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NAP\Quarterly National Accounts Publication\2021 Q4\Documents for Publication\"/>
    </mc:Choice>
  </mc:AlternateContent>
  <bookViews>
    <workbookView xWindow="0" yWindow="0" windowWidth="14400" windowHeight="14430" activeTab="1"/>
  </bookViews>
  <sheets>
    <sheet name="readme" sheetId="5" r:id="rId1"/>
    <sheet name="Revision charts" sheetId="2" r:id="rId2"/>
    <sheet name="Chart Data" sheetId="6" r:id="rId3"/>
    <sheet name="Scotland data" sheetId="1" r:id="rId4"/>
    <sheet name="UK latest data" sheetId="3" r:id="rId5"/>
    <sheet name="UK pre-BB2021 data" sheetId="4" r:id="rId6"/>
  </sheets>
  <definedNames>
    <definedName name="_AMO_XmlVersion" hidden="1">"'1'"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  <c r="E25" i="6"/>
  <c r="D25" i="6"/>
  <c r="B25" i="6"/>
  <c r="F24" i="6"/>
  <c r="E24" i="6"/>
  <c r="D24" i="6"/>
  <c r="B24" i="6"/>
  <c r="F23" i="6"/>
  <c r="E23" i="6"/>
  <c r="D23" i="6"/>
  <c r="B23" i="6"/>
  <c r="F22" i="6"/>
  <c r="E22" i="6"/>
  <c r="D22" i="6"/>
  <c r="B22" i="6"/>
  <c r="F21" i="6"/>
  <c r="E21" i="6"/>
  <c r="D21" i="6"/>
  <c r="B21" i="6"/>
  <c r="F20" i="6"/>
  <c r="E20" i="6"/>
  <c r="D20" i="6"/>
  <c r="B20" i="6"/>
  <c r="F19" i="6"/>
  <c r="E19" i="6"/>
  <c r="D19" i="6"/>
  <c r="B19" i="6"/>
  <c r="F18" i="6"/>
  <c r="E18" i="6"/>
  <c r="D18" i="6"/>
  <c r="B18" i="6"/>
  <c r="F17" i="6"/>
  <c r="E17" i="6"/>
  <c r="D17" i="6"/>
  <c r="B17" i="6"/>
  <c r="F16" i="6"/>
  <c r="E16" i="6"/>
  <c r="D16" i="6"/>
  <c r="B16" i="6"/>
  <c r="F15" i="6"/>
  <c r="E15" i="6"/>
  <c r="D15" i="6"/>
  <c r="B15" i="6"/>
  <c r="F14" i="6"/>
  <c r="E14" i="6"/>
  <c r="D14" i="6"/>
  <c r="B14" i="6"/>
  <c r="F13" i="6"/>
  <c r="E13" i="6"/>
  <c r="D13" i="6"/>
  <c r="B13" i="6"/>
  <c r="F12" i="6"/>
  <c r="E12" i="6"/>
  <c r="D12" i="6"/>
  <c r="B12" i="6"/>
  <c r="F11" i="6"/>
  <c r="E11" i="6"/>
  <c r="D11" i="6"/>
  <c r="B11" i="6"/>
  <c r="F10" i="6"/>
  <c r="E10" i="6"/>
  <c r="D10" i="6"/>
  <c r="B10" i="6"/>
  <c r="F9" i="6"/>
  <c r="E9" i="6"/>
  <c r="D9" i="6"/>
  <c r="B9" i="6"/>
  <c r="F8" i="6"/>
  <c r="E8" i="6"/>
  <c r="D8" i="6"/>
  <c r="B8" i="6"/>
  <c r="F7" i="6"/>
  <c r="E7" i="6"/>
  <c r="D7" i="6"/>
  <c r="B7" i="6"/>
  <c r="F6" i="6"/>
  <c r="E6" i="6"/>
  <c r="D6" i="6"/>
  <c r="B6" i="6"/>
  <c r="F5" i="6"/>
  <c r="E5" i="6"/>
  <c r="D5" i="6"/>
  <c r="C5" i="6" s="1"/>
  <c r="B5" i="6"/>
  <c r="A1" i="6"/>
  <c r="E1" i="6" s="1"/>
  <c r="I17" i="6" l="1"/>
  <c r="I6" i="6"/>
  <c r="I8" i="6"/>
  <c r="I11" i="6"/>
  <c r="I12" i="6"/>
  <c r="K20" i="6"/>
  <c r="C20" i="6"/>
  <c r="K8" i="6"/>
  <c r="K14" i="6"/>
  <c r="K16" i="6"/>
  <c r="C8" i="6"/>
  <c r="I18" i="6"/>
  <c r="I20" i="6"/>
  <c r="I24" i="6"/>
  <c r="L7" i="6"/>
  <c r="L13" i="6"/>
  <c r="L15" i="6"/>
  <c r="L16" i="6"/>
  <c r="K25" i="6"/>
  <c r="C7" i="6"/>
  <c r="C9" i="6"/>
  <c r="C15" i="6"/>
  <c r="K6" i="6"/>
  <c r="K9" i="6"/>
  <c r="K15" i="6"/>
  <c r="K17" i="6"/>
  <c r="L11" i="6"/>
  <c r="C12" i="6"/>
  <c r="C17" i="6"/>
  <c r="I19" i="6"/>
  <c r="L22" i="6"/>
  <c r="L8" i="6"/>
  <c r="K10" i="6"/>
  <c r="K12" i="6"/>
  <c r="I22" i="6"/>
  <c r="I23" i="6"/>
  <c r="C16" i="6"/>
  <c r="I9" i="6"/>
  <c r="L6" i="6"/>
  <c r="K7" i="6"/>
  <c r="I13" i="6"/>
  <c r="L19" i="6"/>
  <c r="C13" i="6"/>
  <c r="K13" i="6"/>
  <c r="L14" i="6"/>
  <c r="L24" i="6"/>
  <c r="L10" i="6"/>
  <c r="I15" i="6"/>
  <c r="K19" i="6"/>
  <c r="C21" i="6"/>
  <c r="C23" i="6"/>
  <c r="C6" i="6"/>
  <c r="J6" i="6" s="1"/>
  <c r="L9" i="6"/>
  <c r="I10" i="6"/>
  <c r="L18" i="6"/>
  <c r="K22" i="6"/>
  <c r="K23" i="6"/>
  <c r="I25" i="6"/>
  <c r="I14" i="6"/>
  <c r="L21" i="6"/>
  <c r="L23" i="6"/>
  <c r="C25" i="6"/>
  <c r="C24" i="6"/>
  <c r="C11" i="6"/>
  <c r="L12" i="6"/>
  <c r="C14" i="6"/>
  <c r="L17" i="6"/>
  <c r="I7" i="6"/>
  <c r="K11" i="6"/>
  <c r="I16" i="6"/>
  <c r="C19" i="6"/>
  <c r="J20" i="6" s="1"/>
  <c r="L20" i="6"/>
  <c r="C22" i="6"/>
  <c r="L25" i="6"/>
  <c r="C1" i="6"/>
  <c r="K18" i="6"/>
  <c r="I21" i="6"/>
  <c r="C10" i="6"/>
  <c r="C18" i="6"/>
  <c r="K21" i="6"/>
  <c r="K24" i="6"/>
  <c r="J12" i="6" l="1"/>
  <c r="J25" i="6"/>
  <c r="J16" i="6"/>
  <c r="J9" i="6"/>
  <c r="J18" i="6"/>
  <c r="J15" i="6"/>
  <c r="J10" i="6"/>
  <c r="J13" i="6"/>
  <c r="J21" i="6"/>
  <c r="J22" i="6"/>
  <c r="J8" i="6"/>
  <c r="J24" i="6"/>
  <c r="J14" i="6"/>
  <c r="J17" i="6"/>
  <c r="J11" i="6"/>
  <c r="J23" i="6"/>
  <c r="J7" i="6"/>
  <c r="J19" i="6"/>
</calcChain>
</file>

<file path=xl/sharedStrings.xml><?xml version="1.0" encoding="utf-8"?>
<sst xmlns="http://schemas.openxmlformats.org/spreadsheetml/2006/main" count="512" uniqueCount="41">
  <si>
    <t>year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</si>
  <si>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</si>
  <si>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</si>
  <si>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</si>
  <si>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</si>
  <si>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</si>
  <si>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</si>
  <si>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</si>
  <si>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</si>
  <si>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</si>
  <si>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</si>
  <si>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</si>
  <si>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</si>
  <si>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</si>
  <si>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</si>
  <si>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</si>
  <si>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</si>
  <si>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</si>
  <si>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</si>
  <si>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</si>
  <si>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</si>
  <si>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Total</t>
  </si>
  <si>
    <t>previous</t>
  </si>
  <si>
    <t>lookup</t>
  </si>
  <si>
    <t>previous CVM</t>
  </si>
  <si>
    <t>UK</t>
  </si>
  <si>
    <t>latest CVM</t>
  </si>
  <si>
    <t>Scotland</t>
  </si>
  <si>
    <t>latest</t>
  </si>
  <si>
    <t>chart index</t>
  </si>
  <si>
    <t>SIC2007 section</t>
  </si>
  <si>
    <t>Previous Publication (2017=100)</t>
  </si>
  <si>
    <t>Double Deflated GVA (1998=100)</t>
  </si>
  <si>
    <t>pre-BB21 CVM</t>
  </si>
  <si>
    <t>Latest CVM</t>
  </si>
  <si>
    <t>prev pub (2017=100)</t>
  </si>
  <si>
    <t>This workbook contains summary charts showing the scale of recent revisions to industry level gross value added in volume terms for Scotland and the UK as a whole. This follows the introduction of double deflated industry gross value added, along with other updates such as the introduction of updated price deflators for telecommnications.</t>
  </si>
  <si>
    <t>The latest statistics for the UK were introduced in the Quarterly National Accounts for 2021 Q3, consistent with the Blue Book 2021, on 30 September 2021</t>
  </si>
  <si>
    <t>The latest statistics for Scotland were introduced in the Quarterly National Accounts for 2021 Q4, published on 4 May 2022. These are derived from the Supply and Use Tables for 1998-2018 which were published on 17 November 2021.</t>
  </si>
  <si>
    <t>Revisions to annual volume GVA by industry 1998-2018</t>
  </si>
  <si>
    <t>Click through for SIC sections A(1) to T(20) and Total(21)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</si>
</sst>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%"/>
    <numFmt numFmtId="165" formatCode="_-* #,##0.00_-;\-* #,##0.00_-;_-* \-??_-;_-@_-"/>
    <numFmt numFmtId="166" formatCode="#,##0.0"/>
    <numFmt numFmtId="167" formatCode="#\ ##0"/>
    <numFmt numFmtId="168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System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165" fontId="4" fillId="0" borderId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3" fillId="4" borderId="0" applyNumberFormat="0" applyBorder="0" applyAlignment="0" applyProtection="0"/>
    <xf numFmtId="167" fontId="5" fillId="0" borderId="0"/>
    <xf numFmtId="0" fontId="6" fillId="0" borderId="0"/>
    <xf numFmtId="0" fontId="1" fillId="0" borderId="0"/>
    <xf numFmtId="0" fontId="6" fillId="8" borderId="8" applyNumberFormat="0" applyFont="0" applyAlignment="0" applyProtection="0"/>
    <xf numFmtId="0" fontId="19" fillId="6" borderId="5" applyNumberFormat="0" applyAlignment="0" applyProtection="0"/>
    <xf numFmtId="9" fontId="4" fillId="0" borderId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" fillId="0" borderId="0"/>
    <xf numFmtId="43" fontId="6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164" fontId="0" fillId="0" borderId="0" xfId="1" applyNumberFormat="1" applyFont="1"/>
    <xf numFmtId="164" fontId="4" fillId="0" borderId="0" xfId="1" applyNumberFormat="1" applyFont="1" applyFill="1" applyBorder="1" applyAlignment="1" applyProtection="1"/>
    <xf numFmtId="0" fontId="0" fillId="0" borderId="0" xfId="0"/>
    <xf numFmtId="0" fontId="0" fillId="0" borderId="0" xfId="0" applyNumberFormat="1"/>
    <xf numFmtId="166" fontId="4" fillId="0" borderId="0" xfId="30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23" fillId="0" borderId="0" xfId="53"/>
    <xf numFmtId="49" fontId="24" fillId="34" borderId="10" xfId="53" applyNumberFormat="1" applyFont="1" applyFill="1" applyBorder="1" applyAlignment="1">
      <alignment horizontal="center"/>
    </xf>
    <xf numFmtId="0" fontId="24" fillId="34" borderId="0" xfId="53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applyNumberFormat="1"/>
    <xf numFmtId="10" fontId="0" fillId="0" borderId="0" xfId="1" applyNumberFormat="1" applyFont="1"/>
    <xf numFmtId="164" fontId="26" fillId="0" borderId="0" xfId="0" applyNumberFormat="1" applyFont="1"/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49" fontId="24" fillId="0" borderId="11" xfId="53" applyNumberFormat="1" applyFont="1" applyFill="1" applyBorder="1" applyAlignment="1">
      <alignment horizontal="center"/>
    </xf>
    <xf numFmtId="49" fontId="24" fillId="0" borderId="12" xfId="53" applyNumberFormat="1" applyFont="1" applyFill="1" applyBorder="1" applyAlignment="1">
      <alignment horizontal="center"/>
    </xf>
    <xf numFmtId="0" fontId="1" fillId="0" borderId="0" xfId="54" applyFont="1" applyFill="1" applyAlignment="1">
      <alignment horizontal="center"/>
    </xf>
    <xf numFmtId="0" fontId="23" fillId="0" borderId="0" xfId="53" applyFill="1"/>
    <xf numFmtId="168" fontId="0" fillId="0" borderId="0" xfId="0" applyNumberFormat="1"/>
    <xf numFmtId="0" fontId="0" fillId="0" borderId="0" xfId="0" applyAlignment="1">
      <alignment horizontal="left" vertical="top" wrapText="1"/>
    </xf>
    <xf numFmtId="0" fontId="27" fillId="0" borderId="0" xfId="0" applyFont="1"/>
    <xf numFmtId="168" fontId="0" fillId="0" borderId="0" xfId="0" applyNumberFormat="1" applyFill="1"/>
    <xf numFmtId="168" fontId="4" fillId="0" borderId="0" xfId="30" applyNumberFormat="1" applyFont="1" applyFill="1" applyBorder="1" applyAlignment="1" applyProtection="1">
      <alignment horizontal="right" wrapText="1"/>
    </xf>
    <xf numFmtId="168" fontId="25" fillId="0" borderId="0" xfId="53" applyNumberFormat="1" applyFont="1" applyFill="1" applyAlignment="1">
      <alignment horizontal="center"/>
    </xf>
  </cellXfs>
  <cellStyles count="5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1"/>
    <cellStyle name="Comma 2 2" xfId="55"/>
    <cellStyle name="Comma 3" xfId="30"/>
    <cellStyle name="Explanatory Text 2" xfId="32"/>
    <cellStyle name="Good 2" xfId="34"/>
    <cellStyle name="Good 3" xfId="33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2"/>
    <cellStyle name="Neutral 3" xfId="41"/>
    <cellStyle name="Normal" xfId="0" builtinId="0"/>
    <cellStyle name="Normal 16" xfId="43"/>
    <cellStyle name="Normal 2" xfId="44"/>
    <cellStyle name="Normal 2 2" xfId="54"/>
    <cellStyle name="Normal 3" xfId="45"/>
    <cellStyle name="Normal 4" xfId="2"/>
    <cellStyle name="Normal 5" xfId="53"/>
    <cellStyle name="Normal 5 2" xfId="56"/>
    <cellStyle name="Note 2" xfId="46"/>
    <cellStyle name="Output 2" xfId="47"/>
    <cellStyle name="Percent" xfId="1" builtinId="5"/>
    <cellStyle name="Percent 2" xfId="49"/>
    <cellStyle name="Percent 3" xfId="48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Data'!$C$1</c:f>
          <c:strCache>
            <c:ptCount val="1"/>
            <c:pt idx="0">
              <c:v>Scotland - SIC Section: Total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'Chart Data'!$B$3:$B$4</c:f>
              <c:strCache>
                <c:ptCount val="2"/>
                <c:pt idx="0">
                  <c:v>Scotland</c:v>
                </c:pt>
                <c:pt idx="1">
                  <c:v>Latest CVM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'Chart Data'!$B$5:$B$25</c:f>
              <c:numCache>
                <c:formatCode>0.0</c:formatCode>
                <c:ptCount val="21"/>
                <c:pt idx="0">
                  <c:v>100</c:v>
                </c:pt>
                <c:pt idx="1">
                  <c:v>100.76651585250262</c:v>
                </c:pt>
                <c:pt idx="2">
                  <c:v>102.74596703898722</c:v>
                </c:pt>
                <c:pt idx="3">
                  <c:v>103.78875146990271</c:v>
                </c:pt>
                <c:pt idx="4">
                  <c:v>106.35950701739951</c:v>
                </c:pt>
                <c:pt idx="5">
                  <c:v>108.97827605966978</c:v>
                </c:pt>
                <c:pt idx="6">
                  <c:v>112.09515755863914</c:v>
                </c:pt>
                <c:pt idx="7">
                  <c:v>114.34562688289283</c:v>
                </c:pt>
                <c:pt idx="8">
                  <c:v>118.03816960413963</c:v>
                </c:pt>
                <c:pt idx="9">
                  <c:v>119.69715104706185</c:v>
                </c:pt>
                <c:pt idx="10">
                  <c:v>120.71195814141321</c:v>
                </c:pt>
                <c:pt idx="11">
                  <c:v>118.00054785084575</c:v>
                </c:pt>
                <c:pt idx="12">
                  <c:v>119.85334471079553</c:v>
                </c:pt>
                <c:pt idx="13">
                  <c:v>122.13615045723807</c:v>
                </c:pt>
                <c:pt idx="14">
                  <c:v>123.74032577422092</c:v>
                </c:pt>
                <c:pt idx="15">
                  <c:v>125.86269995702999</c:v>
                </c:pt>
                <c:pt idx="16">
                  <c:v>129.68120279750707</c:v>
                </c:pt>
                <c:pt idx="17">
                  <c:v>131.46103673021253</c:v>
                </c:pt>
                <c:pt idx="18">
                  <c:v>131.60515807557195</c:v>
                </c:pt>
                <c:pt idx="19">
                  <c:v>134.35654084637733</c:v>
                </c:pt>
                <c:pt idx="20">
                  <c:v>135.44719108052772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4-4AA4-8568-2B1CA753B342}"/>
            </c:ext>
          </c:extLst>
        </c:ser>
        <c:ser>
          <c:idx val="1"/>
          <c:order val="1"/>
          <c:tx>
            <c:strRef>
              <c:f>'Chart Data'!$C$3:$C$4</c:f>
              <c:strCache>
                <c:ptCount val="2"/>
                <c:pt idx="0">
                  <c:v>Scotland</c:v>
                </c:pt>
                <c:pt idx="1">
                  <c:v>previous CVM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Data'!$A$5:$A$25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'Chart Data'!$C$5:$C$25</c:f>
              <c:numCache>
                <c:formatCode>0.0</c:formatCode>
                <c:ptCount val="21"/>
                <c:pt idx="0">
                  <c:v>100</c:v>
                </c:pt>
                <c:pt idx="1">
                  <c:v>101.22143004511544</c:v>
                </c:pt>
                <c:pt idx="2">
                  <c:v>104.65936865771727</c:v>
                </c:pt>
                <c:pt idx="3">
                  <c:v>106.95002928054855</c:v>
                </c:pt>
                <c:pt idx="4">
                  <c:v>109.37012747869464</c:v>
                </c:pt>
                <c:pt idx="5">
                  <c:v>112.99044959046901</c:v>
                </c:pt>
                <c:pt idx="6">
                  <c:v>115.38093913982911</c:v>
                </c:pt>
                <c:pt idx="7">
                  <c:v>117.48600940368179</c:v>
                </c:pt>
                <c:pt idx="8">
                  <c:v>121.08420174813783</c:v>
                </c:pt>
                <c:pt idx="9">
                  <c:v>121.61653724381453</c:v>
                </c:pt>
                <c:pt idx="10">
                  <c:v>122.49119434505776</c:v>
                </c:pt>
                <c:pt idx="11">
                  <c:v>119.54454039375466</c:v>
                </c:pt>
                <c:pt idx="12">
                  <c:v>120.68531392245364</c:v>
                </c:pt>
                <c:pt idx="13">
                  <c:v>121.57564524503468</c:v>
                </c:pt>
                <c:pt idx="14">
                  <c:v>121.92897684158467</c:v>
                </c:pt>
                <c:pt idx="15">
                  <c:v>124.41256815453384</c:v>
                </c:pt>
                <c:pt idx="16">
                  <c:v>126.99878692529828</c:v>
                </c:pt>
                <c:pt idx="17">
                  <c:v>127.63986804558093</c:v>
                </c:pt>
                <c:pt idx="18">
                  <c:v>128.48652775373546</c:v>
                </c:pt>
                <c:pt idx="19">
                  <c:v>129.791503214616</c:v>
                </c:pt>
                <c:pt idx="20">
                  <c:v>131.23111784942452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C-4B22-8AB7-5CD4EFFE4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846416"/>
        <c:axId val="400846744"/>
      </c:lineChart>
      <c:catAx>
        <c:axId val="40084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6744"/>
        <c:crosses val="autoZero"/>
        <c:auto val="1"/>
        <c:lblAlgn val="ctr"/>
        <c:lblOffset val="100"/>
        <c:noMultiLvlLbl val="0"/>
      </c:catAx>
      <c:valAx>
        <c:axId val="400846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chainlinked</a:t>
                </a:r>
                <a:r>
                  <a:rPr lang="en-GB" baseline="0"/>
                  <a:t> volume measure (CVM) 1998=100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495276653171391E-2"/>
              <c:y val="0.1729219913084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4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Data'!$E$1</c:f>
          <c:strCache>
            <c:ptCount val="1"/>
            <c:pt idx="0">
              <c:v>UK - SIC Section: Total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10061669664601"/>
          <c:y val="0.1144753086419753"/>
          <c:w val="0.85234387091843244"/>
          <c:h val="0.71565236588417103"/>
        </c:manualLayout>
      </c:layout>
      <c:lineChart>
        <c:grouping val="standard"/>
        <c:varyColors val="0"/>
        <c:ser>
          <c:idx val="1"/>
          <c:order val="0"/>
          <c:tx>
            <c:strRef>
              <c:f>'Chart Data'!$E$3:$E$4</c:f>
              <c:strCache>
                <c:ptCount val="2"/>
                <c:pt idx="0">
                  <c:v>UK</c:v>
                </c:pt>
                <c:pt idx="1">
                  <c:v>latest CVM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Data'!$A$5:$A$25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'Chart Data'!$E$5:$E$25</c:f>
              <c:numCache>
                <c:formatCode>0.0</c:formatCode>
                <c:ptCount val="21"/>
                <c:pt idx="0">
                  <c:v>100</c:v>
                </c:pt>
                <c:pt idx="1">
                  <c:v>103.15707753408834</c:v>
                </c:pt>
                <c:pt idx="2">
                  <c:v>106.96299777261852</c:v>
                </c:pt>
                <c:pt idx="3">
                  <c:v>109.11318692326728</c:v>
                </c:pt>
                <c:pt idx="4">
                  <c:v>111.22102341696817</c:v>
                </c:pt>
                <c:pt idx="5">
                  <c:v>114.54294485757723</c:v>
                </c:pt>
                <c:pt idx="6">
                  <c:v>117.07651762459783</c:v>
                </c:pt>
                <c:pt idx="7">
                  <c:v>120.39475622547228</c:v>
                </c:pt>
                <c:pt idx="8">
                  <c:v>123.70143070958011</c:v>
                </c:pt>
                <c:pt idx="9">
                  <c:v>126.47703970395861</c:v>
                </c:pt>
                <c:pt idx="10">
                  <c:v>126.32840029227017</c:v>
                </c:pt>
                <c:pt idx="11">
                  <c:v>121.05494207629665</c:v>
                </c:pt>
                <c:pt idx="12">
                  <c:v>123.75623136483092</c:v>
                </c:pt>
                <c:pt idx="13">
                  <c:v>125.68861737357545</c:v>
                </c:pt>
                <c:pt idx="14">
                  <c:v>127.83969040576055</c:v>
                </c:pt>
                <c:pt idx="15">
                  <c:v>130.17284303442423</c:v>
                </c:pt>
                <c:pt idx="16">
                  <c:v>134.06774068094234</c:v>
                </c:pt>
                <c:pt idx="17">
                  <c:v>137.34775140537164</c:v>
                </c:pt>
                <c:pt idx="18">
                  <c:v>140.59078641886558</c:v>
                </c:pt>
                <c:pt idx="19">
                  <c:v>143.68702344053833</c:v>
                </c:pt>
                <c:pt idx="20">
                  <c:v>145.94062673093467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0-4B7B-B243-5F0B3CAB178D}"/>
            </c:ext>
          </c:extLst>
        </c:ser>
        <c:ser>
          <c:idx val="0"/>
          <c:order val="1"/>
          <c:tx>
            <c:strRef>
              <c:f>'Chart Data'!$F$3:$F$4</c:f>
              <c:strCache>
                <c:ptCount val="2"/>
                <c:pt idx="0">
                  <c:v>UK</c:v>
                </c:pt>
                <c:pt idx="1">
                  <c:v>pre-BB21 CVM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Data'!$A$5:$A$25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'Chart Data'!$F$5:$F$25</c:f>
              <c:numCache>
                <c:formatCode>0.0</c:formatCode>
                <c:ptCount val="21"/>
                <c:pt idx="0">
                  <c:v>100</c:v>
                </c:pt>
                <c:pt idx="1">
                  <c:v>103.04281219679409</c:v>
                </c:pt>
                <c:pt idx="2">
                  <c:v>107.05188231012433</c:v>
                </c:pt>
                <c:pt idx="3">
                  <c:v>110.00297771789856</c:v>
                </c:pt>
                <c:pt idx="4">
                  <c:v>112.36199200863615</c:v>
                </c:pt>
                <c:pt idx="5">
                  <c:v>116.17039317417803</c:v>
                </c:pt>
                <c:pt idx="6">
                  <c:v>118.90935503553642</c:v>
                </c:pt>
                <c:pt idx="7">
                  <c:v>123.03914968072249</c:v>
                </c:pt>
                <c:pt idx="8">
                  <c:v>126.23977323177805</c:v>
                </c:pt>
                <c:pt idx="9">
                  <c:v>129.14608745565164</c:v>
                </c:pt>
                <c:pt idx="10">
                  <c:v>128.95749865541035</c:v>
                </c:pt>
                <c:pt idx="11">
                  <c:v>123.73995212568281</c:v>
                </c:pt>
                <c:pt idx="12">
                  <c:v>126.63887976252123</c:v>
                </c:pt>
                <c:pt idx="13">
                  <c:v>128.57678164864006</c:v>
                </c:pt>
                <c:pt idx="14">
                  <c:v>130.41204075241623</c:v>
                </c:pt>
                <c:pt idx="15">
                  <c:v>133.33782171087208</c:v>
                </c:pt>
                <c:pt idx="16">
                  <c:v>137.20870109175297</c:v>
                </c:pt>
                <c:pt idx="17">
                  <c:v>140.23420097518337</c:v>
                </c:pt>
                <c:pt idx="18">
                  <c:v>142.54443301404299</c:v>
                </c:pt>
                <c:pt idx="19">
                  <c:v>145.03232785982107</c:v>
                </c:pt>
                <c:pt idx="20">
                  <c:v>146.98146351372253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0-4B7B-B243-5F0B3CAB1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660048"/>
        <c:axId val="792662016"/>
      </c:lineChart>
      <c:catAx>
        <c:axId val="79266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662016"/>
        <c:crosses val="autoZero"/>
        <c:auto val="1"/>
        <c:lblAlgn val="ctr"/>
        <c:lblOffset val="100"/>
        <c:noMultiLvlLbl val="0"/>
      </c:catAx>
      <c:valAx>
        <c:axId val="79266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chainlinked volume measure (CVM) 1998=100</a:t>
                </a:r>
                <a:endParaRPr lang="en-GB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GB" sz="1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66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volume gross value added</a:t>
            </a:r>
            <a:r>
              <a:rPr lang="en-GB" baseline="0"/>
              <a:t> (GVA) </a:t>
            </a:r>
            <a:r>
              <a:rPr lang="en-GB"/>
              <a:t>growth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Data'!$I$3:$I$4</c:f>
              <c:strCache>
                <c:ptCount val="2"/>
                <c:pt idx="0">
                  <c:v>Scotland</c:v>
                </c:pt>
                <c:pt idx="1">
                  <c:v>latest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Data'!$H$6:$H$25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'Chart Data'!$I$6:$I$25</c:f>
              <c:numCache>
                <c:formatCode>0.0%</c:formatCode>
                <c:ptCount val="20"/>
                <c:pt idx="0">
                  <c:v>7.6651585250262499E-3</c:v>
                </c:pt>
                <c:pt idx="1">
                  <c:v>1.9643937966278724E-2</c:v>
                </c:pt>
                <c:pt idx="2">
                  <c:v>1.014915194208843E-2</c:v>
                </c:pt>
                <c:pt idx="3">
                  <c:v>2.4769115256601637E-2</c:v>
                </c:pt>
                <c:pt idx="4">
                  <c:v>2.4621861418010038E-2</c:v>
                </c:pt>
                <c:pt idx="5">
                  <c:v>2.8600943340879814E-2</c:v>
                </c:pt>
                <c:pt idx="6">
                  <c:v>2.007641876123345E-2</c:v>
                </c:pt>
                <c:pt idx="7">
                  <c:v>3.229281977725762E-2</c:v>
                </c:pt>
                <c:pt idx="8">
                  <c:v>1.4054618505911165E-2</c:v>
                </c:pt>
                <c:pt idx="9">
                  <c:v>8.4781223736256628E-3</c:v>
                </c:pt>
                <c:pt idx="10">
                  <c:v>-2.2461820123827803E-2</c:v>
                </c:pt>
                <c:pt idx="11">
                  <c:v>1.5701595405232638E-2</c:v>
                </c:pt>
                <c:pt idx="12">
                  <c:v>1.9046658663977478E-2</c:v>
                </c:pt>
                <c:pt idx="13">
                  <c:v>1.3134320272722988E-2</c:v>
                </c:pt>
                <c:pt idx="14">
                  <c:v>1.7151839301616123E-2</c:v>
                </c:pt>
                <c:pt idx="15">
                  <c:v>3.0338637593033679E-2</c:v>
                </c:pt>
                <c:pt idx="16">
                  <c:v>1.3724687112014244E-2</c:v>
                </c:pt>
                <c:pt idx="17">
                  <c:v>1.096304646183377E-3</c:v>
                </c:pt>
                <c:pt idx="18">
                  <c:v>2.090634448556683E-2</c:v>
                </c:pt>
                <c:pt idx="19">
                  <c:v>8.117581974646404E-3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E-4331-B506-8FDBF669B378}"/>
            </c:ext>
          </c:extLst>
        </c:ser>
        <c:ser>
          <c:idx val="1"/>
          <c:order val="1"/>
          <c:tx>
            <c:strRef>
              <c:f>'Chart Data'!$J$3:$J$4</c:f>
              <c:strCache>
                <c:ptCount val="2"/>
                <c:pt idx="0">
                  <c:v>Scotland</c:v>
                </c:pt>
                <c:pt idx="1">
                  <c:v>previous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Data'!$H$6:$H$25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'Chart Data'!$J$6:$J$25</c:f>
              <c:numCache>
                <c:formatCode>0.0%</c:formatCode>
                <c:ptCount val="20"/>
                <c:pt idx="0">
                  <c:v>1.2214300451154347E-2</c:v>
                </c:pt>
                <c:pt idx="1">
                  <c:v>3.3964533113882034E-2</c:v>
                </c:pt>
                <c:pt idx="2">
                  <c:v>2.1886818659519802E-2</c:v>
                </c:pt>
                <c:pt idx="3">
                  <c:v>2.26283079530325E-2</c:v>
                </c:pt>
                <c:pt idx="4">
                  <c:v>3.3101562512849902E-2</c:v>
                </c:pt>
                <c:pt idx="5">
                  <c:v>2.11565628601742E-2</c:v>
                </c:pt>
                <c:pt idx="6">
                  <c:v>1.8244523571623539E-2</c:v>
                </c:pt>
                <c:pt idx="7">
                  <c:v>3.0626560240825329E-2</c:v>
                </c:pt>
                <c:pt idx="8">
                  <c:v>4.3964075246083478E-3</c:v>
                </c:pt>
                <c:pt idx="9">
                  <c:v>7.1919257122881053E-3</c:v>
                </c:pt>
                <c:pt idx="10">
                  <c:v>-2.4056047188195206E-2</c:v>
                </c:pt>
                <c:pt idx="11">
                  <c:v>9.5426652270484968E-3</c:v>
                </c:pt>
                <c:pt idx="12">
                  <c:v>7.3772963225096078E-3</c:v>
                </c:pt>
                <c:pt idx="13">
                  <c:v>2.9062695561916652E-3</c:v>
                </c:pt>
                <c:pt idx="14">
                  <c:v>2.0369163895929132E-2</c:v>
                </c:pt>
                <c:pt idx="15">
                  <c:v>2.0787439799105023E-2</c:v>
                </c:pt>
                <c:pt idx="16">
                  <c:v>5.0479310535440636E-3</c:v>
                </c:pt>
                <c:pt idx="17">
                  <c:v>6.6331916596167328E-3</c:v>
                </c:pt>
                <c:pt idx="18">
                  <c:v>1.0156515890769047E-2</c:v>
                </c:pt>
                <c:pt idx="19">
                  <c:v>1.1091747912250094E-2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E-4331-B506-8FDBF669B378}"/>
            </c:ext>
          </c:extLst>
        </c:ser>
        <c:ser>
          <c:idx val="2"/>
          <c:order val="2"/>
          <c:tx>
            <c:strRef>
              <c:f>'Chart Data'!$K$3:$K$4</c:f>
              <c:strCache>
                <c:ptCount val="2"/>
                <c:pt idx="0">
                  <c:v>UK</c:v>
                </c:pt>
                <c:pt idx="1">
                  <c:v>latest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Data'!$H$6:$H$25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'Chart Data'!$K$6:$K$25</c:f>
              <c:numCache>
                <c:formatCode>0.0%</c:formatCode>
                <c:ptCount val="20"/>
                <c:pt idx="0">
                  <c:v>3.1570775340883372E-2</c:v>
                </c:pt>
                <c:pt idx="1">
                  <c:v>3.6894417033795035E-2</c:v>
                </c:pt>
                <c:pt idx="2">
                  <c:v>2.0102177345661332E-2</c:v>
                </c:pt>
                <c:pt idx="3">
                  <c:v>1.9317889552462608E-2</c:v>
                </c:pt>
                <c:pt idx="4">
                  <c:v>2.9867747468526273E-2</c:v>
                </c:pt>
                <c:pt idx="5">
                  <c:v>2.2118977036698739E-2</c:v>
                </c:pt>
                <c:pt idx="6">
                  <c:v>2.8342477793149579E-2</c:v>
                </c:pt>
                <c:pt idx="7">
                  <c:v>2.746526998165244E-2</c:v>
                </c:pt>
                <c:pt idx="8">
                  <c:v>2.2437970025544374E-2</c:v>
                </c:pt>
                <c:pt idx="9">
                  <c:v>-1.1752284211928865E-3</c:v>
                </c:pt>
                <c:pt idx="10">
                  <c:v>-4.1744043332876735E-2</c:v>
                </c:pt>
                <c:pt idx="11">
                  <c:v>2.2314572558563839E-2</c:v>
                </c:pt>
                <c:pt idx="12">
                  <c:v>1.5614454217241835E-2</c:v>
                </c:pt>
                <c:pt idx="13">
                  <c:v>1.7114302608577603E-2</c:v>
                </c:pt>
                <c:pt idx="14">
                  <c:v>1.8250612319681725E-2</c:v>
                </c:pt>
                <c:pt idx="15">
                  <c:v>2.9920969349099158E-2</c:v>
                </c:pt>
                <c:pt idx="16">
                  <c:v>2.4465324079975037E-2</c:v>
                </c:pt>
                <c:pt idx="17">
                  <c:v>2.3611853709365471E-2</c:v>
                </c:pt>
                <c:pt idx="18">
                  <c:v>2.202304361857732E-2</c:v>
                </c:pt>
                <c:pt idx="19">
                  <c:v>1.5684111455819494E-2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E-4331-B506-8FDBF669B378}"/>
            </c:ext>
          </c:extLst>
        </c:ser>
        <c:ser>
          <c:idx val="3"/>
          <c:order val="3"/>
          <c:tx>
            <c:strRef>
              <c:f>'Chart Data'!$L$3:$L$4</c:f>
              <c:strCache>
                <c:ptCount val="2"/>
                <c:pt idx="0">
                  <c:v>UK</c:v>
                </c:pt>
                <c:pt idx="1">
                  <c:v>previous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Data'!$H$6:$H$25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'Chart Data'!$L$6:$L$25</c:f>
              <c:numCache>
                <c:formatCode>0.0%</c:formatCode>
                <c:ptCount val="20"/>
                <c:pt idx="0">
                  <c:v>3.042812196794098E-2</c:v>
                </c:pt>
                <c:pt idx="1">
                  <c:v>3.8906839088141298E-2</c:v>
                </c:pt>
                <c:pt idx="2">
                  <c:v>2.7566964205496536E-2</c:v>
                </c:pt>
                <c:pt idx="3">
                  <c:v>2.1445003941504615E-2</c:v>
                </c:pt>
                <c:pt idx="4">
                  <c:v>3.3894033894033893E-2</c:v>
                </c:pt>
                <c:pt idx="5">
                  <c:v>2.3577107613398374E-2</c:v>
                </c:pt>
                <c:pt idx="6">
                  <c:v>3.4730611766852659E-2</c:v>
                </c:pt>
                <c:pt idx="7">
                  <c:v>2.6013049987430259E-2</c:v>
                </c:pt>
                <c:pt idx="8">
                  <c:v>2.302217557486852E-2</c:v>
                </c:pt>
                <c:pt idx="9">
                  <c:v>-1.4602749797283376E-3</c:v>
                </c:pt>
                <c:pt idx="10">
                  <c:v>-4.0459427207637177E-2</c:v>
                </c:pt>
                <c:pt idx="11">
                  <c:v>2.3427580074493415E-2</c:v>
                </c:pt>
                <c:pt idx="12">
                  <c:v>1.5302582348745375E-2</c:v>
                </c:pt>
                <c:pt idx="13">
                  <c:v>1.4273643190038321E-2</c:v>
                </c:pt>
                <c:pt idx="14">
                  <c:v>2.2434898967729211E-2</c:v>
                </c:pt>
                <c:pt idx="15">
                  <c:v>2.9030618103800032E-2</c:v>
                </c:pt>
                <c:pt idx="16">
                  <c:v>2.2050350009561015E-2</c:v>
                </c:pt>
                <c:pt idx="17">
                  <c:v>1.6474098492338829E-2</c:v>
                </c:pt>
                <c:pt idx="18">
                  <c:v>1.7453469021361023E-2</c:v>
                </c:pt>
                <c:pt idx="19">
                  <c:v>1.3439318548243762E-2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9E-4331-B506-8FDBF669B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905456"/>
        <c:axId val="995976584"/>
      </c:barChart>
      <c:catAx>
        <c:axId val="102790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976584"/>
        <c:crosses val="autoZero"/>
        <c:auto val="1"/>
        <c:lblAlgn val="ctr"/>
        <c:lblOffset val="100"/>
        <c:noMultiLvlLbl val="0"/>
      </c:catAx>
      <c:valAx>
        <c:axId val="99597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90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A$1" max="21" min="1" page="10" val="2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</xdr:row>
          <xdr:rowOff>47625</xdr:rowOff>
        </xdr:from>
        <xdr:to>
          <xdr:col>3</xdr:col>
          <xdr:colOff>571500</xdr:colOff>
          <xdr:row>3</xdr:row>
          <xdr:rowOff>333375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133350</xdr:colOff>
      <xdr:row>4</xdr:row>
      <xdr:rowOff>142874</xdr:rowOff>
    </xdr:from>
    <xdr:to>
      <xdr:col>15</xdr:col>
      <xdr:colOff>204787</xdr:colOff>
      <xdr:row>26</xdr:row>
      <xdr:rowOff>28575</xdr:rowOff>
    </xdr:to>
    <xdr:grpSp>
      <xdr:nvGrpSpPr>
        <xdr:cNvPr id="7" name="Group 6"/>
        <xdr:cNvGrpSpPr/>
      </xdr:nvGrpSpPr>
      <xdr:grpSpPr>
        <a:xfrm>
          <a:off x="133350" y="1247774"/>
          <a:ext cx="9453562" cy="4076701"/>
          <a:chOff x="3305175" y="819149"/>
          <a:chExt cx="9201736" cy="4076701"/>
        </a:xfrm>
      </xdr:grpSpPr>
      <xdr:graphicFrame macro="">
        <xdr:nvGraphicFramePr>
          <xdr:cNvPr id="2" name="Chart 1"/>
          <xdr:cNvGraphicFramePr/>
        </xdr:nvGraphicFramePr>
        <xdr:xfrm>
          <a:off x="3305175" y="819149"/>
          <a:ext cx="4580008" cy="4067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934911" y="819150"/>
          <a:ext cx="4572000" cy="4076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133349</xdr:colOff>
      <xdr:row>26</xdr:row>
      <xdr:rowOff>47625</xdr:rowOff>
    </xdr:from>
    <xdr:to>
      <xdr:col>15</xdr:col>
      <xdr:colOff>200025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90.5703125" customWidth="1"/>
  </cols>
  <sheetData>
    <row r="1" spans="1:1" s="12" customFormat="1" ht="15.75" x14ac:dyDescent="0.25">
      <c r="A1" s="25" t="s">
        <v>39</v>
      </c>
    </row>
    <row r="2" spans="1:1" ht="60" x14ac:dyDescent="0.25">
      <c r="A2" s="24" t="s">
        <v>36</v>
      </c>
    </row>
    <row r="3" spans="1:1" ht="45" x14ac:dyDescent="0.25">
      <c r="A3" s="7" t="s">
        <v>38</v>
      </c>
    </row>
    <row r="4" spans="1:1" ht="30" x14ac:dyDescent="0.25">
      <c r="A4" s="7" t="s">
        <v>37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1"/>
  <sheetViews>
    <sheetView tabSelected="1" workbookViewId="0"/>
  </sheetViews>
  <sheetFormatPr defaultRowHeight="15" x14ac:dyDescent="0.25"/>
  <cols>
    <col min="5" max="5" width="12.7109375" bestFit="1" customWidth="1"/>
  </cols>
  <sheetData>
    <row r="1" spans="1:31" x14ac:dyDescent="0.25">
      <c r="A1" s="11">
        <v>21</v>
      </c>
      <c r="B1" t="s">
        <v>40</v>
      </c>
    </row>
    <row r="3" spans="1:31" ht="28.5" customHeight="1" x14ac:dyDescent="0.25"/>
    <row r="4" spans="1:31" ht="28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AE4" s="3"/>
    </row>
    <row r="30" spans="9:12" x14ac:dyDescent="0.25">
      <c r="I30" s="3"/>
      <c r="J30" s="3"/>
      <c r="K30" s="3"/>
      <c r="L30" s="3"/>
    </row>
    <row r="31" spans="9:12" x14ac:dyDescent="0.25">
      <c r="I31" s="4"/>
      <c r="K31" s="3"/>
      <c r="L31" s="3"/>
    </row>
    <row r="32" spans="9:12" x14ac:dyDescent="0.25">
      <c r="I32" s="4"/>
      <c r="J32" s="3"/>
      <c r="K32" s="3"/>
      <c r="L32" s="3"/>
    </row>
    <row r="33" spans="9:12" x14ac:dyDescent="0.25">
      <c r="I33" s="4"/>
      <c r="J33" s="3"/>
      <c r="K33" s="3"/>
      <c r="L33" s="3"/>
    </row>
    <row r="34" spans="9:12" x14ac:dyDescent="0.25">
      <c r="I34" s="4"/>
      <c r="J34" s="3"/>
      <c r="K34" s="3"/>
      <c r="L34" s="3"/>
    </row>
    <row r="35" spans="9:12" x14ac:dyDescent="0.25">
      <c r="I35" s="4"/>
      <c r="J35" s="3"/>
      <c r="K35" s="3"/>
      <c r="L35" s="3"/>
    </row>
    <row r="36" spans="9:12" x14ac:dyDescent="0.25">
      <c r="I36" s="4"/>
      <c r="J36" s="3"/>
      <c r="K36" s="3"/>
      <c r="L36" s="3"/>
    </row>
    <row r="37" spans="9:12" x14ac:dyDescent="0.25">
      <c r="I37" s="4"/>
      <c r="J37" s="3"/>
      <c r="K37" s="3"/>
      <c r="L37" s="3"/>
    </row>
    <row r="38" spans="9:12" x14ac:dyDescent="0.25">
      <c r="I38" s="4"/>
      <c r="J38" s="3"/>
      <c r="K38" s="3"/>
      <c r="L38" s="3"/>
    </row>
    <row r="39" spans="9:12" x14ac:dyDescent="0.25">
      <c r="I39" s="4"/>
      <c r="J39" s="3"/>
      <c r="K39" s="3"/>
      <c r="L39" s="3"/>
    </row>
    <row r="40" spans="9:12" x14ac:dyDescent="0.25">
      <c r="I40" s="4"/>
      <c r="J40" s="3"/>
      <c r="K40" s="3"/>
      <c r="L40" s="3"/>
    </row>
    <row r="41" spans="9:12" x14ac:dyDescent="0.25">
      <c r="I41" s="4"/>
      <c r="J41" s="3"/>
      <c r="K41" s="3"/>
      <c r="L41" s="3"/>
    </row>
    <row r="42" spans="9:12" x14ac:dyDescent="0.25">
      <c r="I42" s="4"/>
      <c r="J42" s="3"/>
      <c r="K42" s="3"/>
      <c r="L42" s="3"/>
    </row>
    <row r="43" spans="9:12" x14ac:dyDescent="0.25">
      <c r="I43" s="4"/>
      <c r="J43" s="3"/>
      <c r="K43" s="3"/>
      <c r="L43" s="3"/>
    </row>
    <row r="44" spans="9:12" x14ac:dyDescent="0.25">
      <c r="I44" s="4"/>
      <c r="J44" s="3"/>
      <c r="K44" s="3"/>
      <c r="L44" s="3"/>
    </row>
    <row r="45" spans="9:12" x14ac:dyDescent="0.25">
      <c r="I45" s="4"/>
      <c r="J45" s="3"/>
      <c r="K45" s="3"/>
      <c r="L45" s="3"/>
    </row>
    <row r="46" spans="9:12" x14ac:dyDescent="0.25">
      <c r="I46" s="4"/>
      <c r="J46" s="3"/>
      <c r="K46" s="3"/>
      <c r="L46" s="3"/>
    </row>
    <row r="47" spans="9:12" x14ac:dyDescent="0.25">
      <c r="I47" s="4"/>
      <c r="J47" s="3"/>
      <c r="K47" s="3"/>
      <c r="L47" s="3"/>
    </row>
    <row r="48" spans="9:12" x14ac:dyDescent="0.25">
      <c r="I48" s="4"/>
      <c r="J48" s="3"/>
      <c r="K48" s="3"/>
      <c r="L48" s="3"/>
    </row>
    <row r="49" spans="9:12" x14ac:dyDescent="0.25">
      <c r="I49" s="4"/>
      <c r="J49" s="3"/>
      <c r="K49" s="3"/>
      <c r="L49" s="3"/>
    </row>
    <row r="50" spans="9:12" x14ac:dyDescent="0.25">
      <c r="I50" s="4"/>
      <c r="J50" s="3"/>
      <c r="K50" s="3"/>
      <c r="L50" s="3"/>
    </row>
    <row r="51" spans="9:12" x14ac:dyDescent="0.25">
      <c r="I51" s="4"/>
      <c r="J51" s="3"/>
      <c r="K51" s="3"/>
      <c r="L51" s="3"/>
    </row>
  </sheetData>
  <pageMargins left="0.7" right="0.7" top="0.75" bottom="0.75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0</xdr:col>
                    <xdr:colOff>38100</xdr:colOff>
                    <xdr:row>1</xdr:row>
                    <xdr:rowOff>47625</xdr:rowOff>
                  </from>
                  <to>
                    <xdr:col>3</xdr:col>
                    <xdr:colOff>571500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C23" sqref="C23"/>
    </sheetView>
  </sheetViews>
  <sheetFormatPr defaultRowHeight="15" x14ac:dyDescent="0.25"/>
  <cols>
    <col min="2" max="2" width="10.85546875" bestFit="1" customWidth="1"/>
    <col min="3" max="3" width="13.42578125" bestFit="1" customWidth="1"/>
    <col min="4" max="4" width="13.140625" customWidth="1"/>
    <col min="5" max="5" width="13.7109375" bestFit="1" customWidth="1"/>
    <col min="6" max="6" width="10.5703125" bestFit="1" customWidth="1"/>
  </cols>
  <sheetData>
    <row r="1" spans="1:12" x14ac:dyDescent="0.25">
      <c r="A1" t="str">
        <f>"SIC Section: "&amp;VLOOKUP('Revision charts'!A1,'Scotland data'!A2:B442,2)</f>
        <v>SIC Section: Total</v>
      </c>
      <c r="C1" t="str">
        <f>C3&amp;" - "&amp;A1</f>
        <v>Scotland - SIC Section: Total</v>
      </c>
      <c r="E1" s="12" t="str">
        <f>E3&amp;" - "&amp;A1</f>
        <v>UK - SIC Section: Total</v>
      </c>
    </row>
    <row r="3" spans="1:12" x14ac:dyDescent="0.25">
      <c r="B3" s="7" t="s">
        <v>27</v>
      </c>
      <c r="C3" s="7" t="s">
        <v>27</v>
      </c>
      <c r="D3" s="7" t="s">
        <v>27</v>
      </c>
      <c r="E3" t="s">
        <v>25</v>
      </c>
      <c r="F3" t="s">
        <v>25</v>
      </c>
      <c r="I3" t="s">
        <v>27</v>
      </c>
      <c r="J3" s="12" t="s">
        <v>27</v>
      </c>
      <c r="K3" t="s">
        <v>25</v>
      </c>
      <c r="L3" t="s">
        <v>25</v>
      </c>
    </row>
    <row r="4" spans="1:12" ht="30" x14ac:dyDescent="0.25">
      <c r="A4" s="3"/>
      <c r="B4" s="7" t="s">
        <v>34</v>
      </c>
      <c r="C4" s="7" t="s">
        <v>24</v>
      </c>
      <c r="D4" s="7" t="s">
        <v>35</v>
      </c>
      <c r="E4" s="3" t="s">
        <v>26</v>
      </c>
      <c r="F4" s="3" t="s">
        <v>33</v>
      </c>
      <c r="G4" s="3"/>
      <c r="H4" s="13"/>
      <c r="I4" t="s">
        <v>28</v>
      </c>
      <c r="J4" t="s">
        <v>22</v>
      </c>
      <c r="K4" s="12" t="s">
        <v>28</v>
      </c>
      <c r="L4" s="12" t="s">
        <v>22</v>
      </c>
    </row>
    <row r="5" spans="1:12" x14ac:dyDescent="0.25">
      <c r="A5" s="4">
        <v>1998</v>
      </c>
      <c r="B5" s="23">
        <f>SUMIFS('Scotland data'!$E$2:$E$442,'Scotland data'!$A$2:$A$442,'Revision charts'!$A$1,'Scotland data'!$C$2:$C$442,'Chart Data'!$A5)</f>
        <v>100</v>
      </c>
      <c r="C5" s="23">
        <f>100*D5/$D$5</f>
        <v>100</v>
      </c>
      <c r="D5" s="23">
        <f>SUMIFS('Scotland data'!$D$2:$D$442,'Scotland data'!$A$2:$A$442,'Revision charts'!$A$1,'Scotland data'!$C$2:$C$442,'Chart Data'!$A5)</f>
        <v>77.046645984711006</v>
      </c>
      <c r="E5" s="23">
        <f>SUMPRODUCT('UK latest data'!$B$3:$V$23*('UK latest data'!$A$3:$A$23=$A5)*('UK latest data'!$B$2:$V$2='Revision charts'!$A$1))</f>
        <v>100</v>
      </c>
      <c r="F5" s="23">
        <f>SUMPRODUCT('UK pre-BB2021 data'!$C$3:$W$25*('UK pre-BB2021 data'!$B$3:$B$25=$A5)*('UK pre-BB2021 data'!$C$2:$W$2='Revision charts'!$A$1))</f>
        <v>100</v>
      </c>
    </row>
    <row r="6" spans="1:12" x14ac:dyDescent="0.25">
      <c r="A6" s="4">
        <v>1999</v>
      </c>
      <c r="B6" s="23">
        <f>SUMIFS('Scotland data'!$E$2:$E$442,'Scotland data'!$A$2:$A$442,'Revision charts'!$A$1,'Scotland data'!$C$2:$C$442,'Chart Data'!$A6)</f>
        <v>100.76651585250262</v>
      </c>
      <c r="C6" s="23">
        <f>100*D6/$D$5</f>
        <v>101.22143004511544</v>
      </c>
      <c r="D6" s="23">
        <f>SUMIFS('Scotland data'!$D$2:$D$442,'Scotland data'!$A$2:$A$442,'Revision charts'!$A$1,'Scotland data'!$C$2:$C$442,'Chart Data'!$A6)</f>
        <v>77.987716867521996</v>
      </c>
      <c r="E6" s="23">
        <f>SUMPRODUCT('UK latest data'!$B$3:$V$23*('UK latest data'!$A$3:$A$23=$A6)*('UK latest data'!$B$2:$V$2='Revision charts'!$A$1))</f>
        <v>103.15707753408834</v>
      </c>
      <c r="F6" s="23">
        <f>SUMPRODUCT('UK pre-BB2021 data'!$C$3:$W$25*('UK pre-BB2021 data'!$B$3:$B$25=$A6)*('UK pre-BB2021 data'!$C$2:$W$2='Revision charts'!$A$1))</f>
        <v>103.04281219679409</v>
      </c>
      <c r="H6" s="13">
        <v>1999</v>
      </c>
      <c r="I6" s="1">
        <f>B6/B5-1</f>
        <v>7.6651585250262499E-3</v>
      </c>
      <c r="J6" s="1">
        <f>C6/C5-1</f>
        <v>1.2214300451154347E-2</v>
      </c>
      <c r="K6" s="1">
        <f>E6/E5-1</f>
        <v>3.1570775340883372E-2</v>
      </c>
      <c r="L6" s="1">
        <f>F6/F5-1</f>
        <v>3.042812196794098E-2</v>
      </c>
    </row>
    <row r="7" spans="1:12" x14ac:dyDescent="0.25">
      <c r="A7" s="4">
        <v>2000</v>
      </c>
      <c r="B7" s="23">
        <f>SUMIFS('Scotland data'!$E$2:$E$442,'Scotland data'!$A$2:$A$442,'Revision charts'!$A$1,'Scotland data'!$C$2:$C$442,'Chart Data'!$A7)</f>
        <v>102.74596703898722</v>
      </c>
      <c r="C7" s="23">
        <f>100*D7/$D$5</f>
        <v>104.65936865771727</v>
      </c>
      <c r="D7" s="23">
        <f>SUMIFS('Scotland data'!$D$2:$D$442,'Scotland data'!$A$2:$A$442,'Revision charts'!$A$1,'Scotland data'!$C$2:$C$442,'Chart Data'!$A7)</f>
        <v>80.636533259545004</v>
      </c>
      <c r="E7" s="23">
        <f>SUMPRODUCT('UK latest data'!$B$3:$V$23*('UK latest data'!$A$3:$A$23=$A7)*('UK latest data'!$B$2:$V$2='Revision charts'!$A$1))</f>
        <v>106.96299777261852</v>
      </c>
      <c r="F7" s="23">
        <f>SUMPRODUCT('UK pre-BB2021 data'!$C$3:$W$25*('UK pre-BB2021 data'!$B$3:$B$25=$A7)*('UK pre-BB2021 data'!$C$2:$W$2='Revision charts'!$A$1))</f>
        <v>107.05188231012433</v>
      </c>
      <c r="H7" s="13">
        <v>2000</v>
      </c>
      <c r="I7" s="1">
        <f>B7/B6-1</f>
        <v>1.9643937966278724E-2</v>
      </c>
      <c r="J7" s="1">
        <f>C7/C6-1</f>
        <v>3.3964533113882034E-2</v>
      </c>
      <c r="K7" s="1">
        <f>E7/E6-1</f>
        <v>3.6894417033795035E-2</v>
      </c>
      <c r="L7" s="1">
        <f>F7/F6-1</f>
        <v>3.8906839088141298E-2</v>
      </c>
    </row>
    <row r="8" spans="1:12" x14ac:dyDescent="0.25">
      <c r="A8" s="4">
        <v>2001</v>
      </c>
      <c r="B8" s="23">
        <f>SUMIFS('Scotland data'!$E$2:$E$442,'Scotland data'!$A$2:$A$442,'Revision charts'!$A$1,'Scotland data'!$C$2:$C$442,'Chart Data'!$A8)</f>
        <v>103.78875146990271</v>
      </c>
      <c r="C8" s="23">
        <f>100*D8/$D$5</f>
        <v>106.95002928054855</v>
      </c>
      <c r="D8" s="23">
        <f>SUMIFS('Scotland data'!$D$2:$D$442,'Scotland data'!$A$2:$A$442,'Revision charts'!$A$1,'Scotland data'!$C$2:$C$442,'Chart Data'!$A8)</f>
        <v>82.401410440329002</v>
      </c>
      <c r="E8" s="23">
        <f>SUMPRODUCT('UK latest data'!$B$3:$V$23*('UK latest data'!$A$3:$A$23=$A8)*('UK latest data'!$B$2:$V$2='Revision charts'!$A$1))</f>
        <v>109.11318692326728</v>
      </c>
      <c r="F8" s="23">
        <f>SUMPRODUCT('UK pre-BB2021 data'!$C$3:$W$25*('UK pre-BB2021 data'!$B$3:$B$25=$A8)*('UK pre-BB2021 data'!$C$2:$W$2='Revision charts'!$A$1))</f>
        <v>110.00297771789856</v>
      </c>
      <c r="H8" s="13">
        <v>2001</v>
      </c>
      <c r="I8" s="1">
        <f>B8/B7-1</f>
        <v>1.014915194208843E-2</v>
      </c>
      <c r="J8" s="1">
        <f>C8/C7-1</f>
        <v>2.1886818659519802E-2</v>
      </c>
      <c r="K8" s="1">
        <f>E8/E7-1</f>
        <v>2.0102177345661332E-2</v>
      </c>
      <c r="L8" s="1">
        <f>F8/F7-1</f>
        <v>2.7566964205496536E-2</v>
      </c>
    </row>
    <row r="9" spans="1:12" x14ac:dyDescent="0.25">
      <c r="A9" s="4">
        <v>2002</v>
      </c>
      <c r="B9" s="23">
        <f>SUMIFS('Scotland data'!$E$2:$E$442,'Scotland data'!$A$2:$A$442,'Revision charts'!$A$1,'Scotland data'!$C$2:$C$442,'Chart Data'!$A9)</f>
        <v>106.35950701739951</v>
      </c>
      <c r="C9" s="23">
        <f>100*D9/$D$5</f>
        <v>109.37012747869464</v>
      </c>
      <c r="D9" s="23">
        <f>SUMIFS('Scotland data'!$D$2:$D$442,'Scotland data'!$A$2:$A$442,'Revision charts'!$A$1,'Scotland data'!$C$2:$C$442,'Chart Data'!$A9)</f>
        <v>84.266014931537001</v>
      </c>
      <c r="E9" s="23">
        <f>SUMPRODUCT('UK latest data'!$B$3:$V$23*('UK latest data'!$A$3:$A$23=$A9)*('UK latest data'!$B$2:$V$2='Revision charts'!$A$1))</f>
        <v>111.22102341696817</v>
      </c>
      <c r="F9" s="23">
        <f>SUMPRODUCT('UK pre-BB2021 data'!$C$3:$W$25*('UK pre-BB2021 data'!$B$3:$B$25=$A9)*('UK pre-BB2021 data'!$C$2:$W$2='Revision charts'!$A$1))</f>
        <v>112.36199200863615</v>
      </c>
      <c r="H9" s="13">
        <v>2002</v>
      </c>
      <c r="I9" s="1">
        <f>B9/B8-1</f>
        <v>2.4769115256601637E-2</v>
      </c>
      <c r="J9" s="1">
        <f>C9/C8-1</f>
        <v>2.26283079530325E-2</v>
      </c>
      <c r="K9" s="1">
        <f>E9/E8-1</f>
        <v>1.9317889552462608E-2</v>
      </c>
      <c r="L9" s="1">
        <f>F9/F8-1</f>
        <v>2.1445003941504615E-2</v>
      </c>
    </row>
    <row r="10" spans="1:12" x14ac:dyDescent="0.25">
      <c r="A10" s="4">
        <v>2003</v>
      </c>
      <c r="B10" s="23">
        <f>SUMIFS('Scotland data'!$E$2:$E$442,'Scotland data'!$A$2:$A$442,'Revision charts'!$A$1,'Scotland data'!$C$2:$C$442,'Chart Data'!$A10)</f>
        <v>108.97827605966978</v>
      </c>
      <c r="C10" s="23">
        <f>100*D10/$D$5</f>
        <v>112.99044959046901</v>
      </c>
      <c r="D10" s="23">
        <f>SUMIFS('Scotland data'!$D$2:$D$442,'Scotland data'!$A$2:$A$442,'Revision charts'!$A$1,'Scotland data'!$C$2:$C$442,'Chart Data'!$A10)</f>
        <v>87.055351692502001</v>
      </c>
      <c r="E10" s="23">
        <f>SUMPRODUCT('UK latest data'!$B$3:$V$23*('UK latest data'!$A$3:$A$23=$A10)*('UK latest data'!$B$2:$V$2='Revision charts'!$A$1))</f>
        <v>114.54294485757723</v>
      </c>
      <c r="F10" s="23">
        <f>SUMPRODUCT('UK pre-BB2021 data'!$C$3:$W$25*('UK pre-BB2021 data'!$B$3:$B$25=$A10)*('UK pre-BB2021 data'!$C$2:$W$2='Revision charts'!$A$1))</f>
        <v>116.17039317417803</v>
      </c>
      <c r="H10" s="13">
        <v>2003</v>
      </c>
      <c r="I10" s="1">
        <f>B10/B9-1</f>
        <v>2.4621861418010038E-2</v>
      </c>
      <c r="J10" s="1">
        <f>C10/C9-1</f>
        <v>3.3101562512849902E-2</v>
      </c>
      <c r="K10" s="1">
        <f>E10/E9-1</f>
        <v>2.9867747468526273E-2</v>
      </c>
      <c r="L10" s="1">
        <f>F10/F9-1</f>
        <v>3.3894033894033893E-2</v>
      </c>
    </row>
    <row r="11" spans="1:12" x14ac:dyDescent="0.25">
      <c r="A11" s="4">
        <v>2004</v>
      </c>
      <c r="B11" s="23">
        <f>SUMIFS('Scotland data'!$E$2:$E$442,'Scotland data'!$A$2:$A$442,'Revision charts'!$A$1,'Scotland data'!$C$2:$C$442,'Chart Data'!$A11)</f>
        <v>112.09515755863914</v>
      </c>
      <c r="C11" s="23">
        <f>100*D11/$D$5</f>
        <v>115.38093913982911</v>
      </c>
      <c r="D11" s="23">
        <f>SUMIFS('Scotland data'!$D$2:$D$442,'Scotland data'!$A$2:$A$442,'Revision charts'!$A$1,'Scotland data'!$C$2:$C$442,'Chart Data'!$A11)</f>
        <v>88.897143712898995</v>
      </c>
      <c r="E11" s="23">
        <f>SUMPRODUCT('UK latest data'!$B$3:$V$23*('UK latest data'!$A$3:$A$23=$A11)*('UK latest data'!$B$2:$V$2='Revision charts'!$A$1))</f>
        <v>117.07651762459783</v>
      </c>
      <c r="F11" s="23">
        <f>SUMPRODUCT('UK pre-BB2021 data'!$C$3:$W$25*('UK pre-BB2021 data'!$B$3:$B$25=$A11)*('UK pre-BB2021 data'!$C$2:$W$2='Revision charts'!$A$1))</f>
        <v>118.90935503553642</v>
      </c>
      <c r="H11" s="13">
        <v>2004</v>
      </c>
      <c r="I11" s="1">
        <f>B11/B10-1</f>
        <v>2.8600943340879814E-2</v>
      </c>
      <c r="J11" s="1">
        <f>C11/C10-1</f>
        <v>2.11565628601742E-2</v>
      </c>
      <c r="K11" s="1">
        <f>E11/E10-1</f>
        <v>2.2118977036698739E-2</v>
      </c>
      <c r="L11" s="1">
        <f>F11/F10-1</f>
        <v>2.3577107613398374E-2</v>
      </c>
    </row>
    <row r="12" spans="1:12" x14ac:dyDescent="0.25">
      <c r="A12" s="4">
        <v>2005</v>
      </c>
      <c r="B12" s="23">
        <f>SUMIFS('Scotland data'!$E$2:$E$442,'Scotland data'!$A$2:$A$442,'Revision charts'!$A$1,'Scotland data'!$C$2:$C$442,'Chart Data'!$A12)</f>
        <v>114.34562688289283</v>
      </c>
      <c r="C12" s="23">
        <f>100*D12/$D$5</f>
        <v>117.48600940368179</v>
      </c>
      <c r="D12" s="23">
        <f>SUMIFS('Scotland data'!$D$2:$D$442,'Scotland data'!$A$2:$A$442,'Revision charts'!$A$1,'Scotland data'!$C$2:$C$442,'Chart Data'!$A12)</f>
        <v>90.519029746819001</v>
      </c>
      <c r="E12" s="23">
        <f>SUMPRODUCT('UK latest data'!$B$3:$V$23*('UK latest data'!$A$3:$A$23=$A12)*('UK latest data'!$B$2:$V$2='Revision charts'!$A$1))</f>
        <v>120.39475622547228</v>
      </c>
      <c r="F12" s="23">
        <f>SUMPRODUCT('UK pre-BB2021 data'!$C$3:$W$25*('UK pre-BB2021 data'!$B$3:$B$25=$A12)*('UK pre-BB2021 data'!$C$2:$W$2='Revision charts'!$A$1))</f>
        <v>123.03914968072249</v>
      </c>
      <c r="H12" s="13">
        <v>2005</v>
      </c>
      <c r="I12" s="1">
        <f>B12/B11-1</f>
        <v>2.007641876123345E-2</v>
      </c>
      <c r="J12" s="1">
        <f>C12/C11-1</f>
        <v>1.8244523571623539E-2</v>
      </c>
      <c r="K12" s="1">
        <f>E12/E11-1</f>
        <v>2.8342477793149579E-2</v>
      </c>
      <c r="L12" s="1">
        <f>F12/F11-1</f>
        <v>3.4730611766852659E-2</v>
      </c>
    </row>
    <row r="13" spans="1:12" x14ac:dyDescent="0.25">
      <c r="A13" s="4">
        <v>2006</v>
      </c>
      <c r="B13" s="23">
        <f>SUMIFS('Scotland data'!$E$2:$E$442,'Scotland data'!$A$2:$A$442,'Revision charts'!$A$1,'Scotland data'!$C$2:$C$442,'Chart Data'!$A13)</f>
        <v>118.03816960413963</v>
      </c>
      <c r="C13" s="23">
        <f>100*D13/$D$5</f>
        <v>121.08420174813783</v>
      </c>
      <c r="D13" s="23">
        <f>SUMIFS('Scotland data'!$D$2:$D$442,'Scotland data'!$A$2:$A$442,'Revision charts'!$A$1,'Scotland data'!$C$2:$C$442,'Chart Data'!$A13)</f>
        <v>93.291316264301003</v>
      </c>
      <c r="E13" s="23">
        <f>SUMPRODUCT('UK latest data'!$B$3:$V$23*('UK latest data'!$A$3:$A$23=$A13)*('UK latest data'!$B$2:$V$2='Revision charts'!$A$1))</f>
        <v>123.70143070958011</v>
      </c>
      <c r="F13" s="23">
        <f>SUMPRODUCT('UK pre-BB2021 data'!$C$3:$W$25*('UK pre-BB2021 data'!$B$3:$B$25=$A13)*('UK pre-BB2021 data'!$C$2:$W$2='Revision charts'!$A$1))</f>
        <v>126.23977323177805</v>
      </c>
      <c r="H13" s="13">
        <v>2006</v>
      </c>
      <c r="I13" s="1">
        <f>B13/B12-1</f>
        <v>3.229281977725762E-2</v>
      </c>
      <c r="J13" s="1">
        <f>C13/C12-1</f>
        <v>3.0626560240825329E-2</v>
      </c>
      <c r="K13" s="1">
        <f>E13/E12-1</f>
        <v>2.746526998165244E-2</v>
      </c>
      <c r="L13" s="1">
        <f>F13/F12-1</f>
        <v>2.6013049987430259E-2</v>
      </c>
    </row>
    <row r="14" spans="1:12" x14ac:dyDescent="0.25">
      <c r="A14" s="4">
        <v>2007</v>
      </c>
      <c r="B14" s="23">
        <f>SUMIFS('Scotland data'!$E$2:$E$442,'Scotland data'!$A$2:$A$442,'Revision charts'!$A$1,'Scotland data'!$C$2:$C$442,'Chart Data'!$A14)</f>
        <v>119.69715104706185</v>
      </c>
      <c r="C14" s="23">
        <f>100*D14/$D$5</f>
        <v>121.61653724381453</v>
      </c>
      <c r="D14" s="23">
        <f>SUMIFS('Scotland data'!$D$2:$D$442,'Scotland data'!$A$2:$A$442,'Revision charts'!$A$1,'Scotland data'!$C$2:$C$442,'Chart Data'!$A14)</f>
        <v>93.701462909105999</v>
      </c>
      <c r="E14" s="23">
        <f>SUMPRODUCT('UK latest data'!$B$3:$V$23*('UK latest data'!$A$3:$A$23=$A14)*('UK latest data'!$B$2:$V$2='Revision charts'!$A$1))</f>
        <v>126.47703970395861</v>
      </c>
      <c r="F14" s="23">
        <f>SUMPRODUCT('UK pre-BB2021 data'!$C$3:$W$25*('UK pre-BB2021 data'!$B$3:$B$25=$A14)*('UK pre-BB2021 data'!$C$2:$W$2='Revision charts'!$A$1))</f>
        <v>129.14608745565164</v>
      </c>
      <c r="H14" s="13">
        <v>2007</v>
      </c>
      <c r="I14" s="1">
        <f>B14/B13-1</f>
        <v>1.4054618505911165E-2</v>
      </c>
      <c r="J14" s="1">
        <f>C14/C13-1</f>
        <v>4.3964075246083478E-3</v>
      </c>
      <c r="K14" s="1">
        <f>E14/E13-1</f>
        <v>2.2437970025544374E-2</v>
      </c>
      <c r="L14" s="1">
        <f>F14/F13-1</f>
        <v>2.302217557486852E-2</v>
      </c>
    </row>
    <row r="15" spans="1:12" x14ac:dyDescent="0.25">
      <c r="A15" s="4">
        <v>2008</v>
      </c>
      <c r="B15" s="23">
        <f>SUMIFS('Scotland data'!$E$2:$E$442,'Scotland data'!$A$2:$A$442,'Revision charts'!$A$1,'Scotland data'!$C$2:$C$442,'Chart Data'!$A15)</f>
        <v>120.71195814141321</v>
      </c>
      <c r="C15" s="23">
        <f>100*D15/$D$5</f>
        <v>122.49119434505776</v>
      </c>
      <c r="D15" s="23">
        <f>SUMIFS('Scotland data'!$D$2:$D$442,'Scotland data'!$A$2:$A$442,'Revision charts'!$A$1,'Scotland data'!$C$2:$C$442,'Chart Data'!$A15)</f>
        <v>94.375356869480996</v>
      </c>
      <c r="E15" s="23">
        <f>SUMPRODUCT('UK latest data'!$B$3:$V$23*('UK latest data'!$A$3:$A$23=$A15)*('UK latest data'!$B$2:$V$2='Revision charts'!$A$1))</f>
        <v>126.32840029227017</v>
      </c>
      <c r="F15" s="23">
        <f>SUMPRODUCT('UK pre-BB2021 data'!$C$3:$W$25*('UK pre-BB2021 data'!$B$3:$B$25=$A15)*('UK pre-BB2021 data'!$C$2:$W$2='Revision charts'!$A$1))</f>
        <v>128.95749865541035</v>
      </c>
      <c r="H15" s="13">
        <v>2008</v>
      </c>
      <c r="I15" s="1">
        <f>B15/B14-1</f>
        <v>8.4781223736256628E-3</v>
      </c>
      <c r="J15" s="1">
        <f>C15/C14-1</f>
        <v>7.1919257122881053E-3</v>
      </c>
      <c r="K15" s="1">
        <f>E15/E14-1</f>
        <v>-1.1752284211928865E-3</v>
      </c>
      <c r="L15" s="1">
        <f>F15/F14-1</f>
        <v>-1.4602749797283376E-3</v>
      </c>
    </row>
    <row r="16" spans="1:12" x14ac:dyDescent="0.25">
      <c r="A16" s="4">
        <v>2009</v>
      </c>
      <c r="B16" s="23">
        <f>SUMIFS('Scotland data'!$E$2:$E$442,'Scotland data'!$A$2:$A$442,'Revision charts'!$A$1,'Scotland data'!$C$2:$C$442,'Chart Data'!$A16)</f>
        <v>118.00054785084575</v>
      </c>
      <c r="C16" s="23">
        <f>100*D16/$D$5</f>
        <v>119.54454039375466</v>
      </c>
      <c r="D16" s="23">
        <f>SUMIFS('Scotland data'!$D$2:$D$442,'Scotland data'!$A$2:$A$442,'Revision charts'!$A$1,'Scotland data'!$C$2:$C$442,'Chart Data'!$A16)</f>
        <v>92.105058831226003</v>
      </c>
      <c r="E16" s="23">
        <f>SUMPRODUCT('UK latest data'!$B$3:$V$23*('UK latest data'!$A$3:$A$23=$A16)*('UK latest data'!$B$2:$V$2='Revision charts'!$A$1))</f>
        <v>121.05494207629665</v>
      </c>
      <c r="F16" s="23">
        <f>SUMPRODUCT('UK pre-BB2021 data'!$C$3:$W$25*('UK pre-BB2021 data'!$B$3:$B$25=$A16)*('UK pre-BB2021 data'!$C$2:$W$2='Revision charts'!$A$1))</f>
        <v>123.73995212568281</v>
      </c>
      <c r="H16" s="13">
        <v>2009</v>
      </c>
      <c r="I16" s="1">
        <f>B16/B15-1</f>
        <v>-2.2461820123827803E-2</v>
      </c>
      <c r="J16" s="1">
        <f>C16/C15-1</f>
        <v>-2.4056047188195206E-2</v>
      </c>
      <c r="K16" s="1">
        <f>E16/E15-1</f>
        <v>-4.1744043332876735E-2</v>
      </c>
      <c r="L16" s="1">
        <f>F16/F15-1</f>
        <v>-4.0459427207637177E-2</v>
      </c>
    </row>
    <row r="17" spans="1:12" x14ac:dyDescent="0.25">
      <c r="A17" s="4">
        <v>2010</v>
      </c>
      <c r="B17" s="23">
        <f>SUMIFS('Scotland data'!$E$2:$E$442,'Scotland data'!$A$2:$A$442,'Revision charts'!$A$1,'Scotland data'!$C$2:$C$442,'Chart Data'!$A17)</f>
        <v>119.85334471079553</v>
      </c>
      <c r="C17" s="23">
        <f>100*D17/$D$5</f>
        <v>120.68531392245364</v>
      </c>
      <c r="D17" s="23">
        <f>SUMIFS('Scotland data'!$D$2:$D$442,'Scotland data'!$A$2:$A$442,'Revision charts'!$A$1,'Scotland data'!$C$2:$C$442,'Chart Data'!$A17)</f>
        <v>92.983986573370004</v>
      </c>
      <c r="E17" s="23">
        <f>SUMPRODUCT('UK latest data'!$B$3:$V$23*('UK latest data'!$A$3:$A$23=$A17)*('UK latest data'!$B$2:$V$2='Revision charts'!$A$1))</f>
        <v>123.75623136483092</v>
      </c>
      <c r="F17" s="23">
        <f>SUMPRODUCT('UK pre-BB2021 data'!$C$3:$W$25*('UK pre-BB2021 data'!$B$3:$B$25=$A17)*('UK pre-BB2021 data'!$C$2:$W$2='Revision charts'!$A$1))</f>
        <v>126.63887976252123</v>
      </c>
      <c r="H17" s="13">
        <v>2010</v>
      </c>
      <c r="I17" s="1">
        <f>B17/B16-1</f>
        <v>1.5701595405232638E-2</v>
      </c>
      <c r="J17" s="1">
        <f>C17/C16-1</f>
        <v>9.5426652270484968E-3</v>
      </c>
      <c r="K17" s="1">
        <f>E17/E16-1</f>
        <v>2.2314572558563839E-2</v>
      </c>
      <c r="L17" s="1">
        <f>F17/F16-1</f>
        <v>2.3427580074493415E-2</v>
      </c>
    </row>
    <row r="18" spans="1:12" x14ac:dyDescent="0.25">
      <c r="A18" s="4">
        <v>2011</v>
      </c>
      <c r="B18" s="23">
        <f>SUMIFS('Scotland data'!$E$2:$E$442,'Scotland data'!$A$2:$A$442,'Revision charts'!$A$1,'Scotland data'!$C$2:$C$442,'Chart Data'!$A18)</f>
        <v>122.13615045723807</v>
      </c>
      <c r="C18" s="23">
        <f>100*D18/$D$5</f>
        <v>121.57564524503468</v>
      </c>
      <c r="D18" s="23">
        <f>SUMIFS('Scotland data'!$D$2:$D$442,'Scotland data'!$A$2:$A$442,'Revision charts'!$A$1,'Scotland data'!$C$2:$C$442,'Chart Data'!$A18)</f>
        <v>93.669956995570004</v>
      </c>
      <c r="E18" s="23">
        <f>SUMPRODUCT('UK latest data'!$B$3:$V$23*('UK latest data'!$A$3:$A$23=$A18)*('UK latest data'!$B$2:$V$2='Revision charts'!$A$1))</f>
        <v>125.68861737357545</v>
      </c>
      <c r="F18" s="23">
        <f>SUMPRODUCT('UK pre-BB2021 data'!$C$3:$W$25*('UK pre-BB2021 data'!$B$3:$B$25=$A18)*('UK pre-BB2021 data'!$C$2:$W$2='Revision charts'!$A$1))</f>
        <v>128.57678164864006</v>
      </c>
      <c r="H18" s="13">
        <v>2011</v>
      </c>
      <c r="I18" s="1">
        <f>B18/B17-1</f>
        <v>1.9046658663977478E-2</v>
      </c>
      <c r="J18" s="1">
        <f>C18/C17-1</f>
        <v>7.3772963225096078E-3</v>
      </c>
      <c r="K18" s="1">
        <f>E18/E17-1</f>
        <v>1.5614454217241835E-2</v>
      </c>
      <c r="L18" s="1">
        <f>F18/F17-1</f>
        <v>1.5302582348745375E-2</v>
      </c>
    </row>
    <row r="19" spans="1:12" x14ac:dyDescent="0.25">
      <c r="A19" s="4">
        <v>2012</v>
      </c>
      <c r="B19" s="23">
        <f>SUMIFS('Scotland data'!$E$2:$E$442,'Scotland data'!$A$2:$A$442,'Revision charts'!$A$1,'Scotland data'!$C$2:$C$442,'Chart Data'!$A19)</f>
        <v>123.74032577422092</v>
      </c>
      <c r="C19" s="23">
        <f>100*D19/$D$5</f>
        <v>121.92897684158467</v>
      </c>
      <c r="D19" s="23">
        <f>SUMIFS('Scotland data'!$D$2:$D$442,'Scotland data'!$A$2:$A$442,'Revision charts'!$A$1,'Scotland data'!$C$2:$C$442,'Chart Data'!$A19)</f>
        <v>93.942187139916001</v>
      </c>
      <c r="E19" s="23">
        <f>SUMPRODUCT('UK latest data'!$B$3:$V$23*('UK latest data'!$A$3:$A$23=$A19)*('UK latest data'!$B$2:$V$2='Revision charts'!$A$1))</f>
        <v>127.83969040576055</v>
      </c>
      <c r="F19" s="23">
        <f>SUMPRODUCT('UK pre-BB2021 data'!$C$3:$W$25*('UK pre-BB2021 data'!$B$3:$B$25=$A19)*('UK pre-BB2021 data'!$C$2:$W$2='Revision charts'!$A$1))</f>
        <v>130.41204075241623</v>
      </c>
      <c r="H19" s="13">
        <v>2012</v>
      </c>
      <c r="I19" s="1">
        <f>B19/B18-1</f>
        <v>1.3134320272722988E-2</v>
      </c>
      <c r="J19" s="1">
        <f>C19/C18-1</f>
        <v>2.9062695561916652E-3</v>
      </c>
      <c r="K19" s="1">
        <f>E19/E18-1</f>
        <v>1.7114302608577603E-2</v>
      </c>
      <c r="L19" s="1">
        <f>F19/F18-1</f>
        <v>1.4273643190038321E-2</v>
      </c>
    </row>
    <row r="20" spans="1:12" x14ac:dyDescent="0.25">
      <c r="A20" s="4">
        <v>2013</v>
      </c>
      <c r="B20" s="23">
        <f>SUMIFS('Scotland data'!$E$2:$E$442,'Scotland data'!$A$2:$A$442,'Revision charts'!$A$1,'Scotland data'!$C$2:$C$442,'Chart Data'!$A20)</f>
        <v>125.86269995702999</v>
      </c>
      <c r="C20" s="23">
        <f>100*D20/$D$5</f>
        <v>124.41256815453384</v>
      </c>
      <c r="D20" s="23">
        <f>SUMIFS('Scotland data'!$D$2:$D$442,'Scotland data'!$A$2:$A$442,'Revision charts'!$A$1,'Scotland data'!$C$2:$C$442,'Chart Data'!$A20)</f>
        <v>95.855710946510996</v>
      </c>
      <c r="E20" s="23">
        <f>SUMPRODUCT('UK latest data'!$B$3:$V$23*('UK latest data'!$A$3:$A$23=$A20)*('UK latest data'!$B$2:$V$2='Revision charts'!$A$1))</f>
        <v>130.17284303442423</v>
      </c>
      <c r="F20" s="23">
        <f>SUMPRODUCT('UK pre-BB2021 data'!$C$3:$W$25*('UK pre-BB2021 data'!$B$3:$B$25=$A20)*('UK pre-BB2021 data'!$C$2:$W$2='Revision charts'!$A$1))</f>
        <v>133.33782171087208</v>
      </c>
      <c r="H20" s="13">
        <v>2013</v>
      </c>
      <c r="I20" s="1">
        <f>B20/B19-1</f>
        <v>1.7151839301616123E-2</v>
      </c>
      <c r="J20" s="1">
        <f>C20/C19-1</f>
        <v>2.0369163895929132E-2</v>
      </c>
      <c r="K20" s="1">
        <f>E20/E19-1</f>
        <v>1.8250612319681725E-2</v>
      </c>
      <c r="L20" s="1">
        <f>F20/F19-1</f>
        <v>2.2434898967729211E-2</v>
      </c>
    </row>
    <row r="21" spans="1:12" x14ac:dyDescent="0.25">
      <c r="A21" s="4">
        <v>2014</v>
      </c>
      <c r="B21" s="23">
        <f>SUMIFS('Scotland data'!$E$2:$E$442,'Scotland data'!$A$2:$A$442,'Revision charts'!$A$1,'Scotland data'!$C$2:$C$442,'Chart Data'!$A21)</f>
        <v>129.68120279750707</v>
      </c>
      <c r="C21" s="23">
        <f>100*D21/$D$5</f>
        <v>126.99878692529828</v>
      </c>
      <c r="D21" s="23">
        <f>SUMIFS('Scotland data'!$D$2:$D$442,'Scotland data'!$A$2:$A$442,'Revision charts'!$A$1,'Scotland data'!$C$2:$C$442,'Chart Data'!$A21)</f>
        <v>97.848305767211997</v>
      </c>
      <c r="E21" s="23">
        <f>SUMPRODUCT('UK latest data'!$B$3:$V$23*('UK latest data'!$A$3:$A$23=$A21)*('UK latest data'!$B$2:$V$2='Revision charts'!$A$1))</f>
        <v>134.06774068094234</v>
      </c>
      <c r="F21" s="23">
        <f>SUMPRODUCT('UK pre-BB2021 data'!$C$3:$W$25*('UK pre-BB2021 data'!$B$3:$B$25=$A21)*('UK pre-BB2021 data'!$C$2:$W$2='Revision charts'!$A$1))</f>
        <v>137.20870109175297</v>
      </c>
      <c r="H21" s="13">
        <v>2014</v>
      </c>
      <c r="I21" s="1">
        <f>B21/B20-1</f>
        <v>3.0338637593033679E-2</v>
      </c>
      <c r="J21" s="1">
        <f>C21/C20-1</f>
        <v>2.0787439799105023E-2</v>
      </c>
      <c r="K21" s="1">
        <f>E21/E20-1</f>
        <v>2.9920969349099158E-2</v>
      </c>
      <c r="L21" s="1">
        <f>F21/F20-1</f>
        <v>2.9030618103800032E-2</v>
      </c>
    </row>
    <row r="22" spans="1:12" x14ac:dyDescent="0.25">
      <c r="A22" s="4">
        <v>2015</v>
      </c>
      <c r="B22" s="23">
        <f>SUMIFS('Scotland data'!$E$2:$E$442,'Scotland data'!$A$2:$A$442,'Revision charts'!$A$1,'Scotland data'!$C$2:$C$442,'Chart Data'!$A22)</f>
        <v>131.46103673021253</v>
      </c>
      <c r="C22" s="23">
        <f>100*D22/$D$5</f>
        <v>127.63986804558093</v>
      </c>
      <c r="D22" s="23">
        <f>SUMIFS('Scotland data'!$D$2:$D$442,'Scotland data'!$A$2:$A$442,'Revision charts'!$A$1,'Scotland data'!$C$2:$C$442,'Chart Data'!$A22)</f>
        <v>98.342237268431006</v>
      </c>
      <c r="E22" s="23">
        <f>SUMPRODUCT('UK latest data'!$B$3:$V$23*('UK latest data'!$A$3:$A$23=$A22)*('UK latest data'!$B$2:$V$2='Revision charts'!$A$1))</f>
        <v>137.34775140537164</v>
      </c>
      <c r="F22" s="23">
        <f>SUMPRODUCT('UK pre-BB2021 data'!$C$3:$W$25*('UK pre-BB2021 data'!$B$3:$B$25=$A22)*('UK pre-BB2021 data'!$C$2:$W$2='Revision charts'!$A$1))</f>
        <v>140.23420097518337</v>
      </c>
      <c r="H22" s="13">
        <v>2015</v>
      </c>
      <c r="I22" s="1">
        <f>B22/B21-1</f>
        <v>1.3724687112014244E-2</v>
      </c>
      <c r="J22" s="1">
        <f>C22/C21-1</f>
        <v>5.0479310535440636E-3</v>
      </c>
      <c r="K22" s="1">
        <f>E22/E21-1</f>
        <v>2.4465324079975037E-2</v>
      </c>
      <c r="L22" s="1">
        <f>F22/F21-1</f>
        <v>2.2050350009561015E-2</v>
      </c>
    </row>
    <row r="23" spans="1:12" x14ac:dyDescent="0.25">
      <c r="A23" s="4">
        <v>2016</v>
      </c>
      <c r="B23" s="23">
        <f>SUMIFS('Scotland data'!$E$2:$E$442,'Scotland data'!$A$2:$A$442,'Revision charts'!$A$1,'Scotland data'!$C$2:$C$442,'Chart Data'!$A23)</f>
        <v>131.60515807557195</v>
      </c>
      <c r="C23" s="23">
        <f>100*D23/$D$5</f>
        <v>128.48652775373546</v>
      </c>
      <c r="D23" s="23">
        <f>SUMIFS('Scotland data'!$D$2:$D$442,'Scotland data'!$A$2:$A$442,'Revision charts'!$A$1,'Scotland data'!$C$2:$C$442,'Chart Data'!$A23)</f>
        <v>98.994560176467999</v>
      </c>
      <c r="E23" s="23">
        <f>SUMPRODUCT('UK latest data'!$B$3:$V$23*('UK latest data'!$A$3:$A$23=$A23)*('UK latest data'!$B$2:$V$2='Revision charts'!$A$1))</f>
        <v>140.59078641886558</v>
      </c>
      <c r="F23" s="23">
        <f>SUMPRODUCT('UK pre-BB2021 data'!$C$3:$W$25*('UK pre-BB2021 data'!$B$3:$B$25=$A23)*('UK pre-BB2021 data'!$C$2:$W$2='Revision charts'!$A$1))</f>
        <v>142.54443301404299</v>
      </c>
      <c r="H23" s="13">
        <v>2016</v>
      </c>
      <c r="I23" s="1">
        <f>B23/B22-1</f>
        <v>1.096304646183377E-3</v>
      </c>
      <c r="J23" s="1">
        <f>C23/C22-1</f>
        <v>6.6331916596167328E-3</v>
      </c>
      <c r="K23" s="1">
        <f>E23/E22-1</f>
        <v>2.3611853709365471E-2</v>
      </c>
      <c r="L23" s="1">
        <f>F23/F22-1</f>
        <v>1.6474098492338829E-2</v>
      </c>
    </row>
    <row r="24" spans="1:12" x14ac:dyDescent="0.25">
      <c r="A24" s="4">
        <v>2017</v>
      </c>
      <c r="B24" s="23">
        <f>SUMIFS('Scotland data'!$E$2:$E$442,'Scotland data'!$A$2:$A$442,'Revision charts'!$A$1,'Scotland data'!$C$2:$C$442,'Chart Data'!$A24)</f>
        <v>134.35654084637733</v>
      </c>
      <c r="C24" s="23">
        <f>100*D24/$D$5</f>
        <v>129.791503214616</v>
      </c>
      <c r="D24" s="23">
        <f>SUMIFS('Scotland data'!$D$2:$D$442,'Scotland data'!$A$2:$A$442,'Revision charts'!$A$1,'Scotland data'!$C$2:$C$442,'Chart Data'!$A24)</f>
        <v>100</v>
      </c>
      <c r="E24" s="23">
        <f>SUMPRODUCT('UK latest data'!$B$3:$V$23*('UK latest data'!$A$3:$A$23=$A24)*('UK latest data'!$B$2:$V$2='Revision charts'!$A$1))</f>
        <v>143.68702344053833</v>
      </c>
      <c r="F24" s="23">
        <f>SUMPRODUCT('UK pre-BB2021 data'!$C$3:$W$25*('UK pre-BB2021 data'!$B$3:$B$25=$A24)*('UK pre-BB2021 data'!$C$2:$W$2='Revision charts'!$A$1))</f>
        <v>145.03232785982107</v>
      </c>
      <c r="H24" s="13">
        <v>2017</v>
      </c>
      <c r="I24" s="1">
        <f>B24/B23-1</f>
        <v>2.090634448556683E-2</v>
      </c>
      <c r="J24" s="1">
        <f>C24/C23-1</f>
        <v>1.0156515890769047E-2</v>
      </c>
      <c r="K24" s="1">
        <f>E24/E23-1</f>
        <v>2.202304361857732E-2</v>
      </c>
      <c r="L24" s="1">
        <f>F24/F23-1</f>
        <v>1.7453469021361023E-2</v>
      </c>
    </row>
    <row r="25" spans="1:12" x14ac:dyDescent="0.25">
      <c r="A25" s="4">
        <v>2018</v>
      </c>
      <c r="B25" s="23">
        <f>SUMIFS('Scotland data'!$E$2:$E$442,'Scotland data'!$A$2:$A$442,'Revision charts'!$A$1,'Scotland data'!$C$2:$C$442,'Chart Data'!$A25)</f>
        <v>135.44719108052772</v>
      </c>
      <c r="C25" s="23">
        <f>100*D25/$D$5</f>
        <v>131.23111784942452</v>
      </c>
      <c r="D25" s="23">
        <f>SUMIFS('Scotland data'!$D$2:$D$442,'Scotland data'!$A$2:$A$442,'Revision charts'!$A$1,'Scotland data'!$C$2:$C$442,'Chart Data'!$A25)</f>
        <v>101.109174791225</v>
      </c>
      <c r="E25" s="23">
        <f>SUMPRODUCT('UK latest data'!$B$3:$V$23*('UK latest data'!$A$3:$A$23=$A25)*('UK latest data'!$B$2:$V$2='Revision charts'!$A$1))</f>
        <v>145.94062673093467</v>
      </c>
      <c r="F25" s="23">
        <f>SUMPRODUCT('UK pre-BB2021 data'!$C$3:$W$25*('UK pre-BB2021 data'!$B$3:$B$25=$A25)*('UK pre-BB2021 data'!$C$2:$W$2='Revision charts'!$A$1))</f>
        <v>146.98146351372253</v>
      </c>
      <c r="H25" s="13">
        <v>2018</v>
      </c>
      <c r="I25" s="1">
        <f>B25/B24-1</f>
        <v>8.117581974646404E-3</v>
      </c>
      <c r="J25" s="1">
        <f>C25/C24-1</f>
        <v>1.1091747912250094E-2</v>
      </c>
      <c r="K25" s="1">
        <f>E25/E24-1</f>
        <v>1.5684111455819494E-2</v>
      </c>
      <c r="L25" s="1">
        <f>F25/F24-1</f>
        <v>1.3439318548243762E-2</v>
      </c>
    </row>
    <row r="27" spans="1:12" x14ac:dyDescent="0.25">
      <c r="F27" s="1"/>
      <c r="G27" s="1"/>
      <c r="H27" s="15"/>
    </row>
    <row r="28" spans="1:12" x14ac:dyDescent="0.25">
      <c r="F28" s="1"/>
      <c r="G28" s="1"/>
      <c r="H28" s="15"/>
    </row>
    <row r="29" spans="1:12" x14ac:dyDescent="0.25">
      <c r="F29" s="1"/>
      <c r="G29" s="1"/>
      <c r="H29" s="15"/>
    </row>
    <row r="30" spans="1:12" x14ac:dyDescent="0.25">
      <c r="F30" s="1"/>
      <c r="G30" s="1"/>
      <c r="H30" s="15"/>
    </row>
    <row r="31" spans="1:12" x14ac:dyDescent="0.25">
      <c r="F31" s="1"/>
      <c r="G31" s="1"/>
      <c r="H31" s="15"/>
    </row>
    <row r="32" spans="1:12" x14ac:dyDescent="0.25">
      <c r="E32" s="13"/>
      <c r="F32" s="12"/>
      <c r="G32" s="12"/>
    </row>
    <row r="33" spans="5:7" x14ac:dyDescent="0.25">
      <c r="E33" s="13"/>
      <c r="F33" s="12"/>
      <c r="G33" s="12"/>
    </row>
    <row r="34" spans="5:7" x14ac:dyDescent="0.25">
      <c r="E34" s="13"/>
      <c r="F34" s="12"/>
      <c r="G34" s="12"/>
    </row>
    <row r="35" spans="5:7" x14ac:dyDescent="0.25">
      <c r="E35" s="13"/>
      <c r="F35" s="12"/>
      <c r="G35" s="12"/>
    </row>
    <row r="36" spans="5:7" x14ac:dyDescent="0.25">
      <c r="E36" s="13"/>
      <c r="F36" s="12"/>
      <c r="G36" s="12"/>
    </row>
    <row r="37" spans="5:7" x14ac:dyDescent="0.25">
      <c r="E37" s="13"/>
      <c r="F37" s="12"/>
      <c r="G37" s="12"/>
    </row>
    <row r="38" spans="5:7" x14ac:dyDescent="0.25">
      <c r="E38" s="13"/>
      <c r="F38" s="12"/>
      <c r="G38" s="12"/>
    </row>
    <row r="39" spans="5:7" x14ac:dyDescent="0.25">
      <c r="E39" s="13"/>
      <c r="F39" s="12"/>
      <c r="G39" s="12"/>
    </row>
    <row r="40" spans="5:7" x14ac:dyDescent="0.25">
      <c r="E40" s="13"/>
      <c r="F40" s="12"/>
      <c r="G40" s="12"/>
    </row>
    <row r="41" spans="5:7" x14ac:dyDescent="0.25">
      <c r="E41" s="13"/>
      <c r="F41" s="12"/>
      <c r="G41" s="12"/>
    </row>
    <row r="42" spans="5:7" x14ac:dyDescent="0.25">
      <c r="E42" s="13"/>
      <c r="F42" s="12"/>
      <c r="G42" s="12"/>
    </row>
    <row r="43" spans="5:7" x14ac:dyDescent="0.25">
      <c r="E43" s="13"/>
      <c r="F43" s="12"/>
      <c r="G43" s="12"/>
    </row>
    <row r="44" spans="5:7" x14ac:dyDescent="0.25">
      <c r="E44" s="13"/>
      <c r="F44" s="12"/>
      <c r="G44" s="12"/>
    </row>
    <row r="45" spans="5:7" x14ac:dyDescent="0.25">
      <c r="E45" s="13"/>
      <c r="F45" s="12"/>
      <c r="G45" s="12"/>
    </row>
    <row r="46" spans="5:7" x14ac:dyDescent="0.25">
      <c r="E46" s="13"/>
      <c r="F46" s="12"/>
      <c r="G46" s="12"/>
    </row>
    <row r="47" spans="5:7" x14ac:dyDescent="0.25">
      <c r="E47" s="13"/>
      <c r="F47" s="12"/>
      <c r="G47" s="12"/>
    </row>
    <row r="48" spans="5:7" x14ac:dyDescent="0.25">
      <c r="E48" s="13"/>
      <c r="F48" s="12"/>
      <c r="G48" s="12"/>
    </row>
    <row r="49" spans="2:7" x14ac:dyDescent="0.25">
      <c r="E49" s="13"/>
      <c r="F49" s="12"/>
      <c r="G49" s="12"/>
    </row>
    <row r="50" spans="2:7" x14ac:dyDescent="0.25">
      <c r="E50" s="13"/>
      <c r="F50" s="12"/>
      <c r="G50" s="12"/>
    </row>
    <row r="51" spans="2:7" x14ac:dyDescent="0.25">
      <c r="E51" s="13"/>
      <c r="F51" s="12"/>
      <c r="G51" s="12"/>
    </row>
    <row r="52" spans="2:7" x14ac:dyDescent="0.25">
      <c r="B52" s="14"/>
      <c r="C52" s="14"/>
      <c r="D52" s="14"/>
      <c r="E52" s="13"/>
      <c r="F52" s="12"/>
      <c r="G52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workbookViewId="0"/>
  </sheetViews>
  <sheetFormatPr defaultRowHeight="15" x14ac:dyDescent="0.25"/>
  <cols>
    <col min="1" max="1" width="10.85546875" style="3" bestFit="1" customWidth="1"/>
    <col min="2" max="2" width="14.7109375" bestFit="1" customWidth="1"/>
    <col min="3" max="3" width="5" bestFit="1" customWidth="1"/>
    <col min="4" max="4" width="29.7109375" style="23" bestFit="1" customWidth="1"/>
    <col min="5" max="5" width="30.42578125" style="23" bestFit="1" customWidth="1"/>
    <col min="6" max="6" width="12" style="3" customWidth="1"/>
  </cols>
  <sheetData>
    <row r="1" spans="1:6" x14ac:dyDescent="0.25">
      <c r="A1" s="16" t="s">
        <v>29</v>
      </c>
      <c r="B1" s="16" t="s">
        <v>30</v>
      </c>
      <c r="C1" s="16" t="s">
        <v>0</v>
      </c>
      <c r="D1" s="26" t="s">
        <v>31</v>
      </c>
      <c r="E1" s="26" t="s">
        <v>32</v>
      </c>
      <c r="F1" s="12"/>
    </row>
    <row r="2" spans="1:6" x14ac:dyDescent="0.25">
      <c r="A2" s="16">
        <v>1</v>
      </c>
      <c r="B2" s="17" t="s">
        <v>1</v>
      </c>
      <c r="C2" s="18">
        <v>1998</v>
      </c>
      <c r="D2" s="26">
        <v>77.106863850909065</v>
      </c>
      <c r="E2" s="26">
        <v>100</v>
      </c>
      <c r="F2" s="13"/>
    </row>
    <row r="3" spans="1:6" x14ac:dyDescent="0.25">
      <c r="A3" s="16">
        <v>1</v>
      </c>
      <c r="B3" s="17" t="s">
        <v>1</v>
      </c>
      <c r="C3" s="18">
        <v>1999</v>
      </c>
      <c r="D3" s="26">
        <v>80.518236964535618</v>
      </c>
      <c r="E3" s="26">
        <v>106.54564765074731</v>
      </c>
      <c r="F3" s="13"/>
    </row>
    <row r="4" spans="1:6" x14ac:dyDescent="0.25">
      <c r="A4" s="16">
        <v>1</v>
      </c>
      <c r="B4" s="17" t="s">
        <v>1</v>
      </c>
      <c r="C4" s="18">
        <v>2000</v>
      </c>
      <c r="D4" s="26">
        <v>85.694588721637075</v>
      </c>
      <c r="E4" s="26">
        <v>112.7877151200227</v>
      </c>
      <c r="F4" s="13"/>
    </row>
    <row r="5" spans="1:6" x14ac:dyDescent="0.25">
      <c r="A5" s="16">
        <v>1</v>
      </c>
      <c r="B5" s="17" t="s">
        <v>1</v>
      </c>
      <c r="C5" s="18">
        <v>2001</v>
      </c>
      <c r="D5" s="26">
        <v>83.289793908999158</v>
      </c>
      <c r="E5" s="26">
        <v>96.038657821170489</v>
      </c>
      <c r="F5" s="13"/>
    </row>
    <row r="6" spans="1:6" x14ac:dyDescent="0.25">
      <c r="A6" s="16">
        <v>1</v>
      </c>
      <c r="B6" s="17" t="s">
        <v>1</v>
      </c>
      <c r="C6" s="18">
        <v>2002</v>
      </c>
      <c r="D6" s="26">
        <v>81.879726041767341</v>
      </c>
      <c r="E6" s="26">
        <v>108.40950916258495</v>
      </c>
      <c r="F6" s="13"/>
    </row>
    <row r="7" spans="1:6" x14ac:dyDescent="0.25">
      <c r="A7" s="16">
        <v>1</v>
      </c>
      <c r="B7" s="17" t="s">
        <v>1</v>
      </c>
      <c r="C7" s="18">
        <v>2003</v>
      </c>
      <c r="D7" s="26">
        <v>84.944334642391084</v>
      </c>
      <c r="E7" s="26">
        <v>116.64880957729645</v>
      </c>
      <c r="F7" s="13"/>
    </row>
    <row r="8" spans="1:6" x14ac:dyDescent="0.25">
      <c r="A8" s="16">
        <v>1</v>
      </c>
      <c r="B8" s="17" t="s">
        <v>1</v>
      </c>
      <c r="C8" s="18">
        <v>2004</v>
      </c>
      <c r="D8" s="26">
        <v>88.738921994016664</v>
      </c>
      <c r="E8" s="26">
        <v>126.2548685827911</v>
      </c>
      <c r="F8" s="13"/>
    </row>
    <row r="9" spans="1:6" x14ac:dyDescent="0.25">
      <c r="A9" s="16">
        <v>1</v>
      </c>
      <c r="B9" s="17" t="s">
        <v>1</v>
      </c>
      <c r="C9" s="18">
        <v>2005</v>
      </c>
      <c r="D9" s="26">
        <v>87.700403758272543</v>
      </c>
      <c r="E9" s="26">
        <v>135.44217116743894</v>
      </c>
      <c r="F9" s="13"/>
    </row>
    <row r="10" spans="1:6" x14ac:dyDescent="0.25">
      <c r="A10" s="16">
        <v>1</v>
      </c>
      <c r="B10" s="17" t="s">
        <v>1</v>
      </c>
      <c r="C10" s="18">
        <v>2006</v>
      </c>
      <c r="D10" s="26">
        <v>91.005541912345734</v>
      </c>
      <c r="E10" s="26">
        <v>139.77825657543841</v>
      </c>
      <c r="F10" s="13"/>
    </row>
    <row r="11" spans="1:6" x14ac:dyDescent="0.25">
      <c r="A11" s="16">
        <v>1</v>
      </c>
      <c r="B11" s="17" t="s">
        <v>1</v>
      </c>
      <c r="C11" s="18">
        <v>2007</v>
      </c>
      <c r="D11" s="26">
        <v>91.122747186830111</v>
      </c>
      <c r="E11" s="26">
        <v>130.44777200568174</v>
      </c>
      <c r="F11" s="13"/>
    </row>
    <row r="12" spans="1:6" x14ac:dyDescent="0.25">
      <c r="A12" s="16">
        <v>1</v>
      </c>
      <c r="B12" s="17" t="s">
        <v>1</v>
      </c>
      <c r="C12" s="18">
        <v>2008</v>
      </c>
      <c r="D12" s="26">
        <v>93.039903838278065</v>
      </c>
      <c r="E12" s="26">
        <v>102.2879329332322</v>
      </c>
      <c r="F12" s="13"/>
    </row>
    <row r="13" spans="1:6" x14ac:dyDescent="0.25">
      <c r="A13" s="16">
        <v>1</v>
      </c>
      <c r="B13" s="17" t="s">
        <v>1</v>
      </c>
      <c r="C13" s="18">
        <v>2009</v>
      </c>
      <c r="D13" s="26">
        <v>89.533861557278769</v>
      </c>
      <c r="E13" s="26">
        <v>100.62022502362387</v>
      </c>
      <c r="F13" s="13"/>
    </row>
    <row r="14" spans="1:6" x14ac:dyDescent="0.25">
      <c r="A14" s="16">
        <v>1</v>
      </c>
      <c r="B14" s="17" t="s">
        <v>1</v>
      </c>
      <c r="C14" s="18">
        <v>2010</v>
      </c>
      <c r="D14" s="26">
        <v>88.284945331096822</v>
      </c>
      <c r="E14" s="26">
        <v>123.55786496456933</v>
      </c>
      <c r="F14" s="13"/>
    </row>
    <row r="15" spans="1:6" x14ac:dyDescent="0.25">
      <c r="A15" s="16">
        <v>1</v>
      </c>
      <c r="B15" s="17" t="s">
        <v>1</v>
      </c>
      <c r="C15" s="18">
        <v>2011</v>
      </c>
      <c r="D15" s="26">
        <v>97.964945183745385</v>
      </c>
      <c r="E15" s="26">
        <v>109.19464235718502</v>
      </c>
      <c r="F15" s="13"/>
    </row>
    <row r="16" spans="1:6" x14ac:dyDescent="0.25">
      <c r="A16" s="16">
        <v>1</v>
      </c>
      <c r="B16" s="17" t="s">
        <v>1</v>
      </c>
      <c r="C16" s="18">
        <v>2012</v>
      </c>
      <c r="D16" s="26">
        <v>83.914040603403691</v>
      </c>
      <c r="E16" s="26">
        <v>111.70222933130675</v>
      </c>
      <c r="F16" s="13"/>
    </row>
    <row r="17" spans="1:6" x14ac:dyDescent="0.25">
      <c r="A17" s="16">
        <v>1</v>
      </c>
      <c r="B17" s="17" t="s">
        <v>1</v>
      </c>
      <c r="C17" s="18">
        <v>2013</v>
      </c>
      <c r="D17" s="26">
        <v>91.578541285318096</v>
      </c>
      <c r="E17" s="26">
        <v>121.10206635914416</v>
      </c>
      <c r="F17" s="13"/>
    </row>
    <row r="18" spans="1:6" x14ac:dyDescent="0.25">
      <c r="A18" s="16">
        <v>1</v>
      </c>
      <c r="B18" s="17" t="s">
        <v>1</v>
      </c>
      <c r="C18" s="18">
        <v>2014</v>
      </c>
      <c r="D18" s="26">
        <v>100.96843735566253</v>
      </c>
      <c r="E18" s="26">
        <v>137.48842278243757</v>
      </c>
      <c r="F18" s="13"/>
    </row>
    <row r="19" spans="1:6" x14ac:dyDescent="0.25">
      <c r="A19" s="16">
        <v>1</v>
      </c>
      <c r="B19" s="17" t="s">
        <v>1</v>
      </c>
      <c r="C19" s="18">
        <v>2015</v>
      </c>
      <c r="D19" s="26">
        <v>99.564623944187304</v>
      </c>
      <c r="E19" s="26">
        <v>141.01443033766566</v>
      </c>
      <c r="F19" s="13"/>
    </row>
    <row r="20" spans="1:6" x14ac:dyDescent="0.25">
      <c r="A20" s="16">
        <v>1</v>
      </c>
      <c r="B20" s="17" t="s">
        <v>1</v>
      </c>
      <c r="C20" s="18">
        <v>2016</v>
      </c>
      <c r="D20" s="26">
        <v>97.544217424722376</v>
      </c>
      <c r="E20" s="26">
        <v>144.69339140031306</v>
      </c>
      <c r="F20" s="13"/>
    </row>
    <row r="21" spans="1:6" x14ac:dyDescent="0.25">
      <c r="A21" s="16">
        <v>1</v>
      </c>
      <c r="B21" s="17" t="s">
        <v>1</v>
      </c>
      <c r="C21" s="18">
        <v>2017</v>
      </c>
      <c r="D21" s="26">
        <v>100</v>
      </c>
      <c r="E21" s="26">
        <v>145.26539390046455</v>
      </c>
      <c r="F21" s="13"/>
    </row>
    <row r="22" spans="1:6" x14ac:dyDescent="0.25">
      <c r="A22" s="16">
        <v>1</v>
      </c>
      <c r="B22" s="17" t="s">
        <v>1</v>
      </c>
      <c r="C22" s="18">
        <v>2018</v>
      </c>
      <c r="D22" s="26">
        <v>93.524506491702013</v>
      </c>
      <c r="E22" s="26">
        <v>140.68958230454183</v>
      </c>
      <c r="F22" s="13"/>
    </row>
    <row r="23" spans="1:6" x14ac:dyDescent="0.25">
      <c r="A23" s="16">
        <v>2</v>
      </c>
      <c r="B23" s="17" t="s">
        <v>2</v>
      </c>
      <c r="C23" s="18">
        <v>1998</v>
      </c>
      <c r="D23" s="26">
        <v>97.10992089480601</v>
      </c>
      <c r="E23" s="26">
        <v>100.00000000000001</v>
      </c>
      <c r="F23" s="13"/>
    </row>
    <row r="24" spans="1:6" x14ac:dyDescent="0.25">
      <c r="A24" s="16">
        <v>2</v>
      </c>
      <c r="B24" s="17" t="s">
        <v>2</v>
      </c>
      <c r="C24" s="18">
        <v>1999</v>
      </c>
      <c r="D24" s="26">
        <v>87.7096555147793</v>
      </c>
      <c r="E24" s="26">
        <v>98.942470567646097</v>
      </c>
      <c r="F24" s="13"/>
    </row>
    <row r="25" spans="1:6" x14ac:dyDescent="0.25">
      <c r="A25" s="16">
        <v>2</v>
      </c>
      <c r="B25" s="17" t="s">
        <v>2</v>
      </c>
      <c r="C25" s="18">
        <v>2000</v>
      </c>
      <c r="D25" s="26">
        <v>88.390046672635123</v>
      </c>
      <c r="E25" s="26">
        <v>88.66710492003493</v>
      </c>
      <c r="F25" s="13"/>
    </row>
    <row r="26" spans="1:6" x14ac:dyDescent="0.25">
      <c r="A26" s="16">
        <v>2</v>
      </c>
      <c r="B26" s="17" t="s">
        <v>2</v>
      </c>
      <c r="C26" s="18">
        <v>2001</v>
      </c>
      <c r="D26" s="26">
        <v>91.214773055637878</v>
      </c>
      <c r="E26" s="26">
        <v>83.753335912268383</v>
      </c>
      <c r="F26" s="13"/>
    </row>
    <row r="27" spans="1:6" x14ac:dyDescent="0.25">
      <c r="A27" s="16">
        <v>2</v>
      </c>
      <c r="B27" s="17" t="s">
        <v>2</v>
      </c>
      <c r="C27" s="18">
        <v>2002</v>
      </c>
      <c r="D27" s="26">
        <v>81.393699371649092</v>
      </c>
      <c r="E27" s="26">
        <v>93.566431429450788</v>
      </c>
      <c r="F27" s="13"/>
    </row>
    <row r="28" spans="1:6" x14ac:dyDescent="0.25">
      <c r="A28" s="16">
        <v>2</v>
      </c>
      <c r="B28" s="17" t="s">
        <v>2</v>
      </c>
      <c r="C28" s="18">
        <v>2003</v>
      </c>
      <c r="D28" s="26">
        <v>76.146405375417444</v>
      </c>
      <c r="E28" s="26">
        <v>86.397702925129863</v>
      </c>
      <c r="F28" s="13"/>
    </row>
    <row r="29" spans="1:6" x14ac:dyDescent="0.25">
      <c r="A29" s="16">
        <v>2</v>
      </c>
      <c r="B29" s="17" t="s">
        <v>2</v>
      </c>
      <c r="C29" s="18">
        <v>2004</v>
      </c>
      <c r="D29" s="26">
        <v>77.878985242997445</v>
      </c>
      <c r="E29" s="26">
        <v>86.68781548455452</v>
      </c>
      <c r="F29" s="13"/>
    </row>
    <row r="30" spans="1:6" x14ac:dyDescent="0.25">
      <c r="A30" s="16">
        <v>2</v>
      </c>
      <c r="B30" s="17" t="s">
        <v>2</v>
      </c>
      <c r="C30" s="18">
        <v>2005</v>
      </c>
      <c r="D30" s="26">
        <v>81.104749958792212</v>
      </c>
      <c r="E30" s="26">
        <v>91.76869393272483</v>
      </c>
      <c r="F30" s="13"/>
    </row>
    <row r="31" spans="1:6" x14ac:dyDescent="0.25">
      <c r="A31" s="16">
        <v>2</v>
      </c>
      <c r="B31" s="17" t="s">
        <v>2</v>
      </c>
      <c r="C31" s="18">
        <v>2006</v>
      </c>
      <c r="D31" s="26">
        <v>95.658356054739045</v>
      </c>
      <c r="E31" s="26">
        <v>119.81357490215426</v>
      </c>
      <c r="F31" s="13"/>
    </row>
    <row r="32" spans="1:6" x14ac:dyDescent="0.25">
      <c r="A32" s="16">
        <v>2</v>
      </c>
      <c r="B32" s="17" t="s">
        <v>2</v>
      </c>
      <c r="C32" s="18">
        <v>2007</v>
      </c>
      <c r="D32" s="26">
        <v>97.881100261216858</v>
      </c>
      <c r="E32" s="26">
        <v>128.7345812851064</v>
      </c>
      <c r="F32" s="13"/>
    </row>
    <row r="33" spans="1:6" x14ac:dyDescent="0.25">
      <c r="A33" s="16">
        <v>2</v>
      </c>
      <c r="B33" s="17" t="s">
        <v>2</v>
      </c>
      <c r="C33" s="18">
        <v>2008</v>
      </c>
      <c r="D33" s="26">
        <v>96.81735891806062</v>
      </c>
      <c r="E33" s="26">
        <v>145.73888434630081</v>
      </c>
      <c r="F33" s="13"/>
    </row>
    <row r="34" spans="1:6" x14ac:dyDescent="0.25">
      <c r="A34" s="16">
        <v>2</v>
      </c>
      <c r="B34" s="17" t="s">
        <v>2</v>
      </c>
      <c r="C34" s="18">
        <v>2009</v>
      </c>
      <c r="D34" s="26">
        <v>100.730351990195</v>
      </c>
      <c r="E34" s="26">
        <v>135.38146721275345</v>
      </c>
      <c r="F34" s="13"/>
    </row>
    <row r="35" spans="1:6" x14ac:dyDescent="0.25">
      <c r="A35" s="16">
        <v>2</v>
      </c>
      <c r="B35" s="17" t="s">
        <v>2</v>
      </c>
      <c r="C35" s="18">
        <v>2010</v>
      </c>
      <c r="D35" s="26">
        <v>99.462200958666287</v>
      </c>
      <c r="E35" s="26">
        <v>145.84995818770381</v>
      </c>
      <c r="F35" s="13"/>
    </row>
    <row r="36" spans="1:6" x14ac:dyDescent="0.25">
      <c r="A36" s="16">
        <v>2</v>
      </c>
      <c r="B36" s="17" t="s">
        <v>2</v>
      </c>
      <c r="C36" s="18">
        <v>2011</v>
      </c>
      <c r="D36" s="26">
        <v>105.9850420116336</v>
      </c>
      <c r="E36" s="26">
        <v>115.47555924705806</v>
      </c>
      <c r="F36" s="13"/>
    </row>
    <row r="37" spans="1:6" x14ac:dyDescent="0.25">
      <c r="A37" s="16">
        <v>2</v>
      </c>
      <c r="B37" s="17" t="s">
        <v>2</v>
      </c>
      <c r="C37" s="18">
        <v>2012</v>
      </c>
      <c r="D37" s="26">
        <v>114.65679653784885</v>
      </c>
      <c r="E37" s="26">
        <v>142.19925861752591</v>
      </c>
      <c r="F37" s="13"/>
    </row>
    <row r="38" spans="1:6" x14ac:dyDescent="0.25">
      <c r="A38" s="16">
        <v>2</v>
      </c>
      <c r="B38" s="17" t="s">
        <v>2</v>
      </c>
      <c r="C38" s="18">
        <v>2013</v>
      </c>
      <c r="D38" s="26">
        <v>115.8638014097594</v>
      </c>
      <c r="E38" s="26">
        <v>133.77678099070044</v>
      </c>
      <c r="F38" s="13"/>
    </row>
    <row r="39" spans="1:6" x14ac:dyDescent="0.25">
      <c r="A39" s="16">
        <v>2</v>
      </c>
      <c r="B39" s="17" t="s">
        <v>2</v>
      </c>
      <c r="C39" s="18">
        <v>2014</v>
      </c>
      <c r="D39" s="26">
        <v>130.37971659120751</v>
      </c>
      <c r="E39" s="26">
        <v>136.99445615694782</v>
      </c>
      <c r="F39" s="13"/>
    </row>
    <row r="40" spans="1:6" x14ac:dyDescent="0.25">
      <c r="A40" s="16">
        <v>2</v>
      </c>
      <c r="B40" s="17" t="s">
        <v>2</v>
      </c>
      <c r="C40" s="18">
        <v>2015</v>
      </c>
      <c r="D40" s="26">
        <v>120.48874933330964</v>
      </c>
      <c r="E40" s="26">
        <v>215.37015068907303</v>
      </c>
      <c r="F40" s="13"/>
    </row>
    <row r="41" spans="1:6" x14ac:dyDescent="0.25">
      <c r="A41" s="16">
        <v>2</v>
      </c>
      <c r="B41" s="17" t="s">
        <v>2</v>
      </c>
      <c r="C41" s="18">
        <v>2016</v>
      </c>
      <c r="D41" s="26">
        <v>99.506439954516821</v>
      </c>
      <c r="E41" s="26">
        <v>161.20581943418276</v>
      </c>
      <c r="F41" s="13"/>
    </row>
    <row r="42" spans="1:6" x14ac:dyDescent="0.25">
      <c r="A42" s="16">
        <v>2</v>
      </c>
      <c r="B42" s="17" t="s">
        <v>2</v>
      </c>
      <c r="C42" s="18">
        <v>2017</v>
      </c>
      <c r="D42" s="26">
        <v>100</v>
      </c>
      <c r="E42" s="26">
        <v>141.9218221719205</v>
      </c>
      <c r="F42" s="13"/>
    </row>
    <row r="43" spans="1:6" x14ac:dyDescent="0.25">
      <c r="A43" s="16">
        <v>2</v>
      </c>
      <c r="B43" s="17" t="s">
        <v>2</v>
      </c>
      <c r="C43" s="18">
        <v>2018</v>
      </c>
      <c r="D43" s="26">
        <v>91.182456068662461</v>
      </c>
      <c r="E43" s="26">
        <v>122.02088769107162</v>
      </c>
      <c r="F43" s="13"/>
    </row>
    <row r="44" spans="1:6" x14ac:dyDescent="0.25">
      <c r="A44" s="16">
        <v>3</v>
      </c>
      <c r="B44" s="17" t="s">
        <v>3</v>
      </c>
      <c r="C44" s="18">
        <v>1998</v>
      </c>
      <c r="D44" s="26">
        <v>96.31200755477596</v>
      </c>
      <c r="E44" s="26">
        <v>100.00000000000001</v>
      </c>
      <c r="F44" s="13"/>
    </row>
    <row r="45" spans="1:6" x14ac:dyDescent="0.25">
      <c r="A45" s="16">
        <v>3</v>
      </c>
      <c r="B45" s="17" t="s">
        <v>3</v>
      </c>
      <c r="C45" s="18">
        <v>1999</v>
      </c>
      <c r="D45" s="26">
        <v>93.762236848305008</v>
      </c>
      <c r="E45" s="26">
        <v>98.425065216466621</v>
      </c>
      <c r="F45" s="13"/>
    </row>
    <row r="46" spans="1:6" x14ac:dyDescent="0.25">
      <c r="A46" s="16">
        <v>3</v>
      </c>
      <c r="B46" s="17" t="s">
        <v>3</v>
      </c>
      <c r="C46" s="18">
        <v>2000</v>
      </c>
      <c r="D46" s="26">
        <v>96.495885668474671</v>
      </c>
      <c r="E46" s="26">
        <v>100.3369755455596</v>
      </c>
      <c r="F46" s="13"/>
    </row>
    <row r="47" spans="1:6" x14ac:dyDescent="0.25">
      <c r="A47" s="16">
        <v>3</v>
      </c>
      <c r="B47" s="17" t="s">
        <v>3</v>
      </c>
      <c r="C47" s="18">
        <v>2001</v>
      </c>
      <c r="D47" s="26">
        <v>91.878616987332563</v>
      </c>
      <c r="E47" s="26">
        <v>99.047048959217321</v>
      </c>
      <c r="F47" s="13"/>
    </row>
    <row r="48" spans="1:6" x14ac:dyDescent="0.25">
      <c r="A48" s="16">
        <v>3</v>
      </c>
      <c r="B48" s="17" t="s">
        <v>3</v>
      </c>
      <c r="C48" s="18">
        <v>2002</v>
      </c>
      <c r="D48" s="26">
        <v>88.55216786311864</v>
      </c>
      <c r="E48" s="26">
        <v>102.85088123153801</v>
      </c>
      <c r="F48" s="13"/>
    </row>
    <row r="49" spans="1:6" x14ac:dyDescent="0.25">
      <c r="A49" s="16">
        <v>3</v>
      </c>
      <c r="B49" s="17" t="s">
        <v>3</v>
      </c>
      <c r="C49" s="18">
        <v>2003</v>
      </c>
      <c r="D49" s="26">
        <v>86.604935301808254</v>
      </c>
      <c r="E49" s="26">
        <v>100.5338517114012</v>
      </c>
      <c r="F49" s="13"/>
    </row>
    <row r="50" spans="1:6" x14ac:dyDescent="0.25">
      <c r="A50" s="16">
        <v>3</v>
      </c>
      <c r="B50" s="17" t="s">
        <v>3</v>
      </c>
      <c r="C50" s="18">
        <v>2004</v>
      </c>
      <c r="D50" s="26">
        <v>88.150658877161348</v>
      </c>
      <c r="E50" s="26">
        <v>106.64996105521075</v>
      </c>
      <c r="F50" s="13"/>
    </row>
    <row r="51" spans="1:6" x14ac:dyDescent="0.25">
      <c r="A51" s="16">
        <v>3</v>
      </c>
      <c r="B51" s="17" t="s">
        <v>3</v>
      </c>
      <c r="C51" s="18">
        <v>2005</v>
      </c>
      <c r="D51" s="26">
        <v>92.288969661538431</v>
      </c>
      <c r="E51" s="26">
        <v>108.84302023917839</v>
      </c>
      <c r="F51" s="13"/>
    </row>
    <row r="52" spans="1:6" x14ac:dyDescent="0.25">
      <c r="A52" s="16">
        <v>3</v>
      </c>
      <c r="B52" s="17" t="s">
        <v>3</v>
      </c>
      <c r="C52" s="18">
        <v>2006</v>
      </c>
      <c r="D52" s="26">
        <v>94.243034218254763</v>
      </c>
      <c r="E52" s="26">
        <v>116.3073211825163</v>
      </c>
      <c r="F52" s="13"/>
    </row>
    <row r="53" spans="1:6" x14ac:dyDescent="0.25">
      <c r="A53" s="16">
        <v>3</v>
      </c>
      <c r="B53" s="17" t="s">
        <v>3</v>
      </c>
      <c r="C53" s="18">
        <v>2007</v>
      </c>
      <c r="D53" s="26">
        <v>90.954643000987403</v>
      </c>
      <c r="E53" s="26">
        <v>109.33810893774759</v>
      </c>
      <c r="F53" s="13"/>
    </row>
    <row r="54" spans="1:6" x14ac:dyDescent="0.25">
      <c r="A54" s="16">
        <v>3</v>
      </c>
      <c r="B54" s="17" t="s">
        <v>3</v>
      </c>
      <c r="C54" s="18">
        <v>2008</v>
      </c>
      <c r="D54" s="26">
        <v>92.693463678440892</v>
      </c>
      <c r="E54" s="26">
        <v>115.40106856100471</v>
      </c>
      <c r="F54" s="13"/>
    </row>
    <row r="55" spans="1:6" x14ac:dyDescent="0.25">
      <c r="A55" s="16">
        <v>3</v>
      </c>
      <c r="B55" s="17" t="s">
        <v>3</v>
      </c>
      <c r="C55" s="18">
        <v>2009</v>
      </c>
      <c r="D55" s="26">
        <v>83.669867249996898</v>
      </c>
      <c r="E55" s="26">
        <v>102.80204666497542</v>
      </c>
      <c r="F55" s="13"/>
    </row>
    <row r="56" spans="1:6" x14ac:dyDescent="0.25">
      <c r="A56" s="16">
        <v>3</v>
      </c>
      <c r="B56" s="17" t="s">
        <v>3</v>
      </c>
      <c r="C56" s="18">
        <v>2010</v>
      </c>
      <c r="D56" s="26">
        <v>88.345198193072179</v>
      </c>
      <c r="E56" s="26">
        <v>103.61759602071643</v>
      </c>
      <c r="F56" s="13"/>
    </row>
    <row r="57" spans="1:6" x14ac:dyDescent="0.25">
      <c r="A57" s="16">
        <v>3</v>
      </c>
      <c r="B57" s="17" t="s">
        <v>3</v>
      </c>
      <c r="C57" s="18">
        <v>2011</v>
      </c>
      <c r="D57" s="26">
        <v>90.143294849648186</v>
      </c>
      <c r="E57" s="26">
        <v>112.80633942300399</v>
      </c>
      <c r="F57" s="13"/>
    </row>
    <row r="58" spans="1:6" x14ac:dyDescent="0.25">
      <c r="A58" s="16">
        <v>3</v>
      </c>
      <c r="B58" s="17" t="s">
        <v>3</v>
      </c>
      <c r="C58" s="18">
        <v>2012</v>
      </c>
      <c r="D58" s="26">
        <v>91.690101400267366</v>
      </c>
      <c r="E58" s="26">
        <v>110.29291052551363</v>
      </c>
      <c r="F58" s="13"/>
    </row>
    <row r="59" spans="1:6" x14ac:dyDescent="0.25">
      <c r="A59" s="16">
        <v>3</v>
      </c>
      <c r="B59" s="17" t="s">
        <v>3</v>
      </c>
      <c r="C59" s="18">
        <v>2013</v>
      </c>
      <c r="D59" s="26">
        <v>93.962872205633047</v>
      </c>
      <c r="E59" s="26">
        <v>111.16844562423127</v>
      </c>
      <c r="F59" s="13"/>
    </row>
    <row r="60" spans="1:6" x14ac:dyDescent="0.25">
      <c r="A60" s="16">
        <v>3</v>
      </c>
      <c r="B60" s="17" t="s">
        <v>3</v>
      </c>
      <c r="C60" s="18">
        <v>2014</v>
      </c>
      <c r="D60" s="26">
        <v>99.493928778753457</v>
      </c>
      <c r="E60" s="26">
        <v>118.10846363576172</v>
      </c>
      <c r="F60" s="13"/>
    </row>
    <row r="61" spans="1:6" x14ac:dyDescent="0.25">
      <c r="A61" s="16">
        <v>3</v>
      </c>
      <c r="B61" s="17" t="s">
        <v>3</v>
      </c>
      <c r="C61" s="18">
        <v>2015</v>
      </c>
      <c r="D61" s="26">
        <v>99.576793004536952</v>
      </c>
      <c r="E61" s="26">
        <v>114.7827618339182</v>
      </c>
      <c r="F61" s="13"/>
    </row>
    <row r="62" spans="1:6" x14ac:dyDescent="0.25">
      <c r="A62" s="16">
        <v>3</v>
      </c>
      <c r="B62" s="17" t="s">
        <v>3</v>
      </c>
      <c r="C62" s="18">
        <v>2016</v>
      </c>
      <c r="D62" s="26">
        <v>98.649700443344997</v>
      </c>
      <c r="E62" s="26">
        <v>110.43891668397627</v>
      </c>
      <c r="F62" s="13"/>
    </row>
    <row r="63" spans="1:6" x14ac:dyDescent="0.25">
      <c r="A63" s="16">
        <v>3</v>
      </c>
      <c r="B63" s="17" t="s">
        <v>3</v>
      </c>
      <c r="C63" s="18">
        <v>2017</v>
      </c>
      <c r="D63" s="26">
        <v>100.00000000000001</v>
      </c>
      <c r="E63" s="26">
        <v>112.67065923428034</v>
      </c>
      <c r="F63" s="13"/>
    </row>
    <row r="64" spans="1:6" x14ac:dyDescent="0.25">
      <c r="A64" s="16">
        <v>3</v>
      </c>
      <c r="B64" s="17" t="s">
        <v>3</v>
      </c>
      <c r="C64" s="18">
        <v>2018</v>
      </c>
      <c r="D64" s="26">
        <v>103.1342078037945</v>
      </c>
      <c r="E64" s="26">
        <v>117.81689821466838</v>
      </c>
      <c r="F64" s="13"/>
    </row>
    <row r="65" spans="1:6" x14ac:dyDescent="0.25">
      <c r="A65" s="16">
        <v>4</v>
      </c>
      <c r="B65" s="17" t="s">
        <v>4</v>
      </c>
      <c r="C65" s="18">
        <v>1998</v>
      </c>
      <c r="D65" s="26">
        <v>110.70544710208023</v>
      </c>
      <c r="E65" s="26">
        <v>100</v>
      </c>
      <c r="F65" s="13"/>
    </row>
    <row r="66" spans="1:6" x14ac:dyDescent="0.25">
      <c r="A66" s="16">
        <v>4</v>
      </c>
      <c r="B66" s="17" t="s">
        <v>4</v>
      </c>
      <c r="C66" s="18">
        <v>1999</v>
      </c>
      <c r="D66" s="26">
        <v>111.88314004087398</v>
      </c>
      <c r="E66" s="26">
        <v>96.314331042525751</v>
      </c>
      <c r="F66" s="13"/>
    </row>
    <row r="67" spans="1:6" x14ac:dyDescent="0.25">
      <c r="A67" s="16">
        <v>4</v>
      </c>
      <c r="B67" s="17" t="s">
        <v>4</v>
      </c>
      <c r="C67" s="18">
        <v>2000</v>
      </c>
      <c r="D67" s="26">
        <v>109.40858281012035</v>
      </c>
      <c r="E67" s="26">
        <v>98.622703066255113</v>
      </c>
      <c r="F67" s="13"/>
    </row>
    <row r="68" spans="1:6" x14ac:dyDescent="0.25">
      <c r="A68" s="16">
        <v>4</v>
      </c>
      <c r="B68" s="17" t="s">
        <v>4</v>
      </c>
      <c r="C68" s="18">
        <v>2001</v>
      </c>
      <c r="D68" s="26">
        <v>109.09412457638396</v>
      </c>
      <c r="E68" s="26">
        <v>97.096253943128502</v>
      </c>
      <c r="F68" s="13"/>
    </row>
    <row r="69" spans="1:6" x14ac:dyDescent="0.25">
      <c r="A69" s="16">
        <v>4</v>
      </c>
      <c r="B69" s="17" t="s">
        <v>4</v>
      </c>
      <c r="C69" s="18">
        <v>2002</v>
      </c>
      <c r="D69" s="26">
        <v>112.01800849360805</v>
      </c>
      <c r="E69" s="26">
        <v>116.71434084786033</v>
      </c>
      <c r="F69" s="13"/>
    </row>
    <row r="70" spans="1:6" x14ac:dyDescent="0.25">
      <c r="A70" s="16">
        <v>4</v>
      </c>
      <c r="B70" s="17" t="s">
        <v>4</v>
      </c>
      <c r="C70" s="18">
        <v>2003</v>
      </c>
      <c r="D70" s="26">
        <v>111.17020446755043</v>
      </c>
      <c r="E70" s="26">
        <v>143.347785006197</v>
      </c>
      <c r="F70" s="13"/>
    </row>
    <row r="71" spans="1:6" x14ac:dyDescent="0.25">
      <c r="A71" s="16">
        <v>4</v>
      </c>
      <c r="B71" s="17" t="s">
        <v>4</v>
      </c>
      <c r="C71" s="18">
        <v>2004</v>
      </c>
      <c r="D71" s="26">
        <v>113.1163092134253</v>
      </c>
      <c r="E71" s="26">
        <v>146.40058269195805</v>
      </c>
      <c r="F71" s="13"/>
    </row>
    <row r="72" spans="1:6" x14ac:dyDescent="0.25">
      <c r="A72" s="16">
        <v>4</v>
      </c>
      <c r="B72" s="17" t="s">
        <v>4</v>
      </c>
      <c r="C72" s="18">
        <v>2005</v>
      </c>
      <c r="D72" s="26">
        <v>111.94744812854239</v>
      </c>
      <c r="E72" s="26">
        <v>116.30463732431627</v>
      </c>
      <c r="F72" s="13"/>
    </row>
    <row r="73" spans="1:6" x14ac:dyDescent="0.25">
      <c r="A73" s="16">
        <v>4</v>
      </c>
      <c r="B73" s="17" t="s">
        <v>4</v>
      </c>
      <c r="C73" s="18">
        <v>2006</v>
      </c>
      <c r="D73" s="26">
        <v>113.69020609539025</v>
      </c>
      <c r="E73" s="26">
        <v>89.944232891950179</v>
      </c>
      <c r="F73" s="13"/>
    </row>
    <row r="74" spans="1:6" x14ac:dyDescent="0.25">
      <c r="A74" s="16">
        <v>4</v>
      </c>
      <c r="B74" s="17" t="s">
        <v>4</v>
      </c>
      <c r="C74" s="18">
        <v>2007</v>
      </c>
      <c r="D74" s="26">
        <v>108.79013238341294</v>
      </c>
      <c r="E74" s="26">
        <v>104.48472930067831</v>
      </c>
      <c r="F74" s="13"/>
    </row>
    <row r="75" spans="1:6" x14ac:dyDescent="0.25">
      <c r="A75" s="16">
        <v>4</v>
      </c>
      <c r="B75" s="17" t="s">
        <v>4</v>
      </c>
      <c r="C75" s="18">
        <v>2008</v>
      </c>
      <c r="D75" s="26">
        <v>114.02323763420324</v>
      </c>
      <c r="E75" s="26">
        <v>97.306869019236132</v>
      </c>
      <c r="F75" s="13"/>
    </row>
    <row r="76" spans="1:6" x14ac:dyDescent="0.25">
      <c r="A76" s="16">
        <v>4</v>
      </c>
      <c r="B76" s="17" t="s">
        <v>4</v>
      </c>
      <c r="C76" s="18">
        <v>2009</v>
      </c>
      <c r="D76" s="26">
        <v>109.19423311273528</v>
      </c>
      <c r="E76" s="26">
        <v>108.32576952927261</v>
      </c>
      <c r="F76" s="13"/>
    </row>
    <row r="77" spans="1:6" x14ac:dyDescent="0.25">
      <c r="A77" s="16">
        <v>4</v>
      </c>
      <c r="B77" s="17" t="s">
        <v>4</v>
      </c>
      <c r="C77" s="18">
        <v>2010</v>
      </c>
      <c r="D77" s="26">
        <v>110.627964737079</v>
      </c>
      <c r="E77" s="26">
        <v>100.28381357660173</v>
      </c>
      <c r="F77" s="13"/>
    </row>
    <row r="78" spans="1:6" x14ac:dyDescent="0.25">
      <c r="A78" s="16">
        <v>4</v>
      </c>
      <c r="B78" s="17" t="s">
        <v>4</v>
      </c>
      <c r="C78" s="18">
        <v>2011</v>
      </c>
      <c r="D78" s="26">
        <v>107.3651586831547</v>
      </c>
      <c r="E78" s="26">
        <v>94.645644246125499</v>
      </c>
      <c r="F78" s="13"/>
    </row>
    <row r="79" spans="1:6" x14ac:dyDescent="0.25">
      <c r="A79" s="16">
        <v>4</v>
      </c>
      <c r="B79" s="17" t="s">
        <v>4</v>
      </c>
      <c r="C79" s="18">
        <v>2012</v>
      </c>
      <c r="D79" s="26">
        <v>105.7657278724281</v>
      </c>
      <c r="E79" s="26">
        <v>110.78521878540487</v>
      </c>
      <c r="F79" s="13"/>
    </row>
    <row r="80" spans="1:6" x14ac:dyDescent="0.25">
      <c r="A80" s="16">
        <v>4</v>
      </c>
      <c r="B80" s="17" t="s">
        <v>4</v>
      </c>
      <c r="C80" s="18">
        <v>2013</v>
      </c>
      <c r="D80" s="26">
        <v>110.65832020939945</v>
      </c>
      <c r="E80" s="26">
        <v>113.33985232115356</v>
      </c>
      <c r="F80" s="13"/>
    </row>
    <row r="81" spans="1:6" x14ac:dyDescent="0.25">
      <c r="A81" s="16">
        <v>4</v>
      </c>
      <c r="B81" s="17" t="s">
        <v>4</v>
      </c>
      <c r="C81" s="18">
        <v>2014</v>
      </c>
      <c r="D81" s="26">
        <v>102.96481506692109</v>
      </c>
      <c r="E81" s="26">
        <v>106.53670437910721</v>
      </c>
      <c r="F81" s="13"/>
    </row>
    <row r="82" spans="1:6" x14ac:dyDescent="0.25">
      <c r="A82" s="16">
        <v>4</v>
      </c>
      <c r="B82" s="17" t="s">
        <v>4</v>
      </c>
      <c r="C82" s="18">
        <v>2015</v>
      </c>
      <c r="D82" s="26">
        <v>102.8721515823994</v>
      </c>
      <c r="E82" s="26">
        <v>110.72166189187543</v>
      </c>
      <c r="F82" s="13"/>
    </row>
    <row r="83" spans="1:6" x14ac:dyDescent="0.25">
      <c r="A83" s="16">
        <v>4</v>
      </c>
      <c r="B83" s="17" t="s">
        <v>4</v>
      </c>
      <c r="C83" s="18">
        <v>2016</v>
      </c>
      <c r="D83" s="26">
        <v>99.246096847634021</v>
      </c>
      <c r="E83" s="26">
        <v>115.73066594167035</v>
      </c>
      <c r="F83" s="13"/>
    </row>
    <row r="84" spans="1:6" x14ac:dyDescent="0.25">
      <c r="A84" s="16">
        <v>4</v>
      </c>
      <c r="B84" s="17" t="s">
        <v>4</v>
      </c>
      <c r="C84" s="18">
        <v>2017</v>
      </c>
      <c r="D84" s="26">
        <v>100</v>
      </c>
      <c r="E84" s="26">
        <v>118.3021993964575</v>
      </c>
      <c r="F84" s="13"/>
    </row>
    <row r="85" spans="1:6" x14ac:dyDescent="0.25">
      <c r="A85" s="16">
        <v>4</v>
      </c>
      <c r="B85" s="17" t="s">
        <v>4</v>
      </c>
      <c r="C85" s="18">
        <v>2018</v>
      </c>
      <c r="D85" s="26">
        <v>102.29452781830454</v>
      </c>
      <c r="E85" s="26">
        <v>112.69686259510895</v>
      </c>
      <c r="F85" s="13"/>
    </row>
    <row r="86" spans="1:6" x14ac:dyDescent="0.25">
      <c r="A86" s="16">
        <v>5</v>
      </c>
      <c r="B86" s="17" t="s">
        <v>5</v>
      </c>
      <c r="C86" s="18">
        <v>1998</v>
      </c>
      <c r="D86" s="26">
        <v>63.737267778177511</v>
      </c>
      <c r="E86" s="26">
        <v>100</v>
      </c>
      <c r="F86" s="13"/>
    </row>
    <row r="87" spans="1:6" x14ac:dyDescent="0.25">
      <c r="A87" s="16">
        <v>5</v>
      </c>
      <c r="B87" s="17" t="s">
        <v>5</v>
      </c>
      <c r="C87" s="18">
        <v>1999</v>
      </c>
      <c r="D87" s="26">
        <v>74.929441617703503</v>
      </c>
      <c r="E87" s="26">
        <v>106.11350195241037</v>
      </c>
      <c r="F87" s="13"/>
    </row>
    <row r="88" spans="1:6" x14ac:dyDescent="0.25">
      <c r="A88" s="16">
        <v>5</v>
      </c>
      <c r="B88" s="17" t="s">
        <v>5</v>
      </c>
      <c r="C88" s="18">
        <v>2000</v>
      </c>
      <c r="D88" s="26">
        <v>74.357707418996512</v>
      </c>
      <c r="E88" s="26">
        <v>112.11439776557744</v>
      </c>
      <c r="F88" s="13"/>
    </row>
    <row r="89" spans="1:6" x14ac:dyDescent="0.25">
      <c r="A89" s="16">
        <v>5</v>
      </c>
      <c r="B89" s="17" t="s">
        <v>5</v>
      </c>
      <c r="C89" s="18">
        <v>2001</v>
      </c>
      <c r="D89" s="26">
        <v>82.492405776121714</v>
      </c>
      <c r="E89" s="26">
        <v>110.09447419880901</v>
      </c>
      <c r="F89" s="13"/>
    </row>
    <row r="90" spans="1:6" x14ac:dyDescent="0.25">
      <c r="A90" s="16">
        <v>5</v>
      </c>
      <c r="B90" s="17" t="s">
        <v>5</v>
      </c>
      <c r="C90" s="18">
        <v>2002</v>
      </c>
      <c r="D90" s="26">
        <v>88.701886692450529</v>
      </c>
      <c r="E90" s="26">
        <v>113.36906553183717</v>
      </c>
      <c r="F90" s="13"/>
    </row>
    <row r="91" spans="1:6" x14ac:dyDescent="0.25">
      <c r="A91" s="16">
        <v>5</v>
      </c>
      <c r="B91" s="17" t="s">
        <v>5</v>
      </c>
      <c r="C91" s="18">
        <v>2003</v>
      </c>
      <c r="D91" s="26">
        <v>91.456349259148055</v>
      </c>
      <c r="E91" s="26">
        <v>114.81019355768929</v>
      </c>
      <c r="F91" s="13"/>
    </row>
    <row r="92" spans="1:6" x14ac:dyDescent="0.25">
      <c r="A92" s="16">
        <v>5</v>
      </c>
      <c r="B92" s="17" t="s">
        <v>5</v>
      </c>
      <c r="C92" s="18">
        <v>2004</v>
      </c>
      <c r="D92" s="26">
        <v>93.236786303489666</v>
      </c>
      <c r="E92" s="26">
        <v>114.92044480400118</v>
      </c>
      <c r="F92" s="13"/>
    </row>
    <row r="93" spans="1:6" x14ac:dyDescent="0.25">
      <c r="A93" s="16">
        <v>5</v>
      </c>
      <c r="B93" s="17" t="s">
        <v>5</v>
      </c>
      <c r="C93" s="18">
        <v>2005</v>
      </c>
      <c r="D93" s="26">
        <v>96.037416862583839</v>
      </c>
      <c r="E93" s="26">
        <v>113.36256717703087</v>
      </c>
      <c r="F93" s="13"/>
    </row>
    <row r="94" spans="1:6" x14ac:dyDescent="0.25">
      <c r="A94" s="16">
        <v>5</v>
      </c>
      <c r="B94" s="17" t="s">
        <v>5</v>
      </c>
      <c r="C94" s="18">
        <v>2006</v>
      </c>
      <c r="D94" s="26">
        <v>96.006967201795888</v>
      </c>
      <c r="E94" s="26">
        <v>106.44077512836832</v>
      </c>
      <c r="F94" s="13"/>
    </row>
    <row r="95" spans="1:6" x14ac:dyDescent="0.25">
      <c r="A95" s="16">
        <v>5</v>
      </c>
      <c r="B95" s="17" t="s">
        <v>5</v>
      </c>
      <c r="C95" s="18">
        <v>2007</v>
      </c>
      <c r="D95" s="26">
        <v>93.053475310430329</v>
      </c>
      <c r="E95" s="26">
        <v>102.24498039245709</v>
      </c>
      <c r="F95" s="13"/>
    </row>
    <row r="96" spans="1:6" x14ac:dyDescent="0.25">
      <c r="A96" s="16">
        <v>5</v>
      </c>
      <c r="B96" s="17" t="s">
        <v>5</v>
      </c>
      <c r="C96" s="18">
        <v>2008</v>
      </c>
      <c r="D96" s="26">
        <v>83.083520624320983</v>
      </c>
      <c r="E96" s="26">
        <v>97.886118929952389</v>
      </c>
      <c r="F96" s="13"/>
    </row>
    <row r="97" spans="1:6" x14ac:dyDescent="0.25">
      <c r="A97" s="16">
        <v>5</v>
      </c>
      <c r="B97" s="17" t="s">
        <v>5</v>
      </c>
      <c r="C97" s="18">
        <v>2009</v>
      </c>
      <c r="D97" s="26">
        <v>85.776518277663286</v>
      </c>
      <c r="E97" s="26">
        <v>94.089820497522908</v>
      </c>
      <c r="F97" s="13"/>
    </row>
    <row r="98" spans="1:6" x14ac:dyDescent="0.25">
      <c r="A98" s="16">
        <v>5</v>
      </c>
      <c r="B98" s="17" t="s">
        <v>5</v>
      </c>
      <c r="C98" s="18">
        <v>2010</v>
      </c>
      <c r="D98" s="26">
        <v>83.203818555099048</v>
      </c>
      <c r="E98" s="26">
        <v>92.61461182499832</v>
      </c>
      <c r="F98" s="13"/>
    </row>
    <row r="99" spans="1:6" x14ac:dyDescent="0.25">
      <c r="A99" s="16">
        <v>5</v>
      </c>
      <c r="B99" s="17" t="s">
        <v>5</v>
      </c>
      <c r="C99" s="18">
        <v>2011</v>
      </c>
      <c r="D99" s="26">
        <v>83.656048452028898</v>
      </c>
      <c r="E99" s="26">
        <v>89.919887391875861</v>
      </c>
      <c r="F99" s="13"/>
    </row>
    <row r="100" spans="1:6" x14ac:dyDescent="0.25">
      <c r="A100" s="16">
        <v>5</v>
      </c>
      <c r="B100" s="17" t="s">
        <v>5</v>
      </c>
      <c r="C100" s="18">
        <v>2012</v>
      </c>
      <c r="D100" s="26">
        <v>80.099034873481386</v>
      </c>
      <c r="E100" s="26">
        <v>80.899348459760219</v>
      </c>
      <c r="F100" s="13"/>
    </row>
    <row r="101" spans="1:6" x14ac:dyDescent="0.25">
      <c r="A101" s="16">
        <v>5</v>
      </c>
      <c r="B101" s="17" t="s">
        <v>5</v>
      </c>
      <c r="C101" s="18">
        <v>2013</v>
      </c>
      <c r="D101" s="26">
        <v>78.873286888073864</v>
      </c>
      <c r="E101" s="26">
        <v>78.618925122668813</v>
      </c>
      <c r="F101" s="13"/>
    </row>
    <row r="102" spans="1:6" x14ac:dyDescent="0.25">
      <c r="A102" s="16">
        <v>5</v>
      </c>
      <c r="B102" s="17" t="s">
        <v>5</v>
      </c>
      <c r="C102" s="18">
        <v>2014</v>
      </c>
      <c r="D102" s="26">
        <v>79.621556549483898</v>
      </c>
      <c r="E102" s="26">
        <v>81.565457578987264</v>
      </c>
      <c r="F102" s="13"/>
    </row>
    <row r="103" spans="1:6" x14ac:dyDescent="0.25">
      <c r="A103" s="16">
        <v>5</v>
      </c>
      <c r="B103" s="17" t="s">
        <v>5</v>
      </c>
      <c r="C103" s="18">
        <v>2015</v>
      </c>
      <c r="D103" s="26">
        <v>86.315934096783451</v>
      </c>
      <c r="E103" s="26">
        <v>86.418041050980761</v>
      </c>
      <c r="F103" s="13"/>
    </row>
    <row r="104" spans="1:6" x14ac:dyDescent="0.25">
      <c r="A104" s="16">
        <v>5</v>
      </c>
      <c r="B104" s="17" t="s">
        <v>5</v>
      </c>
      <c r="C104" s="18">
        <v>2016</v>
      </c>
      <c r="D104" s="26">
        <v>95.760330523017259</v>
      </c>
      <c r="E104" s="26">
        <v>98.009698862987619</v>
      </c>
      <c r="F104" s="13"/>
    </row>
    <row r="105" spans="1:6" x14ac:dyDescent="0.25">
      <c r="A105" s="16">
        <v>5</v>
      </c>
      <c r="B105" s="17" t="s">
        <v>5</v>
      </c>
      <c r="C105" s="18">
        <v>2017</v>
      </c>
      <c r="D105" s="26">
        <v>100</v>
      </c>
      <c r="E105" s="26">
        <v>104.58303254013333</v>
      </c>
      <c r="F105" s="13"/>
    </row>
    <row r="106" spans="1:6" x14ac:dyDescent="0.25">
      <c r="A106" s="16">
        <v>5</v>
      </c>
      <c r="B106" s="17" t="s">
        <v>5</v>
      </c>
      <c r="C106" s="18">
        <v>2018</v>
      </c>
      <c r="D106" s="26">
        <v>100.0540507125466</v>
      </c>
      <c r="E106" s="26">
        <v>106.32818889608664</v>
      </c>
      <c r="F106" s="13"/>
    </row>
    <row r="107" spans="1:6" x14ac:dyDescent="0.25">
      <c r="A107" s="16">
        <v>6</v>
      </c>
      <c r="B107" s="17" t="s">
        <v>6</v>
      </c>
      <c r="C107" s="18">
        <v>1998</v>
      </c>
      <c r="D107" s="26">
        <v>88.296883109738388</v>
      </c>
      <c r="E107" s="26">
        <v>100</v>
      </c>
      <c r="F107" s="13"/>
    </row>
    <row r="108" spans="1:6" x14ac:dyDescent="0.25">
      <c r="A108" s="16">
        <v>6</v>
      </c>
      <c r="B108" s="17" t="s">
        <v>6</v>
      </c>
      <c r="C108" s="18">
        <v>1999</v>
      </c>
      <c r="D108" s="26">
        <v>85.447794589952565</v>
      </c>
      <c r="E108" s="26">
        <v>102.43510481618107</v>
      </c>
      <c r="F108" s="13"/>
    </row>
    <row r="109" spans="1:6" x14ac:dyDescent="0.25">
      <c r="A109" s="16">
        <v>6</v>
      </c>
      <c r="B109" s="17" t="s">
        <v>6</v>
      </c>
      <c r="C109" s="18">
        <v>2000</v>
      </c>
      <c r="D109" s="26">
        <v>92.438256817290039</v>
      </c>
      <c r="E109" s="26">
        <v>98.392532780835054</v>
      </c>
      <c r="F109" s="13"/>
    </row>
    <row r="110" spans="1:6" x14ac:dyDescent="0.25">
      <c r="A110" s="16">
        <v>6</v>
      </c>
      <c r="B110" s="17" t="s">
        <v>6</v>
      </c>
      <c r="C110" s="18">
        <v>2001</v>
      </c>
      <c r="D110" s="26">
        <v>84.685833845110224</v>
      </c>
      <c r="E110" s="26">
        <v>91.801133574831368</v>
      </c>
      <c r="F110" s="13"/>
    </row>
    <row r="111" spans="1:6" x14ac:dyDescent="0.25">
      <c r="A111" s="16">
        <v>6</v>
      </c>
      <c r="B111" s="17" t="s">
        <v>6</v>
      </c>
      <c r="C111" s="18">
        <v>2002</v>
      </c>
      <c r="D111" s="26">
        <v>89.032247815606112</v>
      </c>
      <c r="E111" s="26">
        <v>91.454642151942139</v>
      </c>
      <c r="F111" s="13"/>
    </row>
    <row r="112" spans="1:6" x14ac:dyDescent="0.25">
      <c r="A112" s="16">
        <v>6</v>
      </c>
      <c r="B112" s="17" t="s">
        <v>6</v>
      </c>
      <c r="C112" s="18">
        <v>2003</v>
      </c>
      <c r="D112" s="26">
        <v>91.24095866078612</v>
      </c>
      <c r="E112" s="26">
        <v>90.033219409043454</v>
      </c>
      <c r="F112" s="13"/>
    </row>
    <row r="113" spans="1:6" x14ac:dyDescent="0.25">
      <c r="A113" s="16">
        <v>6</v>
      </c>
      <c r="B113" s="17" t="s">
        <v>6</v>
      </c>
      <c r="C113" s="18">
        <v>2004</v>
      </c>
      <c r="D113" s="26">
        <v>93.983083930638855</v>
      </c>
      <c r="E113" s="26">
        <v>88.655484066885379</v>
      </c>
      <c r="F113" s="13"/>
    </row>
    <row r="114" spans="1:6" x14ac:dyDescent="0.25">
      <c r="A114" s="16">
        <v>6</v>
      </c>
      <c r="B114" s="17" t="s">
        <v>6</v>
      </c>
      <c r="C114" s="18">
        <v>2005</v>
      </c>
      <c r="D114" s="26">
        <v>92.710231253967635</v>
      </c>
      <c r="E114" s="26">
        <v>88.243706921018003</v>
      </c>
      <c r="F114" s="13"/>
    </row>
    <row r="115" spans="1:6" x14ac:dyDescent="0.25">
      <c r="A115" s="16">
        <v>6</v>
      </c>
      <c r="B115" s="17" t="s">
        <v>6</v>
      </c>
      <c r="C115" s="18">
        <v>2006</v>
      </c>
      <c r="D115" s="26">
        <v>99.231357723872236</v>
      </c>
      <c r="E115" s="26">
        <v>91.149837396472208</v>
      </c>
      <c r="F115" s="13"/>
    </row>
    <row r="116" spans="1:6" x14ac:dyDescent="0.25">
      <c r="A116" s="16">
        <v>6</v>
      </c>
      <c r="B116" s="17" t="s">
        <v>6</v>
      </c>
      <c r="C116" s="18">
        <v>2007</v>
      </c>
      <c r="D116" s="26">
        <v>100.19546539943413</v>
      </c>
      <c r="E116" s="26">
        <v>91.413124443098695</v>
      </c>
      <c r="F116" s="13"/>
    </row>
    <row r="117" spans="1:6" x14ac:dyDescent="0.25">
      <c r="A117" s="16">
        <v>6</v>
      </c>
      <c r="B117" s="17" t="s">
        <v>6</v>
      </c>
      <c r="C117" s="18">
        <v>2008</v>
      </c>
      <c r="D117" s="26">
        <v>98.51120291057893</v>
      </c>
      <c r="E117" s="26">
        <v>91.402773455760737</v>
      </c>
      <c r="F117" s="13"/>
    </row>
    <row r="118" spans="1:6" x14ac:dyDescent="0.25">
      <c r="A118" s="16">
        <v>6</v>
      </c>
      <c r="B118" s="17" t="s">
        <v>6</v>
      </c>
      <c r="C118" s="18">
        <v>2009</v>
      </c>
      <c r="D118" s="26">
        <v>84.047786531487418</v>
      </c>
      <c r="E118" s="26">
        <v>77.817112918659504</v>
      </c>
      <c r="F118" s="13"/>
    </row>
    <row r="119" spans="1:6" x14ac:dyDescent="0.25">
      <c r="A119" s="16">
        <v>6</v>
      </c>
      <c r="B119" s="17" t="s">
        <v>6</v>
      </c>
      <c r="C119" s="18">
        <v>2010</v>
      </c>
      <c r="D119" s="26">
        <v>89.671283684585475</v>
      </c>
      <c r="E119" s="26">
        <v>82.949686352689838</v>
      </c>
      <c r="F119" s="13"/>
    </row>
    <row r="120" spans="1:6" x14ac:dyDescent="0.25">
      <c r="A120" s="16">
        <v>6</v>
      </c>
      <c r="B120" s="17" t="s">
        <v>6</v>
      </c>
      <c r="C120" s="18">
        <v>2011</v>
      </c>
      <c r="D120" s="26">
        <v>93.202248043329462</v>
      </c>
      <c r="E120" s="26">
        <v>84.667228491623732</v>
      </c>
      <c r="F120" s="13"/>
    </row>
    <row r="121" spans="1:6" x14ac:dyDescent="0.25">
      <c r="A121" s="16">
        <v>6</v>
      </c>
      <c r="B121" s="17" t="s">
        <v>6</v>
      </c>
      <c r="C121" s="18">
        <v>2012</v>
      </c>
      <c r="D121" s="26">
        <v>85.347922286365844</v>
      </c>
      <c r="E121" s="26">
        <v>83.453918900218596</v>
      </c>
      <c r="F121" s="13"/>
    </row>
    <row r="122" spans="1:6" x14ac:dyDescent="0.25">
      <c r="A122" s="16">
        <v>6</v>
      </c>
      <c r="B122" s="17" t="s">
        <v>6</v>
      </c>
      <c r="C122" s="18">
        <v>2013</v>
      </c>
      <c r="D122" s="26">
        <v>90.493404598280662</v>
      </c>
      <c r="E122" s="26">
        <v>86.755244576143539</v>
      </c>
      <c r="F122" s="13"/>
    </row>
    <row r="123" spans="1:6" x14ac:dyDescent="0.25">
      <c r="A123" s="16">
        <v>6</v>
      </c>
      <c r="B123" s="17" t="s">
        <v>6</v>
      </c>
      <c r="C123" s="18">
        <v>2014</v>
      </c>
      <c r="D123" s="26">
        <v>91.504750441249115</v>
      </c>
      <c r="E123" s="26">
        <v>88.270963995247868</v>
      </c>
      <c r="F123" s="13"/>
    </row>
    <row r="124" spans="1:6" x14ac:dyDescent="0.25">
      <c r="A124" s="16">
        <v>6</v>
      </c>
      <c r="B124" s="17" t="s">
        <v>6</v>
      </c>
      <c r="C124" s="18">
        <v>2015</v>
      </c>
      <c r="D124" s="26">
        <v>96.460421805741191</v>
      </c>
      <c r="E124" s="26">
        <v>91.681272362887341</v>
      </c>
      <c r="F124" s="13"/>
    </row>
    <row r="125" spans="1:6" x14ac:dyDescent="0.25">
      <c r="A125" s="16">
        <v>6</v>
      </c>
      <c r="B125" s="17" t="s">
        <v>6</v>
      </c>
      <c r="C125" s="18">
        <v>2016</v>
      </c>
      <c r="D125" s="26">
        <v>97.877690391079682</v>
      </c>
      <c r="E125" s="26">
        <v>90.098164527290891</v>
      </c>
      <c r="F125" s="13"/>
    </row>
    <row r="126" spans="1:6" x14ac:dyDescent="0.25">
      <c r="A126" s="16">
        <v>6</v>
      </c>
      <c r="B126" s="17" t="s">
        <v>6</v>
      </c>
      <c r="C126" s="18">
        <v>2017</v>
      </c>
      <c r="D126" s="26">
        <v>100</v>
      </c>
      <c r="E126" s="26">
        <v>94.413743722576953</v>
      </c>
      <c r="F126" s="13"/>
    </row>
    <row r="127" spans="1:6" x14ac:dyDescent="0.25">
      <c r="A127" s="16">
        <v>6</v>
      </c>
      <c r="B127" s="17" t="s">
        <v>6</v>
      </c>
      <c r="C127" s="18">
        <v>2018</v>
      </c>
      <c r="D127" s="26">
        <v>100.2775454758337</v>
      </c>
      <c r="E127" s="26">
        <v>90.53366998685712</v>
      </c>
      <c r="F127" s="13"/>
    </row>
    <row r="128" spans="1:6" x14ac:dyDescent="0.25">
      <c r="A128" s="16">
        <v>7</v>
      </c>
      <c r="B128" s="17" t="s">
        <v>7</v>
      </c>
      <c r="C128" s="18">
        <v>1998</v>
      </c>
      <c r="D128" s="26">
        <v>72.36014564937328</v>
      </c>
      <c r="E128" s="26">
        <v>100</v>
      </c>
      <c r="F128" s="13"/>
    </row>
    <row r="129" spans="1:6" x14ac:dyDescent="0.25">
      <c r="A129" s="16">
        <v>7</v>
      </c>
      <c r="B129" s="17" t="s">
        <v>7</v>
      </c>
      <c r="C129" s="18">
        <v>1999</v>
      </c>
      <c r="D129" s="26">
        <v>73.856459848874891</v>
      </c>
      <c r="E129" s="26">
        <v>97.211597883981597</v>
      </c>
      <c r="F129" s="13"/>
    </row>
    <row r="130" spans="1:6" x14ac:dyDescent="0.25">
      <c r="A130" s="16">
        <v>7</v>
      </c>
      <c r="B130" s="17" t="s">
        <v>7</v>
      </c>
      <c r="C130" s="18">
        <v>2000</v>
      </c>
      <c r="D130" s="26">
        <v>74.491176298201481</v>
      </c>
      <c r="E130" s="26">
        <v>98.112694906661119</v>
      </c>
      <c r="F130" s="13"/>
    </row>
    <row r="131" spans="1:6" x14ac:dyDescent="0.25">
      <c r="A131" s="16">
        <v>7</v>
      </c>
      <c r="B131" s="17" t="s">
        <v>7</v>
      </c>
      <c r="C131" s="18">
        <v>2001</v>
      </c>
      <c r="D131" s="26">
        <v>79.660316463891718</v>
      </c>
      <c r="E131" s="26">
        <v>98.599394743702391</v>
      </c>
      <c r="F131" s="13"/>
    </row>
    <row r="132" spans="1:6" x14ac:dyDescent="0.25">
      <c r="A132" s="16">
        <v>7</v>
      </c>
      <c r="B132" s="17" t="s">
        <v>7</v>
      </c>
      <c r="C132" s="18">
        <v>2002</v>
      </c>
      <c r="D132" s="26">
        <v>83.507216300649105</v>
      </c>
      <c r="E132" s="26">
        <v>97.288397936253745</v>
      </c>
      <c r="F132" s="13"/>
    </row>
    <row r="133" spans="1:6" x14ac:dyDescent="0.25">
      <c r="A133" s="16">
        <v>7</v>
      </c>
      <c r="B133" s="17" t="s">
        <v>7</v>
      </c>
      <c r="C133" s="18">
        <v>2003</v>
      </c>
      <c r="D133" s="26">
        <v>85.641328059557623</v>
      </c>
      <c r="E133" s="26">
        <v>94.492391273562092</v>
      </c>
      <c r="F133" s="13"/>
    </row>
    <row r="134" spans="1:6" x14ac:dyDescent="0.25">
      <c r="A134" s="16">
        <v>7</v>
      </c>
      <c r="B134" s="17" t="s">
        <v>7</v>
      </c>
      <c r="C134" s="18">
        <v>2004</v>
      </c>
      <c r="D134" s="26">
        <v>87.60125572423766</v>
      </c>
      <c r="E134" s="26">
        <v>97.965959411447187</v>
      </c>
      <c r="F134" s="13"/>
    </row>
    <row r="135" spans="1:6" x14ac:dyDescent="0.25">
      <c r="A135" s="16">
        <v>7</v>
      </c>
      <c r="B135" s="17" t="s">
        <v>7</v>
      </c>
      <c r="C135" s="18">
        <v>2005</v>
      </c>
      <c r="D135" s="26">
        <v>86.742748670440363</v>
      </c>
      <c r="E135" s="26">
        <v>102.35318257619147</v>
      </c>
      <c r="F135" s="13"/>
    </row>
    <row r="136" spans="1:6" x14ac:dyDescent="0.25">
      <c r="A136" s="16">
        <v>7</v>
      </c>
      <c r="B136" s="17" t="s">
        <v>7</v>
      </c>
      <c r="C136" s="18">
        <v>2006</v>
      </c>
      <c r="D136" s="26">
        <v>90.303248265045738</v>
      </c>
      <c r="E136" s="26">
        <v>110.024823642158</v>
      </c>
      <c r="F136" s="13"/>
    </row>
    <row r="137" spans="1:6" x14ac:dyDescent="0.25">
      <c r="A137" s="16">
        <v>7</v>
      </c>
      <c r="B137" s="17" t="s">
        <v>7</v>
      </c>
      <c r="C137" s="18">
        <v>2007</v>
      </c>
      <c r="D137" s="26">
        <v>93.030917237872259</v>
      </c>
      <c r="E137" s="26">
        <v>109.62243502258892</v>
      </c>
      <c r="F137" s="13"/>
    </row>
    <row r="138" spans="1:6" x14ac:dyDescent="0.25">
      <c r="A138" s="16">
        <v>7</v>
      </c>
      <c r="B138" s="17" t="s">
        <v>7</v>
      </c>
      <c r="C138" s="18">
        <v>2008</v>
      </c>
      <c r="D138" s="26">
        <v>91.224459288819787</v>
      </c>
      <c r="E138" s="26">
        <v>111.46648284568496</v>
      </c>
      <c r="F138" s="13"/>
    </row>
    <row r="139" spans="1:6" x14ac:dyDescent="0.25">
      <c r="A139" s="16">
        <v>7</v>
      </c>
      <c r="B139" s="17" t="s">
        <v>7</v>
      </c>
      <c r="C139" s="18">
        <v>2009</v>
      </c>
      <c r="D139" s="26">
        <v>88.023900721672362</v>
      </c>
      <c r="E139" s="26">
        <v>104.71000783123661</v>
      </c>
      <c r="F139" s="13"/>
    </row>
    <row r="140" spans="1:6" x14ac:dyDescent="0.25">
      <c r="A140" s="16">
        <v>7</v>
      </c>
      <c r="B140" s="17" t="s">
        <v>7</v>
      </c>
      <c r="C140" s="18">
        <v>2010</v>
      </c>
      <c r="D140" s="26">
        <v>91.226805468042272</v>
      </c>
      <c r="E140" s="26">
        <v>111.84317780955853</v>
      </c>
      <c r="F140" s="13"/>
    </row>
    <row r="141" spans="1:6" x14ac:dyDescent="0.25">
      <c r="A141" s="16">
        <v>7</v>
      </c>
      <c r="B141" s="17" t="s">
        <v>7</v>
      </c>
      <c r="C141" s="18">
        <v>2011</v>
      </c>
      <c r="D141" s="26">
        <v>91.680738684155088</v>
      </c>
      <c r="E141" s="26">
        <v>112.97714504132679</v>
      </c>
      <c r="F141" s="13"/>
    </row>
    <row r="142" spans="1:6" x14ac:dyDescent="0.25">
      <c r="A142" s="16">
        <v>7</v>
      </c>
      <c r="B142" s="17" t="s">
        <v>7</v>
      </c>
      <c r="C142" s="18">
        <v>2012</v>
      </c>
      <c r="D142" s="26">
        <v>92.797994957810147</v>
      </c>
      <c r="E142" s="26">
        <v>114.33845095697369</v>
      </c>
      <c r="F142" s="13"/>
    </row>
    <row r="143" spans="1:6" x14ac:dyDescent="0.25">
      <c r="A143" s="16">
        <v>7</v>
      </c>
      <c r="B143" s="17" t="s">
        <v>7</v>
      </c>
      <c r="C143" s="18">
        <v>2013</v>
      </c>
      <c r="D143" s="26">
        <v>95.025397368386365</v>
      </c>
      <c r="E143" s="26">
        <v>115.38527350313939</v>
      </c>
      <c r="F143" s="13"/>
    </row>
    <row r="144" spans="1:6" x14ac:dyDescent="0.25">
      <c r="A144" s="16">
        <v>7</v>
      </c>
      <c r="B144" s="17" t="s">
        <v>7</v>
      </c>
      <c r="C144" s="18">
        <v>2014</v>
      </c>
      <c r="D144" s="26">
        <v>96.136963003898515</v>
      </c>
      <c r="E144" s="26">
        <v>124.19842745944781</v>
      </c>
      <c r="F144" s="13"/>
    </row>
    <row r="145" spans="1:6" x14ac:dyDescent="0.25">
      <c r="A145" s="16">
        <v>7</v>
      </c>
      <c r="B145" s="17" t="s">
        <v>7</v>
      </c>
      <c r="C145" s="18">
        <v>2015</v>
      </c>
      <c r="D145" s="26">
        <v>96.963692962900595</v>
      </c>
      <c r="E145" s="26">
        <v>119.5312804337669</v>
      </c>
      <c r="F145" s="13"/>
    </row>
    <row r="146" spans="1:6" x14ac:dyDescent="0.25">
      <c r="A146" s="16">
        <v>7</v>
      </c>
      <c r="B146" s="17" t="s">
        <v>7</v>
      </c>
      <c r="C146" s="18">
        <v>2016</v>
      </c>
      <c r="D146" s="26">
        <v>98.663702956189525</v>
      </c>
      <c r="E146" s="26">
        <v>116.12029904511917</v>
      </c>
      <c r="F146" s="13"/>
    </row>
    <row r="147" spans="1:6" x14ac:dyDescent="0.25">
      <c r="A147" s="16">
        <v>7</v>
      </c>
      <c r="B147" s="17" t="s">
        <v>7</v>
      </c>
      <c r="C147" s="18">
        <v>2017</v>
      </c>
      <c r="D147" s="26">
        <v>100.00000000000001</v>
      </c>
      <c r="E147" s="26">
        <v>116.70823983955061</v>
      </c>
      <c r="F147" s="13"/>
    </row>
    <row r="148" spans="1:6" x14ac:dyDescent="0.25">
      <c r="A148" s="16">
        <v>7</v>
      </c>
      <c r="B148" s="17" t="s">
        <v>7</v>
      </c>
      <c r="C148" s="18">
        <v>2018</v>
      </c>
      <c r="D148" s="26">
        <v>101.82653343997038</v>
      </c>
      <c r="E148" s="26">
        <v>112.67787826574526</v>
      </c>
      <c r="F148" s="13"/>
    </row>
    <row r="149" spans="1:6" x14ac:dyDescent="0.25">
      <c r="A149" s="16">
        <v>8</v>
      </c>
      <c r="B149" s="17" t="s">
        <v>8</v>
      </c>
      <c r="C149" s="18">
        <v>1998</v>
      </c>
      <c r="D149" s="26">
        <v>86.053315879672212</v>
      </c>
      <c r="E149" s="26">
        <v>100</v>
      </c>
      <c r="F149" s="13"/>
    </row>
    <row r="150" spans="1:6" x14ac:dyDescent="0.25">
      <c r="A150" s="16">
        <v>8</v>
      </c>
      <c r="B150" s="17" t="s">
        <v>8</v>
      </c>
      <c r="C150" s="18">
        <v>1999</v>
      </c>
      <c r="D150" s="26">
        <v>90.113066230690251</v>
      </c>
      <c r="E150" s="26">
        <v>102.96409243857126</v>
      </c>
      <c r="F150" s="13"/>
    </row>
    <row r="151" spans="1:6" x14ac:dyDescent="0.25">
      <c r="A151" s="16">
        <v>8</v>
      </c>
      <c r="B151" s="17" t="s">
        <v>8</v>
      </c>
      <c r="C151" s="18">
        <v>2000</v>
      </c>
      <c r="D151" s="26">
        <v>92.011981226728267</v>
      </c>
      <c r="E151" s="26">
        <v>105.72846791102641</v>
      </c>
      <c r="F151" s="13"/>
    </row>
    <row r="152" spans="1:6" x14ac:dyDescent="0.25">
      <c r="A152" s="16">
        <v>8</v>
      </c>
      <c r="B152" s="17" t="s">
        <v>8</v>
      </c>
      <c r="C152" s="18">
        <v>2001</v>
      </c>
      <c r="D152" s="26">
        <v>98.262435318383794</v>
      </c>
      <c r="E152" s="26">
        <v>109.48951126725595</v>
      </c>
      <c r="F152" s="13"/>
    </row>
    <row r="153" spans="1:6" x14ac:dyDescent="0.25">
      <c r="A153" s="16">
        <v>8</v>
      </c>
      <c r="B153" s="17" t="s">
        <v>8</v>
      </c>
      <c r="C153" s="18">
        <v>2002</v>
      </c>
      <c r="D153" s="26">
        <v>100.40929686781911</v>
      </c>
      <c r="E153" s="26">
        <v>106.87282015265349</v>
      </c>
      <c r="F153" s="13"/>
    </row>
    <row r="154" spans="1:6" x14ac:dyDescent="0.25">
      <c r="A154" s="16">
        <v>8</v>
      </c>
      <c r="B154" s="17" t="s">
        <v>8</v>
      </c>
      <c r="C154" s="18">
        <v>2003</v>
      </c>
      <c r="D154" s="26">
        <v>102.38286941161047</v>
      </c>
      <c r="E154" s="26">
        <v>109.5780782497017</v>
      </c>
      <c r="F154" s="13"/>
    </row>
    <row r="155" spans="1:6" x14ac:dyDescent="0.25">
      <c r="A155" s="16">
        <v>8</v>
      </c>
      <c r="B155" s="17" t="s">
        <v>8</v>
      </c>
      <c r="C155" s="18">
        <v>2004</v>
      </c>
      <c r="D155" s="26">
        <v>96.60068620918797</v>
      </c>
      <c r="E155" s="26">
        <v>106.34799391315497</v>
      </c>
      <c r="F155" s="13"/>
    </row>
    <row r="156" spans="1:6" x14ac:dyDescent="0.25">
      <c r="A156" s="16">
        <v>8</v>
      </c>
      <c r="B156" s="17" t="s">
        <v>8</v>
      </c>
      <c r="C156" s="18">
        <v>2005</v>
      </c>
      <c r="D156" s="26">
        <v>94.641498933301165</v>
      </c>
      <c r="E156" s="26">
        <v>101.75229417826546</v>
      </c>
      <c r="F156" s="13"/>
    </row>
    <row r="157" spans="1:6" x14ac:dyDescent="0.25">
      <c r="A157" s="16">
        <v>8</v>
      </c>
      <c r="B157" s="17" t="s">
        <v>8</v>
      </c>
      <c r="C157" s="18">
        <v>2006</v>
      </c>
      <c r="D157" s="26">
        <v>94.657837895442</v>
      </c>
      <c r="E157" s="26">
        <v>104.90957149275276</v>
      </c>
      <c r="F157" s="13"/>
    </row>
    <row r="158" spans="1:6" x14ac:dyDescent="0.25">
      <c r="A158" s="16">
        <v>8</v>
      </c>
      <c r="B158" s="17" t="s">
        <v>8</v>
      </c>
      <c r="C158" s="18">
        <v>2007</v>
      </c>
      <c r="D158" s="26">
        <v>100.31588219204389</v>
      </c>
      <c r="E158" s="26">
        <v>112.70058782858787</v>
      </c>
      <c r="F158" s="13"/>
    </row>
    <row r="159" spans="1:6" x14ac:dyDescent="0.25">
      <c r="A159" s="16">
        <v>8</v>
      </c>
      <c r="B159" s="17" t="s">
        <v>8</v>
      </c>
      <c r="C159" s="18">
        <v>2008</v>
      </c>
      <c r="D159" s="26">
        <v>100.24313786646525</v>
      </c>
      <c r="E159" s="26">
        <v>111.42362050075484</v>
      </c>
      <c r="F159" s="13"/>
    </row>
    <row r="160" spans="1:6" x14ac:dyDescent="0.25">
      <c r="A160" s="16">
        <v>8</v>
      </c>
      <c r="B160" s="17" t="s">
        <v>8</v>
      </c>
      <c r="C160" s="18">
        <v>2009</v>
      </c>
      <c r="D160" s="26">
        <v>94.812597559168296</v>
      </c>
      <c r="E160" s="26">
        <v>110.16822507939762</v>
      </c>
      <c r="F160" s="13"/>
    </row>
    <row r="161" spans="1:6" x14ac:dyDescent="0.25">
      <c r="A161" s="16">
        <v>8</v>
      </c>
      <c r="B161" s="17" t="s">
        <v>8</v>
      </c>
      <c r="C161" s="18">
        <v>2010</v>
      </c>
      <c r="D161" s="26">
        <v>94.649143214884532</v>
      </c>
      <c r="E161" s="26">
        <v>109.83865245217403</v>
      </c>
      <c r="F161" s="13"/>
    </row>
    <row r="162" spans="1:6" x14ac:dyDescent="0.25">
      <c r="A162" s="16">
        <v>8</v>
      </c>
      <c r="B162" s="17" t="s">
        <v>8</v>
      </c>
      <c r="C162" s="18">
        <v>2011</v>
      </c>
      <c r="D162" s="26">
        <v>97.129422102970338</v>
      </c>
      <c r="E162" s="26">
        <v>111.02817516368781</v>
      </c>
      <c r="F162" s="13"/>
    </row>
    <row r="163" spans="1:6" x14ac:dyDescent="0.25">
      <c r="A163" s="16">
        <v>8</v>
      </c>
      <c r="B163" s="17" t="s">
        <v>8</v>
      </c>
      <c r="C163" s="18">
        <v>2012</v>
      </c>
      <c r="D163" s="26">
        <v>92.714972544572902</v>
      </c>
      <c r="E163" s="26">
        <v>102.13196881543797</v>
      </c>
      <c r="F163" s="13"/>
    </row>
    <row r="164" spans="1:6" x14ac:dyDescent="0.25">
      <c r="A164" s="16">
        <v>8</v>
      </c>
      <c r="B164" s="17" t="s">
        <v>8</v>
      </c>
      <c r="C164" s="18">
        <v>2013</v>
      </c>
      <c r="D164" s="26">
        <v>93.840429547277125</v>
      </c>
      <c r="E164" s="26">
        <v>103.4536246099146</v>
      </c>
      <c r="F164" s="13"/>
    </row>
    <row r="165" spans="1:6" x14ac:dyDescent="0.25">
      <c r="A165" s="16">
        <v>8</v>
      </c>
      <c r="B165" s="17" t="s">
        <v>8</v>
      </c>
      <c r="C165" s="18">
        <v>2014</v>
      </c>
      <c r="D165" s="26">
        <v>101.61099000089067</v>
      </c>
      <c r="E165" s="26">
        <v>107.1552416807512</v>
      </c>
      <c r="F165" s="13"/>
    </row>
    <row r="166" spans="1:6" x14ac:dyDescent="0.25">
      <c r="A166" s="16">
        <v>8</v>
      </c>
      <c r="B166" s="17" t="s">
        <v>8</v>
      </c>
      <c r="C166" s="18">
        <v>2015</v>
      </c>
      <c r="D166" s="26">
        <v>100.76140322259012</v>
      </c>
      <c r="E166" s="26">
        <v>101.1311280625814</v>
      </c>
      <c r="F166" s="13"/>
    </row>
    <row r="167" spans="1:6" x14ac:dyDescent="0.25">
      <c r="A167" s="16">
        <v>8</v>
      </c>
      <c r="B167" s="17" t="s">
        <v>8</v>
      </c>
      <c r="C167" s="18">
        <v>2016</v>
      </c>
      <c r="D167" s="26">
        <v>101.56288455689568</v>
      </c>
      <c r="E167" s="26">
        <v>104.36178513038324</v>
      </c>
      <c r="F167" s="13"/>
    </row>
    <row r="168" spans="1:6" x14ac:dyDescent="0.25">
      <c r="A168" s="16">
        <v>8</v>
      </c>
      <c r="B168" s="17" t="s">
        <v>8</v>
      </c>
      <c r="C168" s="18">
        <v>2017</v>
      </c>
      <c r="D168" s="26">
        <v>100</v>
      </c>
      <c r="E168" s="26">
        <v>106.39373260925773</v>
      </c>
      <c r="F168" s="13"/>
    </row>
    <row r="169" spans="1:6" x14ac:dyDescent="0.25">
      <c r="A169" s="16">
        <v>8</v>
      </c>
      <c r="B169" s="17" t="s">
        <v>8</v>
      </c>
      <c r="C169" s="18">
        <v>2018</v>
      </c>
      <c r="D169" s="26">
        <v>102.39605538317703</v>
      </c>
      <c r="E169" s="26">
        <v>105.77498327508147</v>
      </c>
      <c r="F169" s="13"/>
    </row>
    <row r="170" spans="1:6" x14ac:dyDescent="0.25">
      <c r="A170" s="16">
        <v>9</v>
      </c>
      <c r="B170" s="17" t="s">
        <v>9</v>
      </c>
      <c r="C170" s="18">
        <v>1998</v>
      </c>
      <c r="D170" s="26">
        <v>97.858720830259429</v>
      </c>
      <c r="E170" s="26">
        <v>100</v>
      </c>
      <c r="F170" s="13"/>
    </row>
    <row r="171" spans="1:6" x14ac:dyDescent="0.25">
      <c r="A171" s="16">
        <v>9</v>
      </c>
      <c r="B171" s="17" t="s">
        <v>9</v>
      </c>
      <c r="C171" s="18">
        <v>1999</v>
      </c>
      <c r="D171" s="26">
        <v>95.067625667568308</v>
      </c>
      <c r="E171" s="26">
        <v>97.138959410765409</v>
      </c>
      <c r="F171" s="13"/>
    </row>
    <row r="172" spans="1:6" x14ac:dyDescent="0.25">
      <c r="A172" s="16">
        <v>9</v>
      </c>
      <c r="B172" s="17" t="s">
        <v>9</v>
      </c>
      <c r="C172" s="18">
        <v>2000</v>
      </c>
      <c r="D172" s="26">
        <v>90.513073922657355</v>
      </c>
      <c r="E172" s="26">
        <v>97.218560830678982</v>
      </c>
      <c r="F172" s="13"/>
    </row>
    <row r="173" spans="1:6" x14ac:dyDescent="0.25">
      <c r="A173" s="16">
        <v>9</v>
      </c>
      <c r="B173" s="17" t="s">
        <v>9</v>
      </c>
      <c r="C173" s="18">
        <v>2001</v>
      </c>
      <c r="D173" s="26">
        <v>94.752475311165753</v>
      </c>
      <c r="E173" s="26">
        <v>94.22507842767908</v>
      </c>
      <c r="F173" s="13"/>
    </row>
    <row r="174" spans="1:6" x14ac:dyDescent="0.25">
      <c r="A174" s="16">
        <v>9</v>
      </c>
      <c r="B174" s="17" t="s">
        <v>9</v>
      </c>
      <c r="C174" s="18">
        <v>2002</v>
      </c>
      <c r="D174" s="26">
        <v>96.551083738447602</v>
      </c>
      <c r="E174" s="26">
        <v>96.203613257912508</v>
      </c>
      <c r="F174" s="13"/>
    </row>
    <row r="175" spans="1:6" x14ac:dyDescent="0.25">
      <c r="A175" s="16">
        <v>9</v>
      </c>
      <c r="B175" s="17" t="s">
        <v>9</v>
      </c>
      <c r="C175" s="18">
        <v>2003</v>
      </c>
      <c r="D175" s="26">
        <v>96.941900233699755</v>
      </c>
      <c r="E175" s="26">
        <v>97.347711370415581</v>
      </c>
      <c r="F175" s="13"/>
    </row>
    <row r="176" spans="1:6" x14ac:dyDescent="0.25">
      <c r="A176" s="16">
        <v>9</v>
      </c>
      <c r="B176" s="17" t="s">
        <v>9</v>
      </c>
      <c r="C176" s="18">
        <v>2004</v>
      </c>
      <c r="D176" s="26">
        <v>100.58013583508398</v>
      </c>
      <c r="E176" s="26">
        <v>99.195994793954512</v>
      </c>
      <c r="F176" s="13"/>
    </row>
    <row r="177" spans="1:6" x14ac:dyDescent="0.25">
      <c r="A177" s="16">
        <v>9</v>
      </c>
      <c r="B177" s="17" t="s">
        <v>9</v>
      </c>
      <c r="C177" s="18">
        <v>2005</v>
      </c>
      <c r="D177" s="26">
        <v>106.66217601009876</v>
      </c>
      <c r="E177" s="26">
        <v>104.54740995839592</v>
      </c>
      <c r="F177" s="13"/>
    </row>
    <row r="178" spans="1:6" x14ac:dyDescent="0.25">
      <c r="A178" s="16">
        <v>9</v>
      </c>
      <c r="B178" s="17" t="s">
        <v>9</v>
      </c>
      <c r="C178" s="18">
        <v>2006</v>
      </c>
      <c r="D178" s="26">
        <v>103.95859481901874</v>
      </c>
      <c r="E178" s="26">
        <v>103.20618895500499</v>
      </c>
      <c r="F178" s="13"/>
    </row>
    <row r="179" spans="1:6" x14ac:dyDescent="0.25">
      <c r="A179" s="16">
        <v>9</v>
      </c>
      <c r="B179" s="17" t="s">
        <v>9</v>
      </c>
      <c r="C179" s="18">
        <v>2007</v>
      </c>
      <c r="D179" s="26">
        <v>102.983325821154</v>
      </c>
      <c r="E179" s="26">
        <v>101.11736580745689</v>
      </c>
      <c r="F179" s="13"/>
    </row>
    <row r="180" spans="1:6" x14ac:dyDescent="0.25">
      <c r="A180" s="16">
        <v>9</v>
      </c>
      <c r="B180" s="17" t="s">
        <v>9</v>
      </c>
      <c r="C180" s="18">
        <v>2008</v>
      </c>
      <c r="D180" s="26">
        <v>101.67362789940182</v>
      </c>
      <c r="E180" s="26">
        <v>102.08601527392308</v>
      </c>
      <c r="F180" s="13"/>
    </row>
    <row r="181" spans="1:6" x14ac:dyDescent="0.25">
      <c r="A181" s="16">
        <v>9</v>
      </c>
      <c r="B181" s="17" t="s">
        <v>9</v>
      </c>
      <c r="C181" s="18">
        <v>2009</v>
      </c>
      <c r="D181" s="26">
        <v>96.27490504697974</v>
      </c>
      <c r="E181" s="26">
        <v>94.127622493427381</v>
      </c>
      <c r="F181" s="13"/>
    </row>
    <row r="182" spans="1:6" x14ac:dyDescent="0.25">
      <c r="A182" s="16">
        <v>9</v>
      </c>
      <c r="B182" s="17" t="s">
        <v>9</v>
      </c>
      <c r="C182" s="18">
        <v>2010</v>
      </c>
      <c r="D182" s="26">
        <v>95.376871654294533</v>
      </c>
      <c r="E182" s="26">
        <v>95.723302761848799</v>
      </c>
      <c r="F182" s="13"/>
    </row>
    <row r="183" spans="1:6" x14ac:dyDescent="0.25">
      <c r="A183" s="16">
        <v>9</v>
      </c>
      <c r="B183" s="17" t="s">
        <v>9</v>
      </c>
      <c r="C183" s="18">
        <v>2011</v>
      </c>
      <c r="D183" s="26">
        <v>95.536398369103097</v>
      </c>
      <c r="E183" s="26">
        <v>96.160905500797341</v>
      </c>
      <c r="F183" s="13"/>
    </row>
    <row r="184" spans="1:6" x14ac:dyDescent="0.25">
      <c r="A184" s="16">
        <v>9</v>
      </c>
      <c r="B184" s="17" t="s">
        <v>9</v>
      </c>
      <c r="C184" s="18">
        <v>2012</v>
      </c>
      <c r="D184" s="26">
        <v>93.369755276484909</v>
      </c>
      <c r="E184" s="26">
        <v>102.69002395786603</v>
      </c>
      <c r="F184" s="13"/>
    </row>
    <row r="185" spans="1:6" x14ac:dyDescent="0.25">
      <c r="A185" s="16">
        <v>9</v>
      </c>
      <c r="B185" s="17" t="s">
        <v>9</v>
      </c>
      <c r="C185" s="18">
        <v>2013</v>
      </c>
      <c r="D185" s="26">
        <v>92.417588081439078</v>
      </c>
      <c r="E185" s="26">
        <v>106.96403610647761</v>
      </c>
      <c r="F185" s="13"/>
    </row>
    <row r="186" spans="1:6" x14ac:dyDescent="0.25">
      <c r="A186" s="16">
        <v>9</v>
      </c>
      <c r="B186" s="17" t="s">
        <v>9</v>
      </c>
      <c r="C186" s="18">
        <v>2014</v>
      </c>
      <c r="D186" s="26">
        <v>95.839407559917078</v>
      </c>
      <c r="E186" s="26">
        <v>106.87720781014427</v>
      </c>
      <c r="F186" s="13"/>
    </row>
    <row r="187" spans="1:6" x14ac:dyDescent="0.25">
      <c r="A187" s="16">
        <v>9</v>
      </c>
      <c r="B187" s="17" t="s">
        <v>9</v>
      </c>
      <c r="C187" s="18">
        <v>2015</v>
      </c>
      <c r="D187" s="26">
        <v>98.614263127440552</v>
      </c>
      <c r="E187" s="26">
        <v>107.72009524256045</v>
      </c>
      <c r="F187" s="13"/>
    </row>
    <row r="188" spans="1:6" x14ac:dyDescent="0.25">
      <c r="A188" s="16">
        <v>9</v>
      </c>
      <c r="B188" s="17" t="s">
        <v>9</v>
      </c>
      <c r="C188" s="18">
        <v>2016</v>
      </c>
      <c r="D188" s="26">
        <v>99.966417565124729</v>
      </c>
      <c r="E188" s="26">
        <v>109.03328146879606</v>
      </c>
      <c r="F188" s="13"/>
    </row>
    <row r="189" spans="1:6" x14ac:dyDescent="0.25">
      <c r="A189" s="16">
        <v>9</v>
      </c>
      <c r="B189" s="17" t="s">
        <v>9</v>
      </c>
      <c r="C189" s="18">
        <v>2017</v>
      </c>
      <c r="D189" s="26">
        <v>100.00000000000001</v>
      </c>
      <c r="E189" s="26">
        <v>110.35539758383052</v>
      </c>
      <c r="F189" s="13"/>
    </row>
    <row r="190" spans="1:6" x14ac:dyDescent="0.25">
      <c r="A190" s="16">
        <v>9</v>
      </c>
      <c r="B190" s="17" t="s">
        <v>9</v>
      </c>
      <c r="C190" s="18">
        <v>2018</v>
      </c>
      <c r="D190" s="26">
        <v>103.51680621451312</v>
      </c>
      <c r="E190" s="26">
        <v>111.33562166673724</v>
      </c>
      <c r="F190" s="13"/>
    </row>
    <row r="191" spans="1:6" x14ac:dyDescent="0.25">
      <c r="A191" s="16">
        <v>10</v>
      </c>
      <c r="B191" s="17" t="s">
        <v>10</v>
      </c>
      <c r="C191" s="18">
        <v>1998</v>
      </c>
      <c r="D191" s="26">
        <v>46.558803240324835</v>
      </c>
      <c r="E191" s="26">
        <v>99.999999999999986</v>
      </c>
      <c r="F191" s="13"/>
    </row>
    <row r="192" spans="1:6" x14ac:dyDescent="0.25">
      <c r="A192" s="16">
        <v>10</v>
      </c>
      <c r="B192" s="17" t="s">
        <v>10</v>
      </c>
      <c r="C192" s="18">
        <v>1999</v>
      </c>
      <c r="D192" s="26">
        <v>48.968403651992574</v>
      </c>
      <c r="E192" s="26">
        <v>109.71706624563824</v>
      </c>
      <c r="F192" s="13"/>
    </row>
    <row r="193" spans="1:6" x14ac:dyDescent="0.25">
      <c r="A193" s="16">
        <v>10</v>
      </c>
      <c r="B193" s="17" t="s">
        <v>10</v>
      </c>
      <c r="C193" s="18">
        <v>2000</v>
      </c>
      <c r="D193" s="26">
        <v>59.464044337224955</v>
      </c>
      <c r="E193" s="26">
        <v>153.10506355801064</v>
      </c>
      <c r="F193" s="13"/>
    </row>
    <row r="194" spans="1:6" x14ac:dyDescent="0.25">
      <c r="A194" s="16">
        <v>10</v>
      </c>
      <c r="B194" s="17" t="s">
        <v>10</v>
      </c>
      <c r="C194" s="18">
        <v>2001</v>
      </c>
      <c r="D194" s="26">
        <v>67.246912526355544</v>
      </c>
      <c r="E194" s="26">
        <v>179.33337369509567</v>
      </c>
      <c r="F194" s="13"/>
    </row>
    <row r="195" spans="1:6" x14ac:dyDescent="0.25">
      <c r="A195" s="16">
        <v>10</v>
      </c>
      <c r="B195" s="17" t="s">
        <v>10</v>
      </c>
      <c r="C195" s="18">
        <v>2002</v>
      </c>
      <c r="D195" s="26">
        <v>73.101469858799859</v>
      </c>
      <c r="E195" s="26">
        <v>205.98827155100395</v>
      </c>
      <c r="F195" s="13"/>
    </row>
    <row r="196" spans="1:6" x14ac:dyDescent="0.25">
      <c r="A196" s="16">
        <v>10</v>
      </c>
      <c r="B196" s="17" t="s">
        <v>10</v>
      </c>
      <c r="C196" s="18">
        <v>2003</v>
      </c>
      <c r="D196" s="26">
        <v>78.759213747579977</v>
      </c>
      <c r="E196" s="26">
        <v>242.74127845685237</v>
      </c>
      <c r="F196" s="13"/>
    </row>
    <row r="197" spans="1:6" x14ac:dyDescent="0.25">
      <c r="A197" s="16">
        <v>10</v>
      </c>
      <c r="B197" s="17" t="s">
        <v>10</v>
      </c>
      <c r="C197" s="18">
        <v>2004</v>
      </c>
      <c r="D197" s="26">
        <v>83.559712732678591</v>
      </c>
      <c r="E197" s="26">
        <v>266.33413418100668</v>
      </c>
      <c r="F197" s="13"/>
    </row>
    <row r="198" spans="1:6" x14ac:dyDescent="0.25">
      <c r="A198" s="16">
        <v>10</v>
      </c>
      <c r="B198" s="17" t="s">
        <v>10</v>
      </c>
      <c r="C198" s="18">
        <v>2005</v>
      </c>
      <c r="D198" s="26">
        <v>83.426651133220759</v>
      </c>
      <c r="E198" s="26">
        <v>277.86244890216477</v>
      </c>
      <c r="F198" s="13"/>
    </row>
    <row r="199" spans="1:6" x14ac:dyDescent="0.25">
      <c r="A199" s="16">
        <v>10</v>
      </c>
      <c r="B199" s="17" t="s">
        <v>10</v>
      </c>
      <c r="C199" s="18">
        <v>2006</v>
      </c>
      <c r="D199" s="26">
        <v>77.511272292297321</v>
      </c>
      <c r="E199" s="26">
        <v>268.3949420694189</v>
      </c>
      <c r="F199" s="13"/>
    </row>
    <row r="200" spans="1:6" x14ac:dyDescent="0.25">
      <c r="A200" s="16">
        <v>10</v>
      </c>
      <c r="B200" s="17" t="s">
        <v>10</v>
      </c>
      <c r="C200" s="18">
        <v>2007</v>
      </c>
      <c r="D200" s="26">
        <v>79.387693977564339</v>
      </c>
      <c r="E200" s="26">
        <v>297.66330669312345</v>
      </c>
      <c r="F200" s="13"/>
    </row>
    <row r="201" spans="1:6" x14ac:dyDescent="0.25">
      <c r="A201" s="16">
        <v>10</v>
      </c>
      <c r="B201" s="17" t="s">
        <v>10</v>
      </c>
      <c r="C201" s="18">
        <v>2008</v>
      </c>
      <c r="D201" s="26">
        <v>79.604690195695497</v>
      </c>
      <c r="E201" s="26">
        <v>294.06414323040565</v>
      </c>
      <c r="F201" s="13"/>
    </row>
    <row r="202" spans="1:6" x14ac:dyDescent="0.25">
      <c r="A202" s="16">
        <v>10</v>
      </c>
      <c r="B202" s="17" t="s">
        <v>10</v>
      </c>
      <c r="C202" s="18">
        <v>2009</v>
      </c>
      <c r="D202" s="26">
        <v>81.019621730976539</v>
      </c>
      <c r="E202" s="26">
        <v>343.43140164223206</v>
      </c>
      <c r="F202" s="13"/>
    </row>
    <row r="203" spans="1:6" x14ac:dyDescent="0.25">
      <c r="A203" s="16">
        <v>10</v>
      </c>
      <c r="B203" s="17" t="s">
        <v>10</v>
      </c>
      <c r="C203" s="18">
        <v>2010</v>
      </c>
      <c r="D203" s="26">
        <v>77.558170290445943</v>
      </c>
      <c r="E203" s="26">
        <v>368.63492986884177</v>
      </c>
      <c r="F203" s="13"/>
    </row>
    <row r="204" spans="1:6" x14ac:dyDescent="0.25">
      <c r="A204" s="16">
        <v>10</v>
      </c>
      <c r="B204" s="17" t="s">
        <v>10</v>
      </c>
      <c r="C204" s="18">
        <v>2011</v>
      </c>
      <c r="D204" s="26">
        <v>76.368784608154925</v>
      </c>
      <c r="E204" s="26">
        <v>408.33254644911193</v>
      </c>
      <c r="F204" s="13"/>
    </row>
    <row r="205" spans="1:6" x14ac:dyDescent="0.25">
      <c r="A205" s="16">
        <v>10</v>
      </c>
      <c r="B205" s="17" t="s">
        <v>10</v>
      </c>
      <c r="C205" s="18">
        <v>2012</v>
      </c>
      <c r="D205" s="26">
        <v>79.921659849510235</v>
      </c>
      <c r="E205" s="26">
        <v>431.44428137040666</v>
      </c>
      <c r="F205" s="13"/>
    </row>
    <row r="206" spans="1:6" x14ac:dyDescent="0.25">
      <c r="A206" s="16">
        <v>10</v>
      </c>
      <c r="B206" s="17" t="s">
        <v>10</v>
      </c>
      <c r="C206" s="18">
        <v>2013</v>
      </c>
      <c r="D206" s="26">
        <v>84.982019901110519</v>
      </c>
      <c r="E206" s="26">
        <v>476.72257260914341</v>
      </c>
      <c r="F206" s="13"/>
    </row>
    <row r="207" spans="1:6" x14ac:dyDescent="0.25">
      <c r="A207" s="16">
        <v>10</v>
      </c>
      <c r="B207" s="17" t="s">
        <v>10</v>
      </c>
      <c r="C207" s="18">
        <v>2014</v>
      </c>
      <c r="D207" s="26">
        <v>85.798486657416049</v>
      </c>
      <c r="E207" s="26">
        <v>543.17393808923703</v>
      </c>
      <c r="F207" s="13"/>
    </row>
    <row r="208" spans="1:6" x14ac:dyDescent="0.25">
      <c r="A208" s="16">
        <v>10</v>
      </c>
      <c r="B208" s="17" t="s">
        <v>10</v>
      </c>
      <c r="C208" s="18">
        <v>2015</v>
      </c>
      <c r="D208" s="26">
        <v>92.74071343126225</v>
      </c>
      <c r="E208" s="26">
        <v>642.20570662052614</v>
      </c>
      <c r="F208" s="13"/>
    </row>
    <row r="209" spans="1:6" x14ac:dyDescent="0.25">
      <c r="A209" s="16">
        <v>10</v>
      </c>
      <c r="B209" s="17" t="s">
        <v>10</v>
      </c>
      <c r="C209" s="18">
        <v>2016</v>
      </c>
      <c r="D209" s="26">
        <v>95.607033035459082</v>
      </c>
      <c r="E209" s="26">
        <v>712.12115717597339</v>
      </c>
      <c r="F209" s="13"/>
    </row>
    <row r="210" spans="1:6" x14ac:dyDescent="0.25">
      <c r="A210" s="16">
        <v>10</v>
      </c>
      <c r="B210" s="17" t="s">
        <v>10</v>
      </c>
      <c r="C210" s="18">
        <v>2017</v>
      </c>
      <c r="D210" s="26">
        <v>100</v>
      </c>
      <c r="E210" s="26">
        <v>794.46220095331921</v>
      </c>
      <c r="F210" s="13"/>
    </row>
    <row r="211" spans="1:6" x14ac:dyDescent="0.25">
      <c r="A211" s="16">
        <v>10</v>
      </c>
      <c r="B211" s="17" t="s">
        <v>10</v>
      </c>
      <c r="C211" s="18">
        <v>2018</v>
      </c>
      <c r="D211" s="26">
        <v>100.04709674485241</v>
      </c>
      <c r="E211" s="26">
        <v>925.56502127683734</v>
      </c>
      <c r="F211" s="13"/>
    </row>
    <row r="212" spans="1:6" x14ac:dyDescent="0.25">
      <c r="A212" s="16">
        <v>11</v>
      </c>
      <c r="B212" s="17" t="s">
        <v>11</v>
      </c>
      <c r="C212" s="18">
        <v>1998</v>
      </c>
      <c r="D212" s="26">
        <v>62.352563448298177</v>
      </c>
      <c r="E212" s="26">
        <v>100</v>
      </c>
      <c r="F212" s="13"/>
    </row>
    <row r="213" spans="1:6" x14ac:dyDescent="0.25">
      <c r="A213" s="16">
        <v>11</v>
      </c>
      <c r="B213" s="17" t="s">
        <v>11</v>
      </c>
      <c r="C213" s="18">
        <v>1999</v>
      </c>
      <c r="D213" s="26">
        <v>64.827530581171629</v>
      </c>
      <c r="E213" s="26">
        <v>101.42295015429652</v>
      </c>
      <c r="F213" s="13"/>
    </row>
    <row r="214" spans="1:6" x14ac:dyDescent="0.25">
      <c r="A214" s="16">
        <v>11</v>
      </c>
      <c r="B214" s="17" t="s">
        <v>11</v>
      </c>
      <c r="C214" s="18">
        <v>2000</v>
      </c>
      <c r="D214" s="26">
        <v>69.948782491716628</v>
      </c>
      <c r="E214" s="26">
        <v>103.25309803168004</v>
      </c>
      <c r="F214" s="13"/>
    </row>
    <row r="215" spans="1:6" x14ac:dyDescent="0.25">
      <c r="A215" s="16">
        <v>11</v>
      </c>
      <c r="B215" s="17" t="s">
        <v>11</v>
      </c>
      <c r="C215" s="18">
        <v>2001</v>
      </c>
      <c r="D215" s="26">
        <v>75.25508414000106</v>
      </c>
      <c r="E215" s="26">
        <v>101.97065891764427</v>
      </c>
      <c r="F215" s="13"/>
    </row>
    <row r="216" spans="1:6" x14ac:dyDescent="0.25">
      <c r="A216" s="16">
        <v>11</v>
      </c>
      <c r="B216" s="17" t="s">
        <v>11</v>
      </c>
      <c r="C216" s="18">
        <v>2002</v>
      </c>
      <c r="D216" s="26">
        <v>81.054455908445888</v>
      </c>
      <c r="E216" s="26">
        <v>112.44126177967134</v>
      </c>
      <c r="F216" s="13"/>
    </row>
    <row r="217" spans="1:6" x14ac:dyDescent="0.25">
      <c r="A217" s="16">
        <v>11</v>
      </c>
      <c r="B217" s="17" t="s">
        <v>11</v>
      </c>
      <c r="C217" s="18">
        <v>2003</v>
      </c>
      <c r="D217" s="26">
        <v>85.421697157653242</v>
      </c>
      <c r="E217" s="26">
        <v>118.47219433198269</v>
      </c>
      <c r="F217" s="13"/>
    </row>
    <row r="218" spans="1:6" x14ac:dyDescent="0.25">
      <c r="A218" s="16">
        <v>11</v>
      </c>
      <c r="B218" s="17" t="s">
        <v>11</v>
      </c>
      <c r="C218" s="18">
        <v>2004</v>
      </c>
      <c r="D218" s="26">
        <v>88.368939598753997</v>
      </c>
      <c r="E218" s="26">
        <v>125.48032933541887</v>
      </c>
      <c r="F218" s="13"/>
    </row>
    <row r="219" spans="1:6" x14ac:dyDescent="0.25">
      <c r="A219" s="16">
        <v>11</v>
      </c>
      <c r="B219" s="17" t="s">
        <v>11</v>
      </c>
      <c r="C219" s="18">
        <v>2005</v>
      </c>
      <c r="D219" s="26">
        <v>92.105699248956114</v>
      </c>
      <c r="E219" s="26">
        <v>127.47878696940028</v>
      </c>
      <c r="F219" s="13"/>
    </row>
    <row r="220" spans="1:6" x14ac:dyDescent="0.25">
      <c r="A220" s="16">
        <v>11</v>
      </c>
      <c r="B220" s="17" t="s">
        <v>11</v>
      </c>
      <c r="C220" s="18">
        <v>2006</v>
      </c>
      <c r="D220" s="26">
        <v>94.883390601351266</v>
      </c>
      <c r="E220" s="26">
        <v>124.60338623217581</v>
      </c>
      <c r="F220" s="13"/>
    </row>
    <row r="221" spans="1:6" x14ac:dyDescent="0.25">
      <c r="A221" s="16">
        <v>11</v>
      </c>
      <c r="B221" s="17" t="s">
        <v>11</v>
      </c>
      <c r="C221" s="18">
        <v>2007</v>
      </c>
      <c r="D221" s="26">
        <v>96.645748169241585</v>
      </c>
      <c r="E221" s="26">
        <v>145.10016200428879</v>
      </c>
      <c r="F221" s="13"/>
    </row>
    <row r="222" spans="1:6" x14ac:dyDescent="0.25">
      <c r="A222" s="16">
        <v>11</v>
      </c>
      <c r="B222" s="17" t="s">
        <v>11</v>
      </c>
      <c r="C222" s="18">
        <v>2008</v>
      </c>
      <c r="D222" s="26">
        <v>101.05131501562967</v>
      </c>
      <c r="E222" s="26">
        <v>150.73637274849042</v>
      </c>
      <c r="F222" s="13"/>
    </row>
    <row r="223" spans="1:6" x14ac:dyDescent="0.25">
      <c r="A223" s="16">
        <v>11</v>
      </c>
      <c r="B223" s="17" t="s">
        <v>11</v>
      </c>
      <c r="C223" s="18">
        <v>2009</v>
      </c>
      <c r="D223" s="26">
        <v>103.38645049389146</v>
      </c>
      <c r="E223" s="26">
        <v>148.85466691287974</v>
      </c>
      <c r="F223" s="13"/>
    </row>
    <row r="224" spans="1:6" x14ac:dyDescent="0.25">
      <c r="A224" s="16">
        <v>11</v>
      </c>
      <c r="B224" s="17" t="s">
        <v>11</v>
      </c>
      <c r="C224" s="18">
        <v>2010</v>
      </c>
      <c r="D224" s="26">
        <v>98.203397826979057</v>
      </c>
      <c r="E224" s="26">
        <v>132.17176059280064</v>
      </c>
      <c r="F224" s="13"/>
    </row>
    <row r="225" spans="1:6" x14ac:dyDescent="0.25">
      <c r="A225" s="16">
        <v>11</v>
      </c>
      <c r="B225" s="17" t="s">
        <v>11</v>
      </c>
      <c r="C225" s="18">
        <v>2011</v>
      </c>
      <c r="D225" s="26">
        <v>93.130133934242366</v>
      </c>
      <c r="E225" s="26">
        <v>122.35693860663974</v>
      </c>
      <c r="F225" s="13"/>
    </row>
    <row r="226" spans="1:6" x14ac:dyDescent="0.25">
      <c r="A226" s="16">
        <v>11</v>
      </c>
      <c r="B226" s="17" t="s">
        <v>11</v>
      </c>
      <c r="C226" s="18">
        <v>2012</v>
      </c>
      <c r="D226" s="26">
        <v>94.145130571724479</v>
      </c>
      <c r="E226" s="26">
        <v>128.08538970659509</v>
      </c>
      <c r="F226" s="13"/>
    </row>
    <row r="227" spans="1:6" x14ac:dyDescent="0.25">
      <c r="A227" s="16">
        <v>11</v>
      </c>
      <c r="B227" s="17" t="s">
        <v>11</v>
      </c>
      <c r="C227" s="18">
        <v>2013</v>
      </c>
      <c r="D227" s="26">
        <v>95.971093917346849</v>
      </c>
      <c r="E227" s="26">
        <v>120.05198328001413</v>
      </c>
      <c r="F227" s="13"/>
    </row>
    <row r="228" spans="1:6" x14ac:dyDescent="0.25">
      <c r="A228" s="16">
        <v>11</v>
      </c>
      <c r="B228" s="17" t="s">
        <v>11</v>
      </c>
      <c r="C228" s="18">
        <v>2014</v>
      </c>
      <c r="D228" s="26">
        <v>93.603565488907748</v>
      </c>
      <c r="E228" s="26">
        <v>116.88799005497678</v>
      </c>
      <c r="F228" s="13"/>
    </row>
    <row r="229" spans="1:6" x14ac:dyDescent="0.25">
      <c r="A229" s="16">
        <v>11</v>
      </c>
      <c r="B229" s="17" t="s">
        <v>11</v>
      </c>
      <c r="C229" s="18">
        <v>2015</v>
      </c>
      <c r="D229" s="26">
        <v>89.943710709375111</v>
      </c>
      <c r="E229" s="26">
        <v>115.51420575067708</v>
      </c>
      <c r="F229" s="13"/>
    </row>
    <row r="230" spans="1:6" x14ac:dyDescent="0.25">
      <c r="A230" s="16">
        <v>11</v>
      </c>
      <c r="B230" s="17" t="s">
        <v>11</v>
      </c>
      <c r="C230" s="18">
        <v>2016</v>
      </c>
      <c r="D230" s="26">
        <v>98.626135668279559</v>
      </c>
      <c r="E230" s="26">
        <v>118.18741675538723</v>
      </c>
      <c r="F230" s="13"/>
    </row>
    <row r="231" spans="1:6" x14ac:dyDescent="0.25">
      <c r="A231" s="16">
        <v>11</v>
      </c>
      <c r="B231" s="17" t="s">
        <v>11</v>
      </c>
      <c r="C231" s="18">
        <v>2017</v>
      </c>
      <c r="D231" s="26">
        <v>100</v>
      </c>
      <c r="E231" s="26">
        <v>117.8271154606026</v>
      </c>
      <c r="F231" s="13"/>
    </row>
    <row r="232" spans="1:6" x14ac:dyDescent="0.25">
      <c r="A232" s="16">
        <v>11</v>
      </c>
      <c r="B232" s="17" t="s">
        <v>11</v>
      </c>
      <c r="C232" s="18">
        <v>2018</v>
      </c>
      <c r="D232" s="26">
        <v>102.23906920775352</v>
      </c>
      <c r="E232" s="26">
        <v>116.47465727371601</v>
      </c>
      <c r="F232" s="13"/>
    </row>
    <row r="233" spans="1:6" x14ac:dyDescent="0.25">
      <c r="A233" s="16">
        <v>12</v>
      </c>
      <c r="B233" s="17" t="s">
        <v>12</v>
      </c>
      <c r="C233" s="18">
        <v>1998</v>
      </c>
      <c r="D233" s="26">
        <v>65.997592380693689</v>
      </c>
      <c r="E233" s="26">
        <v>100</v>
      </c>
      <c r="F233" s="13"/>
    </row>
    <row r="234" spans="1:6" x14ac:dyDescent="0.25">
      <c r="A234" s="16">
        <v>12</v>
      </c>
      <c r="B234" s="17" t="s">
        <v>12</v>
      </c>
      <c r="C234" s="18">
        <v>1999</v>
      </c>
      <c r="D234" s="26">
        <v>69.08479713286863</v>
      </c>
      <c r="E234" s="26">
        <v>102.85401488198556</v>
      </c>
      <c r="F234" s="13"/>
    </row>
    <row r="235" spans="1:6" x14ac:dyDescent="0.25">
      <c r="A235" s="16">
        <v>12</v>
      </c>
      <c r="B235" s="17" t="s">
        <v>12</v>
      </c>
      <c r="C235" s="18">
        <v>2000</v>
      </c>
      <c r="D235" s="26">
        <v>72.425963600286536</v>
      </c>
      <c r="E235" s="26">
        <v>102.01680940137535</v>
      </c>
      <c r="F235" s="13"/>
    </row>
    <row r="236" spans="1:6" x14ac:dyDescent="0.25">
      <c r="A236" s="16">
        <v>12</v>
      </c>
      <c r="B236" s="17" t="s">
        <v>12</v>
      </c>
      <c r="C236" s="18">
        <v>2001</v>
      </c>
      <c r="D236" s="26">
        <v>72.147554385751377</v>
      </c>
      <c r="E236" s="26">
        <v>102.23999333897474</v>
      </c>
      <c r="F236" s="13"/>
    </row>
    <row r="237" spans="1:6" x14ac:dyDescent="0.25">
      <c r="A237" s="16">
        <v>12</v>
      </c>
      <c r="B237" s="17" t="s">
        <v>12</v>
      </c>
      <c r="C237" s="18">
        <v>2002</v>
      </c>
      <c r="D237" s="26">
        <v>74.960758408378538</v>
      </c>
      <c r="E237" s="26">
        <v>104.45118261971039</v>
      </c>
      <c r="F237" s="13"/>
    </row>
    <row r="238" spans="1:6" x14ac:dyDescent="0.25">
      <c r="A238" s="16">
        <v>12</v>
      </c>
      <c r="B238" s="17" t="s">
        <v>12</v>
      </c>
      <c r="C238" s="18">
        <v>2003</v>
      </c>
      <c r="D238" s="26">
        <v>80.029793902687643</v>
      </c>
      <c r="E238" s="26">
        <v>108.17909782638951</v>
      </c>
      <c r="F238" s="13"/>
    </row>
    <row r="239" spans="1:6" x14ac:dyDescent="0.25">
      <c r="A239" s="16">
        <v>12</v>
      </c>
      <c r="B239" s="17" t="s">
        <v>12</v>
      </c>
      <c r="C239" s="18">
        <v>2004</v>
      </c>
      <c r="D239" s="26">
        <v>80.997716227037586</v>
      </c>
      <c r="E239" s="26">
        <v>109.0809105920119</v>
      </c>
      <c r="F239" s="13"/>
    </row>
    <row r="240" spans="1:6" x14ac:dyDescent="0.25">
      <c r="A240" s="16">
        <v>12</v>
      </c>
      <c r="B240" s="17" t="s">
        <v>12</v>
      </c>
      <c r="C240" s="18">
        <v>2005</v>
      </c>
      <c r="D240" s="26">
        <v>84.574654126340562</v>
      </c>
      <c r="E240" s="26">
        <v>110.55645295475482</v>
      </c>
      <c r="F240" s="13"/>
    </row>
    <row r="241" spans="1:6" x14ac:dyDescent="0.25">
      <c r="A241" s="16">
        <v>12</v>
      </c>
      <c r="B241" s="17" t="s">
        <v>12</v>
      </c>
      <c r="C241" s="18">
        <v>2006</v>
      </c>
      <c r="D241" s="26">
        <v>86.967768897941113</v>
      </c>
      <c r="E241" s="26">
        <v>119.551239612746</v>
      </c>
      <c r="F241" s="13"/>
    </row>
    <row r="242" spans="1:6" x14ac:dyDescent="0.25">
      <c r="A242" s="16">
        <v>12</v>
      </c>
      <c r="B242" s="17" t="s">
        <v>12</v>
      </c>
      <c r="C242" s="18">
        <v>2007</v>
      </c>
      <c r="D242" s="26">
        <v>87.214070021151514</v>
      </c>
      <c r="E242" s="26">
        <v>116.7222090864695</v>
      </c>
      <c r="F242" s="13"/>
    </row>
    <row r="243" spans="1:6" x14ac:dyDescent="0.25">
      <c r="A243" s="16">
        <v>12</v>
      </c>
      <c r="B243" s="17" t="s">
        <v>12</v>
      </c>
      <c r="C243" s="18">
        <v>2008</v>
      </c>
      <c r="D243" s="26">
        <v>88.312899635302458</v>
      </c>
      <c r="E243" s="26">
        <v>114.44124648239358</v>
      </c>
      <c r="F243" s="13"/>
    </row>
    <row r="244" spans="1:6" x14ac:dyDescent="0.25">
      <c r="A244" s="16">
        <v>12</v>
      </c>
      <c r="B244" s="17" t="s">
        <v>12</v>
      </c>
      <c r="C244" s="18">
        <v>2009</v>
      </c>
      <c r="D244" s="26">
        <v>89.188190465522453</v>
      </c>
      <c r="E244" s="26">
        <v>120.61862979598476</v>
      </c>
      <c r="F244" s="13"/>
    </row>
    <row r="245" spans="1:6" x14ac:dyDescent="0.25">
      <c r="A245" s="16">
        <v>12</v>
      </c>
      <c r="B245" s="17" t="s">
        <v>12</v>
      </c>
      <c r="C245" s="18">
        <v>2010</v>
      </c>
      <c r="D245" s="26">
        <v>92.027809982329273</v>
      </c>
      <c r="E245" s="26">
        <v>127.88293679317997</v>
      </c>
      <c r="F245" s="13"/>
    </row>
    <row r="246" spans="1:6" x14ac:dyDescent="0.25">
      <c r="A246" s="16">
        <v>12</v>
      </c>
      <c r="B246" s="17" t="s">
        <v>12</v>
      </c>
      <c r="C246" s="18">
        <v>2011</v>
      </c>
      <c r="D246" s="26">
        <v>92.815231559572041</v>
      </c>
      <c r="E246" s="26">
        <v>138.29468603775436</v>
      </c>
      <c r="F246" s="13"/>
    </row>
    <row r="247" spans="1:6" x14ac:dyDescent="0.25">
      <c r="A247" s="16">
        <v>12</v>
      </c>
      <c r="B247" s="17" t="s">
        <v>12</v>
      </c>
      <c r="C247" s="18">
        <v>2012</v>
      </c>
      <c r="D247" s="26">
        <v>93.489618357256219</v>
      </c>
      <c r="E247" s="26">
        <v>143.54070794052748</v>
      </c>
      <c r="F247" s="13"/>
    </row>
    <row r="248" spans="1:6" x14ac:dyDescent="0.25">
      <c r="A248" s="16">
        <v>12</v>
      </c>
      <c r="B248" s="17" t="s">
        <v>12</v>
      </c>
      <c r="C248" s="18">
        <v>2013</v>
      </c>
      <c r="D248" s="26">
        <v>96.014146008922481</v>
      </c>
      <c r="E248" s="26">
        <v>149.017714152292</v>
      </c>
      <c r="F248" s="13"/>
    </row>
    <row r="249" spans="1:6" x14ac:dyDescent="0.25">
      <c r="A249" s="16">
        <v>12</v>
      </c>
      <c r="B249" s="17" t="s">
        <v>12</v>
      </c>
      <c r="C249" s="18">
        <v>2014</v>
      </c>
      <c r="D249" s="26">
        <v>97.40571643592304</v>
      </c>
      <c r="E249" s="26">
        <v>154.50165157040703</v>
      </c>
      <c r="F249" s="13"/>
    </row>
    <row r="250" spans="1:6" x14ac:dyDescent="0.25">
      <c r="A250" s="16">
        <v>12</v>
      </c>
      <c r="B250" s="17" t="s">
        <v>12</v>
      </c>
      <c r="C250" s="18">
        <v>2015</v>
      </c>
      <c r="D250" s="26">
        <v>98.735274919934568</v>
      </c>
      <c r="E250" s="26">
        <v>157.57050725193204</v>
      </c>
      <c r="F250" s="13"/>
    </row>
    <row r="251" spans="1:6" x14ac:dyDescent="0.25">
      <c r="A251" s="16">
        <v>12</v>
      </c>
      <c r="B251" s="17" t="s">
        <v>12</v>
      </c>
      <c r="C251" s="18">
        <v>2016</v>
      </c>
      <c r="D251" s="26">
        <v>99.346861864572148</v>
      </c>
      <c r="E251" s="26">
        <v>161.5173115592261</v>
      </c>
      <c r="F251" s="13"/>
    </row>
    <row r="252" spans="1:6" x14ac:dyDescent="0.25">
      <c r="A252" s="16">
        <v>12</v>
      </c>
      <c r="B252" s="17" t="s">
        <v>12</v>
      </c>
      <c r="C252" s="18">
        <v>2017</v>
      </c>
      <c r="D252" s="26">
        <v>100</v>
      </c>
      <c r="E252" s="26">
        <v>164.61938054684663</v>
      </c>
      <c r="F252" s="13"/>
    </row>
    <row r="253" spans="1:6" x14ac:dyDescent="0.25">
      <c r="A253" s="16">
        <v>12</v>
      </c>
      <c r="B253" s="17" t="s">
        <v>12</v>
      </c>
      <c r="C253" s="18">
        <v>2018</v>
      </c>
      <c r="D253" s="26">
        <v>100.47774442890348</v>
      </c>
      <c r="E253" s="26">
        <v>166.70616334371599</v>
      </c>
      <c r="F253" s="13"/>
    </row>
    <row r="254" spans="1:6" x14ac:dyDescent="0.25">
      <c r="A254" s="16">
        <v>13</v>
      </c>
      <c r="B254" s="17" t="s">
        <v>13</v>
      </c>
      <c r="C254" s="18">
        <v>1998</v>
      </c>
      <c r="D254" s="26">
        <v>54.916325742537154</v>
      </c>
      <c r="E254" s="26">
        <v>100.00000000000001</v>
      </c>
      <c r="F254" s="13"/>
    </row>
    <row r="255" spans="1:6" x14ac:dyDescent="0.25">
      <c r="A255" s="16">
        <v>13</v>
      </c>
      <c r="B255" s="17" t="s">
        <v>13</v>
      </c>
      <c r="C255" s="18">
        <v>1999</v>
      </c>
      <c r="D255" s="26">
        <v>53.887782617317569</v>
      </c>
      <c r="E255" s="26">
        <v>98.857945893143111</v>
      </c>
      <c r="F255" s="13"/>
    </row>
    <row r="256" spans="1:6" x14ac:dyDescent="0.25">
      <c r="A256" s="16">
        <v>13</v>
      </c>
      <c r="B256" s="17" t="s">
        <v>13</v>
      </c>
      <c r="C256" s="18">
        <v>2000</v>
      </c>
      <c r="D256" s="26">
        <v>56.025258381339334</v>
      </c>
      <c r="E256" s="26">
        <v>103.06588498098743</v>
      </c>
      <c r="F256" s="13"/>
    </row>
    <row r="257" spans="1:6" x14ac:dyDescent="0.25">
      <c r="A257" s="16">
        <v>13</v>
      </c>
      <c r="B257" s="17" t="s">
        <v>13</v>
      </c>
      <c r="C257" s="18">
        <v>2001</v>
      </c>
      <c r="D257" s="26">
        <v>61.876235362339834</v>
      </c>
      <c r="E257" s="26">
        <v>112.47131163613959</v>
      </c>
      <c r="F257" s="13"/>
    </row>
    <row r="258" spans="1:6" x14ac:dyDescent="0.25">
      <c r="A258" s="16">
        <v>13</v>
      </c>
      <c r="B258" s="17" t="s">
        <v>13</v>
      </c>
      <c r="C258" s="18">
        <v>2002</v>
      </c>
      <c r="D258" s="26">
        <v>63.742140003758124</v>
      </c>
      <c r="E258" s="26">
        <v>113.50727610404418</v>
      </c>
      <c r="F258" s="13"/>
    </row>
    <row r="259" spans="1:6" x14ac:dyDescent="0.25">
      <c r="A259" s="16">
        <v>13</v>
      </c>
      <c r="B259" s="17" t="s">
        <v>13</v>
      </c>
      <c r="C259" s="18">
        <v>2003</v>
      </c>
      <c r="D259" s="26">
        <v>70.878281142836386</v>
      </c>
      <c r="E259" s="26">
        <v>126.37813098920552</v>
      </c>
      <c r="F259" s="13"/>
    </row>
    <row r="260" spans="1:6" x14ac:dyDescent="0.25">
      <c r="A260" s="16">
        <v>13</v>
      </c>
      <c r="B260" s="17" t="s">
        <v>13</v>
      </c>
      <c r="C260" s="18">
        <v>2004</v>
      </c>
      <c r="D260" s="26">
        <v>74.49361867863125</v>
      </c>
      <c r="E260" s="26">
        <v>139.70806558319103</v>
      </c>
      <c r="F260" s="13"/>
    </row>
    <row r="261" spans="1:6" x14ac:dyDescent="0.25">
      <c r="A261" s="16">
        <v>13</v>
      </c>
      <c r="B261" s="17" t="s">
        <v>13</v>
      </c>
      <c r="C261" s="18">
        <v>2005</v>
      </c>
      <c r="D261" s="26">
        <v>77.081277979504023</v>
      </c>
      <c r="E261" s="26">
        <v>144.37560942245582</v>
      </c>
      <c r="F261" s="13"/>
    </row>
    <row r="262" spans="1:6" x14ac:dyDescent="0.25">
      <c r="A262" s="16">
        <v>13</v>
      </c>
      <c r="B262" s="17" t="s">
        <v>13</v>
      </c>
      <c r="C262" s="18">
        <v>2006</v>
      </c>
      <c r="D262" s="26">
        <v>86.737457171970291</v>
      </c>
      <c r="E262" s="26">
        <v>158.95910678069816</v>
      </c>
      <c r="F262" s="13"/>
    </row>
    <row r="263" spans="1:6" x14ac:dyDescent="0.25">
      <c r="A263" s="16">
        <v>13</v>
      </c>
      <c r="B263" s="17" t="s">
        <v>13</v>
      </c>
      <c r="C263" s="18">
        <v>2007</v>
      </c>
      <c r="D263" s="26">
        <v>91.383713969381631</v>
      </c>
      <c r="E263" s="26">
        <v>165.43779444932775</v>
      </c>
      <c r="F263" s="13"/>
    </row>
    <row r="264" spans="1:6" x14ac:dyDescent="0.25">
      <c r="A264" s="16">
        <v>13</v>
      </c>
      <c r="B264" s="17" t="s">
        <v>13</v>
      </c>
      <c r="C264" s="18">
        <v>2008</v>
      </c>
      <c r="D264" s="26">
        <v>95.088901209390443</v>
      </c>
      <c r="E264" s="26">
        <v>171.57224837912639</v>
      </c>
      <c r="F264" s="13"/>
    </row>
    <row r="265" spans="1:6" x14ac:dyDescent="0.25">
      <c r="A265" s="16">
        <v>13</v>
      </c>
      <c r="B265" s="17" t="s">
        <v>13</v>
      </c>
      <c r="C265" s="18">
        <v>2009</v>
      </c>
      <c r="D265" s="26">
        <v>88.573373992615416</v>
      </c>
      <c r="E265" s="26">
        <v>165.15818259985582</v>
      </c>
      <c r="F265" s="13"/>
    </row>
    <row r="266" spans="1:6" x14ac:dyDescent="0.25">
      <c r="A266" s="16">
        <v>13</v>
      </c>
      <c r="B266" s="17" t="s">
        <v>13</v>
      </c>
      <c r="C266" s="18">
        <v>2010</v>
      </c>
      <c r="D266" s="26">
        <v>88.076689240450492</v>
      </c>
      <c r="E266" s="26">
        <v>172.68880546916938</v>
      </c>
      <c r="F266" s="13"/>
    </row>
    <row r="267" spans="1:6" x14ac:dyDescent="0.25">
      <c r="A267" s="16">
        <v>13</v>
      </c>
      <c r="B267" s="17" t="s">
        <v>13</v>
      </c>
      <c r="C267" s="18">
        <v>2011</v>
      </c>
      <c r="D267" s="26">
        <v>91.452715471716033</v>
      </c>
      <c r="E267" s="26">
        <v>171.77379870825476</v>
      </c>
      <c r="F267" s="13"/>
    </row>
    <row r="268" spans="1:6" x14ac:dyDescent="0.25">
      <c r="A268" s="16">
        <v>13</v>
      </c>
      <c r="B268" s="17" t="s">
        <v>13</v>
      </c>
      <c r="C268" s="18">
        <v>2012</v>
      </c>
      <c r="D268" s="26">
        <v>92.968933007186536</v>
      </c>
      <c r="E268" s="26">
        <v>171.72887207050712</v>
      </c>
      <c r="F268" s="13"/>
    </row>
    <row r="269" spans="1:6" x14ac:dyDescent="0.25">
      <c r="A269" s="16">
        <v>13</v>
      </c>
      <c r="B269" s="17" t="s">
        <v>13</v>
      </c>
      <c r="C269" s="18">
        <v>2013</v>
      </c>
      <c r="D269" s="26">
        <v>97.489465170056235</v>
      </c>
      <c r="E269" s="26">
        <v>180.0968504944986</v>
      </c>
      <c r="F269" s="13"/>
    </row>
    <row r="270" spans="1:6" x14ac:dyDescent="0.25">
      <c r="A270" s="16">
        <v>13</v>
      </c>
      <c r="B270" s="17" t="s">
        <v>13</v>
      </c>
      <c r="C270" s="18">
        <v>2014</v>
      </c>
      <c r="D270" s="26">
        <v>104.29872619965562</v>
      </c>
      <c r="E270" s="26">
        <v>187.72977943959211</v>
      </c>
      <c r="F270" s="13"/>
    </row>
    <row r="271" spans="1:6" x14ac:dyDescent="0.25">
      <c r="A271" s="16">
        <v>13</v>
      </c>
      <c r="B271" s="17" t="s">
        <v>13</v>
      </c>
      <c r="C271" s="18">
        <v>2015</v>
      </c>
      <c r="D271" s="26">
        <v>105.38902403581768</v>
      </c>
      <c r="E271" s="26">
        <v>191.4993203311669</v>
      </c>
      <c r="F271" s="13"/>
    </row>
    <row r="272" spans="1:6" x14ac:dyDescent="0.25">
      <c r="A272" s="16">
        <v>13</v>
      </c>
      <c r="B272" s="17" t="s">
        <v>13</v>
      </c>
      <c r="C272" s="18">
        <v>2016</v>
      </c>
      <c r="D272" s="26">
        <v>102.23684532724097</v>
      </c>
      <c r="E272" s="26">
        <v>189.8560829789574</v>
      </c>
      <c r="F272" s="13"/>
    </row>
    <row r="273" spans="1:6" x14ac:dyDescent="0.25">
      <c r="A273" s="16">
        <v>13</v>
      </c>
      <c r="B273" s="17" t="s">
        <v>13</v>
      </c>
      <c r="C273" s="18">
        <v>2017</v>
      </c>
      <c r="D273" s="26">
        <v>100</v>
      </c>
      <c r="E273" s="26">
        <v>197.34390072070715</v>
      </c>
      <c r="F273" s="13"/>
    </row>
    <row r="274" spans="1:6" x14ac:dyDescent="0.25">
      <c r="A274" s="16">
        <v>13</v>
      </c>
      <c r="B274" s="17" t="s">
        <v>13</v>
      </c>
      <c r="C274" s="18">
        <v>2018</v>
      </c>
      <c r="D274" s="26">
        <v>99.702984922881143</v>
      </c>
      <c r="E274" s="26">
        <v>201.66023922554533</v>
      </c>
      <c r="F274" s="13"/>
    </row>
    <row r="275" spans="1:6" x14ac:dyDescent="0.25">
      <c r="A275" s="16">
        <v>14</v>
      </c>
      <c r="B275" s="17" t="s">
        <v>14</v>
      </c>
      <c r="C275" s="18">
        <v>1998</v>
      </c>
      <c r="D275" s="26">
        <v>52.342195460820037</v>
      </c>
      <c r="E275" s="26">
        <v>100</v>
      </c>
      <c r="F275" s="13"/>
    </row>
    <row r="276" spans="1:6" x14ac:dyDescent="0.25">
      <c r="A276" s="16">
        <v>14</v>
      </c>
      <c r="B276" s="17" t="s">
        <v>14</v>
      </c>
      <c r="C276" s="18">
        <v>1999</v>
      </c>
      <c r="D276" s="26">
        <v>56.108532225903545</v>
      </c>
      <c r="E276" s="26">
        <v>104.97223799742331</v>
      </c>
      <c r="F276" s="13"/>
    </row>
    <row r="277" spans="1:6" x14ac:dyDescent="0.25">
      <c r="A277" s="16">
        <v>14</v>
      </c>
      <c r="B277" s="17" t="s">
        <v>14</v>
      </c>
      <c r="C277" s="18">
        <v>2000</v>
      </c>
      <c r="D277" s="26">
        <v>59.259314099323248</v>
      </c>
      <c r="E277" s="26">
        <v>105.29139200086682</v>
      </c>
      <c r="F277" s="13"/>
    </row>
    <row r="278" spans="1:6" x14ac:dyDescent="0.25">
      <c r="A278" s="16">
        <v>14</v>
      </c>
      <c r="B278" s="17" t="s">
        <v>14</v>
      </c>
      <c r="C278" s="18">
        <v>2001</v>
      </c>
      <c r="D278" s="26">
        <v>64.415283000432368</v>
      </c>
      <c r="E278" s="26">
        <v>115.03377563559323</v>
      </c>
      <c r="F278" s="13"/>
    </row>
    <row r="279" spans="1:6" x14ac:dyDescent="0.25">
      <c r="A279" s="16">
        <v>14</v>
      </c>
      <c r="B279" s="17" t="s">
        <v>14</v>
      </c>
      <c r="C279" s="18">
        <v>2002</v>
      </c>
      <c r="D279" s="26">
        <v>64.765438651349001</v>
      </c>
      <c r="E279" s="26">
        <v>111.69256343516679</v>
      </c>
      <c r="F279" s="13"/>
    </row>
    <row r="280" spans="1:6" x14ac:dyDescent="0.25">
      <c r="A280" s="16">
        <v>14</v>
      </c>
      <c r="B280" s="17" t="s">
        <v>14</v>
      </c>
      <c r="C280" s="18">
        <v>2003</v>
      </c>
      <c r="D280" s="26">
        <v>72.685874588891522</v>
      </c>
      <c r="E280" s="26">
        <v>119.47289400562347</v>
      </c>
      <c r="F280" s="13"/>
    </row>
    <row r="281" spans="1:6" x14ac:dyDescent="0.25">
      <c r="A281" s="16">
        <v>14</v>
      </c>
      <c r="B281" s="17" t="s">
        <v>14</v>
      </c>
      <c r="C281" s="18">
        <v>2004</v>
      </c>
      <c r="D281" s="26">
        <v>76.382745595640245</v>
      </c>
      <c r="E281" s="26">
        <v>125.37794561817256</v>
      </c>
      <c r="F281" s="13"/>
    </row>
    <row r="282" spans="1:6" x14ac:dyDescent="0.25">
      <c r="A282" s="16">
        <v>14</v>
      </c>
      <c r="B282" s="17" t="s">
        <v>14</v>
      </c>
      <c r="C282" s="18">
        <v>2005</v>
      </c>
      <c r="D282" s="26">
        <v>79.851077842397146</v>
      </c>
      <c r="E282" s="26">
        <v>133.1073265713411</v>
      </c>
      <c r="F282" s="13"/>
    </row>
    <row r="283" spans="1:6" x14ac:dyDescent="0.25">
      <c r="A283" s="16">
        <v>14</v>
      </c>
      <c r="B283" s="17" t="s">
        <v>14</v>
      </c>
      <c r="C283" s="18">
        <v>2006</v>
      </c>
      <c r="D283" s="26">
        <v>85.85948418508174</v>
      </c>
      <c r="E283" s="26">
        <v>141.86619914210442</v>
      </c>
      <c r="F283" s="13"/>
    </row>
    <row r="284" spans="1:6" x14ac:dyDescent="0.25">
      <c r="A284" s="16">
        <v>14</v>
      </c>
      <c r="B284" s="17" t="s">
        <v>14</v>
      </c>
      <c r="C284" s="18">
        <v>2007</v>
      </c>
      <c r="D284" s="26">
        <v>86.529715559578207</v>
      </c>
      <c r="E284" s="26">
        <v>146.24281512553515</v>
      </c>
      <c r="F284" s="13"/>
    </row>
    <row r="285" spans="1:6" x14ac:dyDescent="0.25">
      <c r="A285" s="16">
        <v>14</v>
      </c>
      <c r="B285" s="17" t="s">
        <v>14</v>
      </c>
      <c r="C285" s="18">
        <v>2008</v>
      </c>
      <c r="D285" s="26">
        <v>89.935252491680998</v>
      </c>
      <c r="E285" s="26">
        <v>151.88219137368139</v>
      </c>
      <c r="F285" s="13"/>
    </row>
    <row r="286" spans="1:6" x14ac:dyDescent="0.25">
      <c r="A286" s="16">
        <v>14</v>
      </c>
      <c r="B286" s="17" t="s">
        <v>14</v>
      </c>
      <c r="C286" s="18">
        <v>2009</v>
      </c>
      <c r="D286" s="26">
        <v>89.179136237165039</v>
      </c>
      <c r="E286" s="26">
        <v>149.61707091877798</v>
      </c>
      <c r="F286" s="13"/>
    </row>
    <row r="287" spans="1:6" x14ac:dyDescent="0.25">
      <c r="A287" s="16">
        <v>14</v>
      </c>
      <c r="B287" s="17" t="s">
        <v>14</v>
      </c>
      <c r="C287" s="18">
        <v>2010</v>
      </c>
      <c r="D287" s="26">
        <v>87.304285045837446</v>
      </c>
      <c r="E287" s="26">
        <v>148.95147088402337</v>
      </c>
      <c r="F287" s="13"/>
    </row>
    <row r="288" spans="1:6" x14ac:dyDescent="0.25">
      <c r="A288" s="16">
        <v>14</v>
      </c>
      <c r="B288" s="17" t="s">
        <v>14</v>
      </c>
      <c r="C288" s="18">
        <v>2011</v>
      </c>
      <c r="D288" s="26">
        <v>90.517517991591603</v>
      </c>
      <c r="E288" s="26">
        <v>155.42776269508943</v>
      </c>
      <c r="F288" s="13"/>
    </row>
    <row r="289" spans="1:6" x14ac:dyDescent="0.25">
      <c r="A289" s="16">
        <v>14</v>
      </c>
      <c r="B289" s="17" t="s">
        <v>14</v>
      </c>
      <c r="C289" s="18">
        <v>2012</v>
      </c>
      <c r="D289" s="26">
        <v>95.772259120411491</v>
      </c>
      <c r="E289" s="26">
        <v>163.2410017397205</v>
      </c>
      <c r="F289" s="13"/>
    </row>
    <row r="290" spans="1:6" x14ac:dyDescent="0.25">
      <c r="A290" s="16">
        <v>14</v>
      </c>
      <c r="B290" s="17" t="s">
        <v>14</v>
      </c>
      <c r="C290" s="18">
        <v>2013</v>
      </c>
      <c r="D290" s="26">
        <v>97.172152709126991</v>
      </c>
      <c r="E290" s="26">
        <v>177.51006684111945</v>
      </c>
      <c r="F290" s="13"/>
    </row>
    <row r="291" spans="1:6" x14ac:dyDescent="0.25">
      <c r="A291" s="16">
        <v>14</v>
      </c>
      <c r="B291" s="17" t="s">
        <v>14</v>
      </c>
      <c r="C291" s="18">
        <v>2014</v>
      </c>
      <c r="D291" s="26">
        <v>100.69495208238406</v>
      </c>
      <c r="E291" s="26">
        <v>185.13142222819678</v>
      </c>
      <c r="F291" s="13"/>
    </row>
    <row r="292" spans="1:6" x14ac:dyDescent="0.25">
      <c r="A292" s="16">
        <v>14</v>
      </c>
      <c r="B292" s="17" t="s">
        <v>14</v>
      </c>
      <c r="C292" s="18">
        <v>2015</v>
      </c>
      <c r="D292" s="26">
        <v>98.230418619118723</v>
      </c>
      <c r="E292" s="26">
        <v>187.31795314052857</v>
      </c>
      <c r="F292" s="13"/>
    </row>
    <row r="293" spans="1:6" x14ac:dyDescent="0.25">
      <c r="A293" s="16">
        <v>14</v>
      </c>
      <c r="B293" s="17" t="s">
        <v>14</v>
      </c>
      <c r="C293" s="18">
        <v>2016</v>
      </c>
      <c r="D293" s="26">
        <v>97.202359217074729</v>
      </c>
      <c r="E293" s="26">
        <v>183.75496199925769</v>
      </c>
      <c r="F293" s="13"/>
    </row>
    <row r="294" spans="1:6" x14ac:dyDescent="0.25">
      <c r="A294" s="16">
        <v>14</v>
      </c>
      <c r="B294" s="17" t="s">
        <v>14</v>
      </c>
      <c r="C294" s="18">
        <v>2017</v>
      </c>
      <c r="D294" s="26">
        <v>99.999999999999986</v>
      </c>
      <c r="E294" s="26">
        <v>190.93395844340455</v>
      </c>
      <c r="F294" s="13"/>
    </row>
    <row r="295" spans="1:6" x14ac:dyDescent="0.25">
      <c r="A295" s="16">
        <v>14</v>
      </c>
      <c r="B295" s="17" t="s">
        <v>14</v>
      </c>
      <c r="C295" s="18">
        <v>2018</v>
      </c>
      <c r="D295" s="26">
        <v>103.66311640143459</v>
      </c>
      <c r="E295" s="26">
        <v>200.8719385188883</v>
      </c>
      <c r="F295" s="13"/>
    </row>
    <row r="296" spans="1:6" x14ac:dyDescent="0.25">
      <c r="A296" s="16">
        <v>15</v>
      </c>
      <c r="B296" s="17" t="s">
        <v>15</v>
      </c>
      <c r="C296" s="18">
        <v>1998</v>
      </c>
      <c r="D296" s="26">
        <v>98.841814801815914</v>
      </c>
      <c r="E296" s="26">
        <v>100</v>
      </c>
      <c r="F296" s="13"/>
    </row>
    <row r="297" spans="1:6" x14ac:dyDescent="0.25">
      <c r="A297" s="16">
        <v>15</v>
      </c>
      <c r="B297" s="17" t="s">
        <v>15</v>
      </c>
      <c r="C297" s="18">
        <v>1999</v>
      </c>
      <c r="D297" s="26">
        <v>99.783947504043638</v>
      </c>
      <c r="E297" s="26">
        <v>101.86597950623205</v>
      </c>
      <c r="F297" s="13"/>
    </row>
    <row r="298" spans="1:6" x14ac:dyDescent="0.25">
      <c r="A298" s="16">
        <v>15</v>
      </c>
      <c r="B298" s="17" t="s">
        <v>15</v>
      </c>
      <c r="C298" s="18">
        <v>2000</v>
      </c>
      <c r="D298" s="26">
        <v>100.80489426745383</v>
      </c>
      <c r="E298" s="26">
        <v>102.52212761084579</v>
      </c>
      <c r="F298" s="13"/>
    </row>
    <row r="299" spans="1:6" x14ac:dyDescent="0.25">
      <c r="A299" s="16">
        <v>15</v>
      </c>
      <c r="B299" s="17" t="s">
        <v>15</v>
      </c>
      <c r="C299" s="18">
        <v>2001</v>
      </c>
      <c r="D299" s="26">
        <v>102.57890600238476</v>
      </c>
      <c r="E299" s="26">
        <v>104.5214450339483</v>
      </c>
      <c r="F299" s="13"/>
    </row>
    <row r="300" spans="1:6" x14ac:dyDescent="0.25">
      <c r="A300" s="16">
        <v>15</v>
      </c>
      <c r="B300" s="17" t="s">
        <v>15</v>
      </c>
      <c r="C300" s="18">
        <v>2002</v>
      </c>
      <c r="D300" s="26">
        <v>105.06882227461773</v>
      </c>
      <c r="E300" s="26">
        <v>100.64380085097586</v>
      </c>
      <c r="F300" s="13"/>
    </row>
    <row r="301" spans="1:6" x14ac:dyDescent="0.25">
      <c r="A301" s="16">
        <v>15</v>
      </c>
      <c r="B301" s="17" t="s">
        <v>15</v>
      </c>
      <c r="C301" s="18">
        <v>2003</v>
      </c>
      <c r="D301" s="26">
        <v>109.11389469730135</v>
      </c>
      <c r="E301" s="26">
        <v>103.58812778475114</v>
      </c>
      <c r="F301" s="13"/>
    </row>
    <row r="302" spans="1:6" x14ac:dyDescent="0.25">
      <c r="A302" s="16">
        <v>15</v>
      </c>
      <c r="B302" s="17" t="s">
        <v>15</v>
      </c>
      <c r="C302" s="18">
        <v>2004</v>
      </c>
      <c r="D302" s="26">
        <v>110.86282722147904</v>
      </c>
      <c r="E302" s="26">
        <v>102.71243791485551</v>
      </c>
      <c r="F302" s="13"/>
    </row>
    <row r="303" spans="1:6" x14ac:dyDescent="0.25">
      <c r="A303" s="16">
        <v>15</v>
      </c>
      <c r="B303" s="17" t="s">
        <v>15</v>
      </c>
      <c r="C303" s="18">
        <v>2005</v>
      </c>
      <c r="D303" s="26">
        <v>112.3123310407186</v>
      </c>
      <c r="E303" s="26">
        <v>113.15530841070543</v>
      </c>
      <c r="F303" s="13"/>
    </row>
    <row r="304" spans="1:6" x14ac:dyDescent="0.25">
      <c r="A304" s="16">
        <v>15</v>
      </c>
      <c r="B304" s="17" t="s">
        <v>15</v>
      </c>
      <c r="C304" s="18">
        <v>2006</v>
      </c>
      <c r="D304" s="26">
        <v>113.94211026145163</v>
      </c>
      <c r="E304" s="26">
        <v>113.25202038794446</v>
      </c>
      <c r="F304" s="13"/>
    </row>
    <row r="305" spans="1:6" x14ac:dyDescent="0.25">
      <c r="A305" s="16">
        <v>15</v>
      </c>
      <c r="B305" s="17" t="s">
        <v>15</v>
      </c>
      <c r="C305" s="18">
        <v>2007</v>
      </c>
      <c r="D305" s="26">
        <v>112.80749276118911</v>
      </c>
      <c r="E305" s="26">
        <v>116.38831728724887</v>
      </c>
      <c r="F305" s="13"/>
    </row>
    <row r="306" spans="1:6" x14ac:dyDescent="0.25">
      <c r="A306" s="16">
        <v>15</v>
      </c>
      <c r="B306" s="17" t="s">
        <v>15</v>
      </c>
      <c r="C306" s="18">
        <v>2008</v>
      </c>
      <c r="D306" s="26">
        <v>111.41256242786582</v>
      </c>
      <c r="E306" s="26">
        <v>110.90357918918231</v>
      </c>
      <c r="F306" s="13"/>
    </row>
    <row r="307" spans="1:6" x14ac:dyDescent="0.25">
      <c r="A307" s="16">
        <v>15</v>
      </c>
      <c r="B307" s="17" t="s">
        <v>15</v>
      </c>
      <c r="C307" s="18">
        <v>2009</v>
      </c>
      <c r="D307" s="26">
        <v>111.15658786317249</v>
      </c>
      <c r="E307" s="26">
        <v>110.13366598724343</v>
      </c>
      <c r="F307" s="13"/>
    </row>
    <row r="308" spans="1:6" x14ac:dyDescent="0.25">
      <c r="A308" s="16">
        <v>15</v>
      </c>
      <c r="B308" s="17" t="s">
        <v>15</v>
      </c>
      <c r="C308" s="18">
        <v>2010</v>
      </c>
      <c r="D308" s="26">
        <v>110.51148341623676</v>
      </c>
      <c r="E308" s="26">
        <v>112.71924692946078</v>
      </c>
      <c r="F308" s="13"/>
    </row>
    <row r="309" spans="1:6" x14ac:dyDescent="0.25">
      <c r="A309" s="16">
        <v>15</v>
      </c>
      <c r="B309" s="17" t="s">
        <v>15</v>
      </c>
      <c r="C309" s="18">
        <v>2011</v>
      </c>
      <c r="D309" s="26">
        <v>108.67185828600762</v>
      </c>
      <c r="E309" s="26">
        <v>116.23900742947056</v>
      </c>
      <c r="F309" s="13"/>
    </row>
    <row r="310" spans="1:6" x14ac:dyDescent="0.25">
      <c r="A310" s="16">
        <v>15</v>
      </c>
      <c r="B310" s="17" t="s">
        <v>15</v>
      </c>
      <c r="C310" s="18">
        <v>2012</v>
      </c>
      <c r="D310" s="26">
        <v>104.25981391748685</v>
      </c>
      <c r="E310" s="26">
        <v>113.88704567215369</v>
      </c>
      <c r="F310" s="13"/>
    </row>
    <row r="311" spans="1:6" x14ac:dyDescent="0.25">
      <c r="A311" s="16">
        <v>15</v>
      </c>
      <c r="B311" s="17" t="s">
        <v>15</v>
      </c>
      <c r="C311" s="18">
        <v>2013</v>
      </c>
      <c r="D311" s="26">
        <v>103.10743747516632</v>
      </c>
      <c r="E311" s="26">
        <v>112.32809848246168</v>
      </c>
      <c r="F311" s="13"/>
    </row>
    <row r="312" spans="1:6" x14ac:dyDescent="0.25">
      <c r="A312" s="16">
        <v>15</v>
      </c>
      <c r="B312" s="17" t="s">
        <v>15</v>
      </c>
      <c r="C312" s="18">
        <v>2014</v>
      </c>
      <c r="D312" s="26">
        <v>100.86549522456065</v>
      </c>
      <c r="E312" s="26">
        <v>113.70302646355145</v>
      </c>
      <c r="F312" s="13"/>
    </row>
    <row r="313" spans="1:6" x14ac:dyDescent="0.25">
      <c r="A313" s="16">
        <v>15</v>
      </c>
      <c r="B313" s="17" t="s">
        <v>15</v>
      </c>
      <c r="C313" s="18">
        <v>2015</v>
      </c>
      <c r="D313" s="26">
        <v>99.928535562027108</v>
      </c>
      <c r="E313" s="26">
        <v>112.72319099409115</v>
      </c>
      <c r="F313" s="13"/>
    </row>
    <row r="314" spans="1:6" x14ac:dyDescent="0.25">
      <c r="A314" s="16">
        <v>15</v>
      </c>
      <c r="B314" s="17" t="s">
        <v>15</v>
      </c>
      <c r="C314" s="18">
        <v>2016</v>
      </c>
      <c r="D314" s="26">
        <v>99.918004343838604</v>
      </c>
      <c r="E314" s="26">
        <v>117.22133073952095</v>
      </c>
      <c r="F314" s="13"/>
    </row>
    <row r="315" spans="1:6" x14ac:dyDescent="0.25">
      <c r="A315" s="16">
        <v>15</v>
      </c>
      <c r="B315" s="17" t="s">
        <v>15</v>
      </c>
      <c r="C315" s="18">
        <v>2017</v>
      </c>
      <c r="D315" s="26">
        <v>99.999999999999986</v>
      </c>
      <c r="E315" s="26">
        <v>119.02133348268558</v>
      </c>
      <c r="F315" s="13"/>
    </row>
    <row r="316" spans="1:6" x14ac:dyDescent="0.25">
      <c r="A316" s="16">
        <v>15</v>
      </c>
      <c r="B316" s="17" t="s">
        <v>15</v>
      </c>
      <c r="C316" s="18">
        <v>2018</v>
      </c>
      <c r="D316" s="26">
        <v>100.5828333785025</v>
      </c>
      <c r="E316" s="26">
        <v>118.67186373735115</v>
      </c>
      <c r="F316" s="13"/>
    </row>
    <row r="317" spans="1:6" x14ac:dyDescent="0.25">
      <c r="A317" s="16">
        <v>16</v>
      </c>
      <c r="B317" s="17" t="s">
        <v>16</v>
      </c>
      <c r="C317" s="18">
        <v>1998</v>
      </c>
      <c r="D317" s="26">
        <v>101.32155432880202</v>
      </c>
      <c r="E317" s="26">
        <v>100</v>
      </c>
      <c r="F317" s="13"/>
    </row>
    <row r="318" spans="1:6" x14ac:dyDescent="0.25">
      <c r="A318" s="16">
        <v>16</v>
      </c>
      <c r="B318" s="17" t="s">
        <v>16</v>
      </c>
      <c r="C318" s="18">
        <v>1999</v>
      </c>
      <c r="D318" s="26">
        <v>101.89118999297325</v>
      </c>
      <c r="E318" s="26">
        <v>100.56392016698786</v>
      </c>
      <c r="F318" s="13"/>
    </row>
    <row r="319" spans="1:6" x14ac:dyDescent="0.25">
      <c r="A319" s="16">
        <v>16</v>
      </c>
      <c r="B319" s="17" t="s">
        <v>16</v>
      </c>
      <c r="C319" s="18">
        <v>2000</v>
      </c>
      <c r="D319" s="26">
        <v>101.85548596685393</v>
      </c>
      <c r="E319" s="26">
        <v>100.29843021498255</v>
      </c>
      <c r="F319" s="13"/>
    </row>
    <row r="320" spans="1:6" x14ac:dyDescent="0.25">
      <c r="A320" s="16">
        <v>16</v>
      </c>
      <c r="B320" s="17" t="s">
        <v>16</v>
      </c>
      <c r="C320" s="18">
        <v>2001</v>
      </c>
      <c r="D320" s="26">
        <v>101.27840407908116</v>
      </c>
      <c r="E320" s="26">
        <v>99.880896478085177</v>
      </c>
      <c r="F320" s="13"/>
    </row>
    <row r="321" spans="1:6" x14ac:dyDescent="0.25">
      <c r="A321" s="16">
        <v>16</v>
      </c>
      <c r="B321" s="17" t="s">
        <v>16</v>
      </c>
      <c r="C321" s="18">
        <v>2002</v>
      </c>
      <c r="D321" s="26">
        <v>101.72597026052708</v>
      </c>
      <c r="E321" s="26">
        <v>98.633974991854132</v>
      </c>
      <c r="F321" s="13"/>
    </row>
    <row r="322" spans="1:6" x14ac:dyDescent="0.25">
      <c r="A322" s="16">
        <v>16</v>
      </c>
      <c r="B322" s="17" t="s">
        <v>16</v>
      </c>
      <c r="C322" s="18">
        <v>2003</v>
      </c>
      <c r="D322" s="26">
        <v>100.53697023519135</v>
      </c>
      <c r="E322" s="26">
        <v>94.93328056425625</v>
      </c>
      <c r="F322" s="13"/>
    </row>
    <row r="323" spans="1:6" x14ac:dyDescent="0.25">
      <c r="A323" s="16">
        <v>16</v>
      </c>
      <c r="B323" s="17" t="s">
        <v>16</v>
      </c>
      <c r="C323" s="18">
        <v>2004</v>
      </c>
      <c r="D323" s="26">
        <v>100.21819430268422</v>
      </c>
      <c r="E323" s="26">
        <v>91.233650249843663</v>
      </c>
      <c r="F323" s="13"/>
    </row>
    <row r="324" spans="1:6" x14ac:dyDescent="0.25">
      <c r="A324" s="16">
        <v>16</v>
      </c>
      <c r="B324" s="17" t="s">
        <v>16</v>
      </c>
      <c r="C324" s="18">
        <v>2005</v>
      </c>
      <c r="D324" s="26">
        <v>99.475611198478859</v>
      </c>
      <c r="E324" s="26">
        <v>91.216249013071248</v>
      </c>
      <c r="F324" s="13"/>
    </row>
    <row r="325" spans="1:6" x14ac:dyDescent="0.25">
      <c r="A325" s="16">
        <v>16</v>
      </c>
      <c r="B325" s="17" t="s">
        <v>16</v>
      </c>
      <c r="C325" s="18">
        <v>2006</v>
      </c>
      <c r="D325" s="26">
        <v>99.184157398768775</v>
      </c>
      <c r="E325" s="26">
        <v>89.008478760003769</v>
      </c>
      <c r="F325" s="13"/>
    </row>
    <row r="326" spans="1:6" x14ac:dyDescent="0.25">
      <c r="A326" s="16">
        <v>16</v>
      </c>
      <c r="B326" s="17" t="s">
        <v>16</v>
      </c>
      <c r="C326" s="18">
        <v>2007</v>
      </c>
      <c r="D326" s="26">
        <v>98.069418003658541</v>
      </c>
      <c r="E326" s="26">
        <v>87.255939358483246</v>
      </c>
      <c r="F326" s="13"/>
    </row>
    <row r="327" spans="1:6" x14ac:dyDescent="0.25">
      <c r="A327" s="16">
        <v>16</v>
      </c>
      <c r="B327" s="17" t="s">
        <v>16</v>
      </c>
      <c r="C327" s="18">
        <v>2008</v>
      </c>
      <c r="D327" s="26">
        <v>96.748578688880656</v>
      </c>
      <c r="E327" s="26">
        <v>87.462463819978268</v>
      </c>
      <c r="F327" s="13"/>
    </row>
    <row r="328" spans="1:6" x14ac:dyDescent="0.25">
      <c r="A328" s="16">
        <v>16</v>
      </c>
      <c r="B328" s="17" t="s">
        <v>16</v>
      </c>
      <c r="C328" s="18">
        <v>2009</v>
      </c>
      <c r="D328" s="26">
        <v>97.839986496423919</v>
      </c>
      <c r="E328" s="26">
        <v>89.060628917367907</v>
      </c>
      <c r="F328" s="13"/>
    </row>
    <row r="329" spans="1:6" x14ac:dyDescent="0.25">
      <c r="A329" s="16">
        <v>16</v>
      </c>
      <c r="B329" s="17" t="s">
        <v>16</v>
      </c>
      <c r="C329" s="18">
        <v>2010</v>
      </c>
      <c r="D329" s="26">
        <v>97.28496608238838</v>
      </c>
      <c r="E329" s="26">
        <v>87.988979217143509</v>
      </c>
      <c r="F329" s="13"/>
    </row>
    <row r="330" spans="1:6" x14ac:dyDescent="0.25">
      <c r="A330" s="16">
        <v>16</v>
      </c>
      <c r="B330" s="17" t="s">
        <v>16</v>
      </c>
      <c r="C330" s="18">
        <v>2011</v>
      </c>
      <c r="D330" s="26">
        <v>97.404724833757257</v>
      </c>
      <c r="E330" s="26">
        <v>89.300510236042598</v>
      </c>
      <c r="F330" s="13"/>
    </row>
    <row r="331" spans="1:6" x14ac:dyDescent="0.25">
      <c r="A331" s="16">
        <v>16</v>
      </c>
      <c r="B331" s="17" t="s">
        <v>16</v>
      </c>
      <c r="C331" s="18">
        <v>2012</v>
      </c>
      <c r="D331" s="26">
        <v>96.993963639608836</v>
      </c>
      <c r="E331" s="26">
        <v>88.728368137341334</v>
      </c>
      <c r="F331" s="13"/>
    </row>
    <row r="332" spans="1:6" x14ac:dyDescent="0.25">
      <c r="A332" s="16">
        <v>16</v>
      </c>
      <c r="B332" s="17" t="s">
        <v>16</v>
      </c>
      <c r="C332" s="18">
        <v>2013</v>
      </c>
      <c r="D332" s="26">
        <v>97.278625624130314</v>
      </c>
      <c r="E332" s="26">
        <v>89.537993326408326</v>
      </c>
      <c r="F332" s="13"/>
    </row>
    <row r="333" spans="1:6" x14ac:dyDescent="0.25">
      <c r="A333" s="16">
        <v>16</v>
      </c>
      <c r="B333" s="17" t="s">
        <v>16</v>
      </c>
      <c r="C333" s="18">
        <v>2014</v>
      </c>
      <c r="D333" s="26">
        <v>97.920913372290741</v>
      </c>
      <c r="E333" s="26">
        <v>89.527885987697815</v>
      </c>
      <c r="F333" s="13"/>
    </row>
    <row r="334" spans="1:6" x14ac:dyDescent="0.25">
      <c r="A334" s="16">
        <v>16</v>
      </c>
      <c r="B334" s="17" t="s">
        <v>16</v>
      </c>
      <c r="C334" s="18">
        <v>2015</v>
      </c>
      <c r="D334" s="26">
        <v>98.178033179285066</v>
      </c>
      <c r="E334" s="26">
        <v>88.406487464945258</v>
      </c>
      <c r="F334" s="13"/>
    </row>
    <row r="335" spans="1:6" x14ac:dyDescent="0.25">
      <c r="A335" s="16">
        <v>16</v>
      </c>
      <c r="B335" s="17" t="s">
        <v>16</v>
      </c>
      <c r="C335" s="18">
        <v>2016</v>
      </c>
      <c r="D335" s="26">
        <v>98.289304803392753</v>
      </c>
      <c r="E335" s="26">
        <v>87.058887624582425</v>
      </c>
      <c r="F335" s="13"/>
    </row>
    <row r="336" spans="1:6" x14ac:dyDescent="0.25">
      <c r="A336" s="16">
        <v>16</v>
      </c>
      <c r="B336" s="17" t="s">
        <v>16</v>
      </c>
      <c r="C336" s="18">
        <v>2017</v>
      </c>
      <c r="D336" s="26">
        <v>100</v>
      </c>
      <c r="E336" s="26">
        <v>88.576613012384925</v>
      </c>
      <c r="F336" s="13"/>
    </row>
    <row r="337" spans="1:6" x14ac:dyDescent="0.25">
      <c r="A337" s="16">
        <v>16</v>
      </c>
      <c r="B337" s="17" t="s">
        <v>16</v>
      </c>
      <c r="C337" s="18">
        <v>2018</v>
      </c>
      <c r="D337" s="26">
        <v>101.4450003310378</v>
      </c>
      <c r="E337" s="26">
        <v>89.276095869881203</v>
      </c>
      <c r="F337" s="13"/>
    </row>
    <row r="338" spans="1:6" x14ac:dyDescent="0.25">
      <c r="A338" s="16">
        <v>17</v>
      </c>
      <c r="B338" s="17" t="s">
        <v>17</v>
      </c>
      <c r="C338" s="18">
        <v>1998</v>
      </c>
      <c r="D338" s="26">
        <v>73.591271144174669</v>
      </c>
      <c r="E338" s="26">
        <v>100</v>
      </c>
      <c r="F338" s="13"/>
    </row>
    <row r="339" spans="1:6" x14ac:dyDescent="0.25">
      <c r="A339" s="16">
        <v>17</v>
      </c>
      <c r="B339" s="17" t="s">
        <v>17</v>
      </c>
      <c r="C339" s="18">
        <v>1999</v>
      </c>
      <c r="D339" s="26">
        <v>75.343118491902857</v>
      </c>
      <c r="E339" s="26">
        <v>102.77798493267335</v>
      </c>
      <c r="F339" s="13"/>
    </row>
    <row r="340" spans="1:6" x14ac:dyDescent="0.25">
      <c r="A340" s="16">
        <v>17</v>
      </c>
      <c r="B340" s="17" t="s">
        <v>17</v>
      </c>
      <c r="C340" s="18">
        <v>2000</v>
      </c>
      <c r="D340" s="26">
        <v>76.566244692302703</v>
      </c>
      <c r="E340" s="26">
        <v>104.41500920007751</v>
      </c>
      <c r="F340" s="13"/>
    </row>
    <row r="341" spans="1:6" x14ac:dyDescent="0.25">
      <c r="A341" s="16">
        <v>17</v>
      </c>
      <c r="B341" s="17" t="s">
        <v>17</v>
      </c>
      <c r="C341" s="18">
        <v>2001</v>
      </c>
      <c r="D341" s="26">
        <v>80.328326504048576</v>
      </c>
      <c r="E341" s="26">
        <v>109.33465748661698</v>
      </c>
      <c r="F341" s="13"/>
    </row>
    <row r="342" spans="1:6" x14ac:dyDescent="0.25">
      <c r="A342" s="16">
        <v>17</v>
      </c>
      <c r="B342" s="17" t="s">
        <v>17</v>
      </c>
      <c r="C342" s="18">
        <v>2002</v>
      </c>
      <c r="D342" s="26">
        <v>81.541400771415994</v>
      </c>
      <c r="E342" s="26">
        <v>112.09602206538754</v>
      </c>
      <c r="F342" s="13"/>
    </row>
    <row r="343" spans="1:6" x14ac:dyDescent="0.25">
      <c r="A343" s="16">
        <v>17</v>
      </c>
      <c r="B343" s="17" t="s">
        <v>17</v>
      </c>
      <c r="C343" s="18">
        <v>2003</v>
      </c>
      <c r="D343" s="26">
        <v>85.511092841452694</v>
      </c>
      <c r="E343" s="26">
        <v>116.03761675607561</v>
      </c>
      <c r="F343" s="13"/>
    </row>
    <row r="344" spans="1:6" x14ac:dyDescent="0.25">
      <c r="A344" s="16">
        <v>17</v>
      </c>
      <c r="B344" s="17" t="s">
        <v>17</v>
      </c>
      <c r="C344" s="18">
        <v>2004</v>
      </c>
      <c r="D344" s="26">
        <v>87.786336047832478</v>
      </c>
      <c r="E344" s="26">
        <v>117.87793288908077</v>
      </c>
      <c r="F344" s="13"/>
    </row>
    <row r="345" spans="1:6" x14ac:dyDescent="0.25">
      <c r="A345" s="16">
        <v>17</v>
      </c>
      <c r="B345" s="17" t="s">
        <v>17</v>
      </c>
      <c r="C345" s="18">
        <v>2005</v>
      </c>
      <c r="D345" s="26">
        <v>89.569379202071204</v>
      </c>
      <c r="E345" s="26">
        <v>120.46615012508833</v>
      </c>
      <c r="F345" s="13"/>
    </row>
    <row r="346" spans="1:6" x14ac:dyDescent="0.25">
      <c r="A346" s="16">
        <v>17</v>
      </c>
      <c r="B346" s="17" t="s">
        <v>17</v>
      </c>
      <c r="C346" s="18">
        <v>2006</v>
      </c>
      <c r="D346" s="26">
        <v>91.201119802606712</v>
      </c>
      <c r="E346" s="26">
        <v>122.17539768467536</v>
      </c>
      <c r="F346" s="13"/>
    </row>
    <row r="347" spans="1:6" x14ac:dyDescent="0.25">
      <c r="A347" s="16">
        <v>17</v>
      </c>
      <c r="B347" s="17" t="s">
        <v>17</v>
      </c>
      <c r="C347" s="18">
        <v>2007</v>
      </c>
      <c r="D347" s="26">
        <v>91.359442016644806</v>
      </c>
      <c r="E347" s="26">
        <v>123.66047553216305</v>
      </c>
      <c r="F347" s="13"/>
    </row>
    <row r="348" spans="1:6" x14ac:dyDescent="0.25">
      <c r="A348" s="16">
        <v>17</v>
      </c>
      <c r="B348" s="17" t="s">
        <v>17</v>
      </c>
      <c r="C348" s="18">
        <v>2008</v>
      </c>
      <c r="D348" s="26">
        <v>93.462670052039726</v>
      </c>
      <c r="E348" s="26">
        <v>125.18604443201544</v>
      </c>
      <c r="F348" s="13"/>
    </row>
    <row r="349" spans="1:6" x14ac:dyDescent="0.25">
      <c r="A349" s="16">
        <v>17</v>
      </c>
      <c r="B349" s="17" t="s">
        <v>17</v>
      </c>
      <c r="C349" s="18">
        <v>2009</v>
      </c>
      <c r="D349" s="26">
        <v>95.301243735056701</v>
      </c>
      <c r="E349" s="26">
        <v>126.15722366982708</v>
      </c>
      <c r="F349" s="13"/>
    </row>
    <row r="350" spans="1:6" x14ac:dyDescent="0.25">
      <c r="A350" s="16">
        <v>17</v>
      </c>
      <c r="B350" s="17" t="s">
        <v>17</v>
      </c>
      <c r="C350" s="18">
        <v>2010</v>
      </c>
      <c r="D350" s="26">
        <v>96.409369288805095</v>
      </c>
      <c r="E350" s="26">
        <v>125.42437342187741</v>
      </c>
      <c r="F350" s="13"/>
    </row>
    <row r="351" spans="1:6" x14ac:dyDescent="0.25">
      <c r="A351" s="16">
        <v>17</v>
      </c>
      <c r="B351" s="17" t="s">
        <v>17</v>
      </c>
      <c r="C351" s="18">
        <v>2011</v>
      </c>
      <c r="D351" s="26">
        <v>96.482589060340558</v>
      </c>
      <c r="E351" s="26">
        <v>127.00160047694507</v>
      </c>
      <c r="F351" s="13"/>
    </row>
    <row r="352" spans="1:6" x14ac:dyDescent="0.25">
      <c r="A352" s="16">
        <v>17</v>
      </c>
      <c r="B352" s="17" t="s">
        <v>17</v>
      </c>
      <c r="C352" s="18">
        <v>2012</v>
      </c>
      <c r="D352" s="26">
        <v>98.419609372088956</v>
      </c>
      <c r="E352" s="26">
        <v>128.81222937643869</v>
      </c>
      <c r="F352" s="13"/>
    </row>
    <row r="353" spans="1:6" x14ac:dyDescent="0.25">
      <c r="A353" s="16">
        <v>17</v>
      </c>
      <c r="B353" s="17" t="s">
        <v>17</v>
      </c>
      <c r="C353" s="18">
        <v>2013</v>
      </c>
      <c r="D353" s="26">
        <v>98.226384713281263</v>
      </c>
      <c r="E353" s="26">
        <v>129.28343173116096</v>
      </c>
      <c r="F353" s="13"/>
    </row>
    <row r="354" spans="1:6" x14ac:dyDescent="0.25">
      <c r="A354" s="16">
        <v>17</v>
      </c>
      <c r="B354" s="17" t="s">
        <v>17</v>
      </c>
      <c r="C354" s="18">
        <v>2014</v>
      </c>
      <c r="D354" s="26">
        <v>98.915684681986448</v>
      </c>
      <c r="E354" s="26">
        <v>129.94913117631486</v>
      </c>
      <c r="F354" s="13"/>
    </row>
    <row r="355" spans="1:6" x14ac:dyDescent="0.25">
      <c r="A355" s="16">
        <v>17</v>
      </c>
      <c r="B355" s="17" t="s">
        <v>17</v>
      </c>
      <c r="C355" s="18">
        <v>2015</v>
      </c>
      <c r="D355" s="26">
        <v>100.07228796885711</v>
      </c>
      <c r="E355" s="26">
        <v>131.50701400074993</v>
      </c>
      <c r="F355" s="13"/>
    </row>
    <row r="356" spans="1:6" x14ac:dyDescent="0.25">
      <c r="A356" s="16">
        <v>17</v>
      </c>
      <c r="B356" s="17" t="s">
        <v>17</v>
      </c>
      <c r="C356" s="18">
        <v>2016</v>
      </c>
      <c r="D356" s="26">
        <v>100.20067875591872</v>
      </c>
      <c r="E356" s="26">
        <v>131.11875962122352</v>
      </c>
      <c r="F356" s="13"/>
    </row>
    <row r="357" spans="1:6" x14ac:dyDescent="0.25">
      <c r="A357" s="16">
        <v>17</v>
      </c>
      <c r="B357" s="17" t="s">
        <v>17</v>
      </c>
      <c r="C357" s="18">
        <v>2017</v>
      </c>
      <c r="D357" s="26">
        <v>100</v>
      </c>
      <c r="E357" s="26">
        <v>131.27873985161554</v>
      </c>
      <c r="F357" s="13"/>
    </row>
    <row r="358" spans="1:6" x14ac:dyDescent="0.25">
      <c r="A358" s="16">
        <v>17</v>
      </c>
      <c r="B358" s="17" t="s">
        <v>17</v>
      </c>
      <c r="C358" s="18">
        <v>2018</v>
      </c>
      <c r="D358" s="26">
        <v>100.03959305574078</v>
      </c>
      <c r="E358" s="26">
        <v>131.26915810277595</v>
      </c>
      <c r="F358" s="13"/>
    </row>
    <row r="359" spans="1:6" x14ac:dyDescent="0.25">
      <c r="A359" s="16">
        <v>18</v>
      </c>
      <c r="B359" s="17" t="s">
        <v>18</v>
      </c>
      <c r="C359" s="18">
        <v>1998</v>
      </c>
      <c r="D359" s="26">
        <v>68.747152148546462</v>
      </c>
      <c r="E359" s="26">
        <v>100</v>
      </c>
      <c r="F359" s="13"/>
    </row>
    <row r="360" spans="1:6" x14ac:dyDescent="0.25">
      <c r="A360" s="16">
        <v>18</v>
      </c>
      <c r="B360" s="17" t="s">
        <v>18</v>
      </c>
      <c r="C360" s="18">
        <v>1999</v>
      </c>
      <c r="D360" s="26">
        <v>70.164726167875514</v>
      </c>
      <c r="E360" s="26">
        <v>98.535207785904703</v>
      </c>
      <c r="F360" s="13"/>
    </row>
    <row r="361" spans="1:6" x14ac:dyDescent="0.25">
      <c r="A361" s="16">
        <v>18</v>
      </c>
      <c r="B361" s="17" t="s">
        <v>18</v>
      </c>
      <c r="C361" s="18">
        <v>2000</v>
      </c>
      <c r="D361" s="26">
        <v>73.69281811696969</v>
      </c>
      <c r="E361" s="26">
        <v>93.647734496618554</v>
      </c>
      <c r="F361" s="13"/>
    </row>
    <row r="362" spans="1:6" x14ac:dyDescent="0.25">
      <c r="A362" s="16">
        <v>18</v>
      </c>
      <c r="B362" s="17" t="s">
        <v>18</v>
      </c>
      <c r="C362" s="18">
        <v>2001</v>
      </c>
      <c r="D362" s="26">
        <v>76.38520435063721</v>
      </c>
      <c r="E362" s="26">
        <v>99.084842576220453</v>
      </c>
      <c r="F362" s="13"/>
    </row>
    <row r="363" spans="1:6" x14ac:dyDescent="0.25">
      <c r="A363" s="16">
        <v>18</v>
      </c>
      <c r="B363" s="17" t="s">
        <v>18</v>
      </c>
      <c r="C363" s="18">
        <v>2002</v>
      </c>
      <c r="D363" s="26">
        <v>81.414371336230872</v>
      </c>
      <c r="E363" s="26">
        <v>110.50809732204006</v>
      </c>
      <c r="F363" s="13"/>
    </row>
    <row r="364" spans="1:6" x14ac:dyDescent="0.25">
      <c r="A364" s="16">
        <v>18</v>
      </c>
      <c r="B364" s="17" t="s">
        <v>18</v>
      </c>
      <c r="C364" s="18">
        <v>2003</v>
      </c>
      <c r="D364" s="26">
        <v>85.64104812535416</v>
      </c>
      <c r="E364" s="26">
        <v>130.00737210459926</v>
      </c>
      <c r="F364" s="13"/>
    </row>
    <row r="365" spans="1:6" x14ac:dyDescent="0.25">
      <c r="A365" s="16">
        <v>18</v>
      </c>
      <c r="B365" s="17" t="s">
        <v>18</v>
      </c>
      <c r="C365" s="18">
        <v>2004</v>
      </c>
      <c r="D365" s="26">
        <v>92.525618940840687</v>
      </c>
      <c r="E365" s="26">
        <v>152.78344687065882</v>
      </c>
      <c r="F365" s="13"/>
    </row>
    <row r="366" spans="1:6" x14ac:dyDescent="0.25">
      <c r="A366" s="16">
        <v>18</v>
      </c>
      <c r="B366" s="17" t="s">
        <v>18</v>
      </c>
      <c r="C366" s="18">
        <v>2005</v>
      </c>
      <c r="D366" s="26">
        <v>87.987197300646088</v>
      </c>
      <c r="E366" s="26">
        <v>147.52015866043419</v>
      </c>
      <c r="F366" s="13"/>
    </row>
    <row r="367" spans="1:6" x14ac:dyDescent="0.25">
      <c r="A367" s="16">
        <v>18</v>
      </c>
      <c r="B367" s="17" t="s">
        <v>18</v>
      </c>
      <c r="C367" s="18">
        <v>2006</v>
      </c>
      <c r="D367" s="26">
        <v>92.111155408853008</v>
      </c>
      <c r="E367" s="26">
        <v>156.69465366013199</v>
      </c>
      <c r="F367" s="13"/>
    </row>
    <row r="368" spans="1:6" x14ac:dyDescent="0.25">
      <c r="A368" s="16">
        <v>18</v>
      </c>
      <c r="B368" s="17" t="s">
        <v>18</v>
      </c>
      <c r="C368" s="18">
        <v>2007</v>
      </c>
      <c r="D368" s="26">
        <v>91.562360717943605</v>
      </c>
      <c r="E368" s="26">
        <v>148.83446373181818</v>
      </c>
      <c r="F368" s="13"/>
    </row>
    <row r="369" spans="1:6" x14ac:dyDescent="0.25">
      <c r="A369" s="16">
        <v>18</v>
      </c>
      <c r="B369" s="17" t="s">
        <v>18</v>
      </c>
      <c r="C369" s="18">
        <v>2008</v>
      </c>
      <c r="D369" s="26">
        <v>90.919383186950611</v>
      </c>
      <c r="E369" s="26">
        <v>168.83113168434917</v>
      </c>
      <c r="F369" s="13"/>
    </row>
    <row r="370" spans="1:6" x14ac:dyDescent="0.25">
      <c r="A370" s="16">
        <v>18</v>
      </c>
      <c r="B370" s="17" t="s">
        <v>18</v>
      </c>
      <c r="C370" s="18">
        <v>2009</v>
      </c>
      <c r="D370" s="26">
        <v>93.060123084255267</v>
      </c>
      <c r="E370" s="26">
        <v>158.27501668220071</v>
      </c>
      <c r="F370" s="13"/>
    </row>
    <row r="371" spans="1:6" x14ac:dyDescent="0.25">
      <c r="A371" s="16">
        <v>18</v>
      </c>
      <c r="B371" s="17" t="s">
        <v>18</v>
      </c>
      <c r="C371" s="18">
        <v>2010</v>
      </c>
      <c r="D371" s="26">
        <v>86.211739261428875</v>
      </c>
      <c r="E371" s="26">
        <v>151.03415962688621</v>
      </c>
      <c r="F371" s="13"/>
    </row>
    <row r="372" spans="1:6" x14ac:dyDescent="0.25">
      <c r="A372" s="16">
        <v>18</v>
      </c>
      <c r="B372" s="17" t="s">
        <v>18</v>
      </c>
      <c r="C372" s="18">
        <v>2011</v>
      </c>
      <c r="D372" s="26">
        <v>89.798880324156983</v>
      </c>
      <c r="E372" s="26">
        <v>163.77011345274718</v>
      </c>
      <c r="F372" s="13"/>
    </row>
    <row r="373" spans="1:6" x14ac:dyDescent="0.25">
      <c r="A373" s="16">
        <v>18</v>
      </c>
      <c r="B373" s="17" t="s">
        <v>18</v>
      </c>
      <c r="C373" s="18">
        <v>2012</v>
      </c>
      <c r="D373" s="26">
        <v>91.565323693609997</v>
      </c>
      <c r="E373" s="26">
        <v>153.71147240954303</v>
      </c>
      <c r="F373" s="13"/>
    </row>
    <row r="374" spans="1:6" x14ac:dyDescent="0.25">
      <c r="A374" s="16">
        <v>18</v>
      </c>
      <c r="B374" s="17" t="s">
        <v>18</v>
      </c>
      <c r="C374" s="18">
        <v>2013</v>
      </c>
      <c r="D374" s="26">
        <v>96.776754761497813</v>
      </c>
      <c r="E374" s="26">
        <v>155.89956349989316</v>
      </c>
      <c r="F374" s="13"/>
    </row>
    <row r="375" spans="1:6" x14ac:dyDescent="0.25">
      <c r="A375" s="16">
        <v>18</v>
      </c>
      <c r="B375" s="17" t="s">
        <v>18</v>
      </c>
      <c r="C375" s="18">
        <v>2014</v>
      </c>
      <c r="D375" s="26">
        <v>100.8555133556451</v>
      </c>
      <c r="E375" s="26">
        <v>147.36592765719948</v>
      </c>
      <c r="F375" s="13"/>
    </row>
    <row r="376" spans="1:6" x14ac:dyDescent="0.25">
      <c r="A376" s="16">
        <v>18</v>
      </c>
      <c r="B376" s="17" t="s">
        <v>18</v>
      </c>
      <c r="C376" s="18">
        <v>2015</v>
      </c>
      <c r="D376" s="26">
        <v>94.742477884940655</v>
      </c>
      <c r="E376" s="26">
        <v>142.25952169671632</v>
      </c>
      <c r="F376" s="13"/>
    </row>
    <row r="377" spans="1:6" x14ac:dyDescent="0.25">
      <c r="A377" s="16">
        <v>18</v>
      </c>
      <c r="B377" s="17" t="s">
        <v>18</v>
      </c>
      <c r="C377" s="18">
        <v>2016</v>
      </c>
      <c r="D377" s="26">
        <v>95.43785166965813</v>
      </c>
      <c r="E377" s="26">
        <v>126.95865028646386</v>
      </c>
      <c r="F377" s="13"/>
    </row>
    <row r="378" spans="1:6" x14ac:dyDescent="0.25">
      <c r="A378" s="16">
        <v>18</v>
      </c>
      <c r="B378" s="17" t="s">
        <v>18</v>
      </c>
      <c r="C378" s="18">
        <v>2017</v>
      </c>
      <c r="D378" s="26">
        <v>100</v>
      </c>
      <c r="E378" s="26">
        <v>127.92756880913909</v>
      </c>
      <c r="F378" s="13"/>
    </row>
    <row r="379" spans="1:6" x14ac:dyDescent="0.25">
      <c r="A379" s="16">
        <v>18</v>
      </c>
      <c r="B379" s="17" t="s">
        <v>18</v>
      </c>
      <c r="C379" s="18">
        <v>2018</v>
      </c>
      <c r="D379" s="26">
        <v>102.84522165321597</v>
      </c>
      <c r="E379" s="26">
        <v>123.61617826341326</v>
      </c>
      <c r="F379" s="13"/>
    </row>
    <row r="380" spans="1:6" x14ac:dyDescent="0.25">
      <c r="A380" s="16">
        <v>19</v>
      </c>
      <c r="B380" s="17" t="s">
        <v>19</v>
      </c>
      <c r="C380" s="18">
        <v>1998</v>
      </c>
      <c r="D380" s="26">
        <v>59.305679243491049</v>
      </c>
      <c r="E380" s="26">
        <v>100</v>
      </c>
      <c r="F380" s="13"/>
    </row>
    <row r="381" spans="1:6" x14ac:dyDescent="0.25">
      <c r="A381" s="16">
        <v>19</v>
      </c>
      <c r="B381" s="17" t="s">
        <v>19</v>
      </c>
      <c r="C381" s="18">
        <v>1999</v>
      </c>
      <c r="D381" s="26">
        <v>61.851236732969554</v>
      </c>
      <c r="E381" s="26">
        <v>93.402543818988264</v>
      </c>
      <c r="F381" s="13"/>
    </row>
    <row r="382" spans="1:6" x14ac:dyDescent="0.25">
      <c r="A382" s="16">
        <v>19</v>
      </c>
      <c r="B382" s="17" t="s">
        <v>19</v>
      </c>
      <c r="C382" s="18">
        <v>2000</v>
      </c>
      <c r="D382" s="26">
        <v>63.962940845449616</v>
      </c>
      <c r="E382" s="26">
        <v>92.113404200491871</v>
      </c>
      <c r="F382" s="13"/>
    </row>
    <row r="383" spans="1:6" x14ac:dyDescent="0.25">
      <c r="A383" s="16">
        <v>19</v>
      </c>
      <c r="B383" s="17" t="s">
        <v>19</v>
      </c>
      <c r="C383" s="18">
        <v>2001</v>
      </c>
      <c r="D383" s="26">
        <v>66.792462470958725</v>
      </c>
      <c r="E383" s="26">
        <v>94.263277925606559</v>
      </c>
      <c r="F383" s="13"/>
    </row>
    <row r="384" spans="1:6" x14ac:dyDescent="0.25">
      <c r="A384" s="16">
        <v>19</v>
      </c>
      <c r="B384" s="17" t="s">
        <v>19</v>
      </c>
      <c r="C384" s="18">
        <v>2002</v>
      </c>
      <c r="D384" s="26">
        <v>70.885473022614207</v>
      </c>
      <c r="E384" s="26">
        <v>101.84560813543229</v>
      </c>
      <c r="F384" s="13"/>
    </row>
    <row r="385" spans="1:6" x14ac:dyDescent="0.25">
      <c r="A385" s="16">
        <v>19</v>
      </c>
      <c r="B385" s="17" t="s">
        <v>19</v>
      </c>
      <c r="C385" s="18">
        <v>2003</v>
      </c>
      <c r="D385" s="26">
        <v>72.993559421371643</v>
      </c>
      <c r="E385" s="26">
        <v>99.192695857732843</v>
      </c>
      <c r="F385" s="13"/>
    </row>
    <row r="386" spans="1:6" x14ac:dyDescent="0.25">
      <c r="A386" s="16">
        <v>19</v>
      </c>
      <c r="B386" s="17" t="s">
        <v>19</v>
      </c>
      <c r="C386" s="18">
        <v>2004</v>
      </c>
      <c r="D386" s="26">
        <v>73.598988225094075</v>
      </c>
      <c r="E386" s="26">
        <v>100.34281794658662</v>
      </c>
      <c r="F386" s="13"/>
    </row>
    <row r="387" spans="1:6" x14ac:dyDescent="0.25">
      <c r="A387" s="16">
        <v>19</v>
      </c>
      <c r="B387" s="17" t="s">
        <v>19</v>
      </c>
      <c r="C387" s="18">
        <v>2005</v>
      </c>
      <c r="D387" s="26">
        <v>74.157502048535562</v>
      </c>
      <c r="E387" s="26">
        <v>95.285305118948131</v>
      </c>
      <c r="F387" s="13"/>
    </row>
    <row r="388" spans="1:6" x14ac:dyDescent="0.25">
      <c r="A388" s="16">
        <v>19</v>
      </c>
      <c r="B388" s="17" t="s">
        <v>19</v>
      </c>
      <c r="C388" s="18">
        <v>2006</v>
      </c>
      <c r="D388" s="26">
        <v>76.527012223650871</v>
      </c>
      <c r="E388" s="26">
        <v>94.317848417737295</v>
      </c>
      <c r="F388" s="13"/>
    </row>
    <row r="389" spans="1:6" x14ac:dyDescent="0.25">
      <c r="A389" s="16">
        <v>19</v>
      </c>
      <c r="B389" s="17" t="s">
        <v>19</v>
      </c>
      <c r="C389" s="18">
        <v>2007</v>
      </c>
      <c r="D389" s="26">
        <v>72.04550871997435</v>
      </c>
      <c r="E389" s="26">
        <v>91.686432429608089</v>
      </c>
      <c r="F389" s="13"/>
    </row>
    <row r="390" spans="1:6" x14ac:dyDescent="0.25">
      <c r="A390" s="16">
        <v>19</v>
      </c>
      <c r="B390" s="17" t="s">
        <v>19</v>
      </c>
      <c r="C390" s="18">
        <v>2008</v>
      </c>
      <c r="D390" s="26">
        <v>71.133155924591676</v>
      </c>
      <c r="E390" s="26">
        <v>86.827623762610926</v>
      </c>
      <c r="F390" s="13"/>
    </row>
    <row r="391" spans="1:6" x14ac:dyDescent="0.25">
      <c r="A391" s="16">
        <v>19</v>
      </c>
      <c r="B391" s="17" t="s">
        <v>19</v>
      </c>
      <c r="C391" s="18">
        <v>2009</v>
      </c>
      <c r="D391" s="26">
        <v>81.107596005801653</v>
      </c>
      <c r="E391" s="26">
        <v>90.251580799214892</v>
      </c>
      <c r="F391" s="13"/>
    </row>
    <row r="392" spans="1:6" x14ac:dyDescent="0.25">
      <c r="A392" s="16">
        <v>19</v>
      </c>
      <c r="B392" s="17" t="s">
        <v>19</v>
      </c>
      <c r="C392" s="18">
        <v>2010</v>
      </c>
      <c r="D392" s="26">
        <v>87.976405988415721</v>
      </c>
      <c r="E392" s="26">
        <v>87.379121535551022</v>
      </c>
      <c r="F392" s="13"/>
    </row>
    <row r="393" spans="1:6" x14ac:dyDescent="0.25">
      <c r="A393" s="16">
        <v>19</v>
      </c>
      <c r="B393" s="17" t="s">
        <v>19</v>
      </c>
      <c r="C393" s="18">
        <v>2011</v>
      </c>
      <c r="D393" s="26">
        <v>82.622881779193875</v>
      </c>
      <c r="E393" s="26">
        <v>84.729122702361963</v>
      </c>
      <c r="F393" s="13"/>
    </row>
    <row r="394" spans="1:6" x14ac:dyDescent="0.25">
      <c r="A394" s="16">
        <v>19</v>
      </c>
      <c r="B394" s="17" t="s">
        <v>19</v>
      </c>
      <c r="C394" s="18">
        <v>2012</v>
      </c>
      <c r="D394" s="26">
        <v>93.166888619114218</v>
      </c>
      <c r="E394" s="26">
        <v>89.221520474443523</v>
      </c>
      <c r="F394" s="13"/>
    </row>
    <row r="395" spans="1:6" x14ac:dyDescent="0.25">
      <c r="A395" s="16">
        <v>19</v>
      </c>
      <c r="B395" s="17" t="s">
        <v>19</v>
      </c>
      <c r="C395" s="18">
        <v>2013</v>
      </c>
      <c r="D395" s="26">
        <v>94.63621738803306</v>
      </c>
      <c r="E395" s="26">
        <v>93.109926548457594</v>
      </c>
      <c r="F395" s="13"/>
    </row>
    <row r="396" spans="1:6" x14ac:dyDescent="0.25">
      <c r="A396" s="16">
        <v>19</v>
      </c>
      <c r="B396" s="17" t="s">
        <v>19</v>
      </c>
      <c r="C396" s="18">
        <v>2014</v>
      </c>
      <c r="D396" s="26">
        <v>93.457633248053014</v>
      </c>
      <c r="E396" s="26">
        <v>94.480959500148231</v>
      </c>
      <c r="F396" s="13"/>
    </row>
    <row r="397" spans="1:6" x14ac:dyDescent="0.25">
      <c r="A397" s="16">
        <v>19</v>
      </c>
      <c r="B397" s="17" t="s">
        <v>19</v>
      </c>
      <c r="C397" s="18">
        <v>2015</v>
      </c>
      <c r="D397" s="26">
        <v>93.17038948841784</v>
      </c>
      <c r="E397" s="26">
        <v>96.839493086647892</v>
      </c>
      <c r="F397" s="13"/>
    </row>
    <row r="398" spans="1:6" x14ac:dyDescent="0.25">
      <c r="A398" s="16">
        <v>19</v>
      </c>
      <c r="B398" s="17" t="s">
        <v>19</v>
      </c>
      <c r="C398" s="18">
        <v>2016</v>
      </c>
      <c r="D398" s="26">
        <v>96.845165846008882</v>
      </c>
      <c r="E398" s="26">
        <v>102.44932945418995</v>
      </c>
      <c r="F398" s="13"/>
    </row>
    <row r="399" spans="1:6" x14ac:dyDescent="0.25">
      <c r="A399" s="16">
        <v>19</v>
      </c>
      <c r="B399" s="17" t="s">
        <v>19</v>
      </c>
      <c r="C399" s="18">
        <v>2017</v>
      </c>
      <c r="D399" s="26">
        <v>99.999999999999986</v>
      </c>
      <c r="E399" s="26">
        <v>105.6942980147046</v>
      </c>
      <c r="F399" s="13"/>
    </row>
    <row r="400" spans="1:6" x14ac:dyDescent="0.25">
      <c r="A400" s="16">
        <v>19</v>
      </c>
      <c r="B400" s="17" t="s">
        <v>19</v>
      </c>
      <c r="C400" s="18">
        <v>2018</v>
      </c>
      <c r="D400" s="26">
        <v>98.420302499302792</v>
      </c>
      <c r="E400" s="26">
        <v>114.182791573736</v>
      </c>
      <c r="F400" s="13"/>
    </row>
    <row r="401" spans="1:6" x14ac:dyDescent="0.25">
      <c r="A401" s="16">
        <v>20</v>
      </c>
      <c r="B401" s="17" t="s">
        <v>20</v>
      </c>
      <c r="C401" s="18">
        <v>1998</v>
      </c>
      <c r="D401" s="26">
        <v>67.455233417713728</v>
      </c>
      <c r="E401" s="26">
        <v>100</v>
      </c>
      <c r="F401" s="13"/>
    </row>
    <row r="402" spans="1:6" x14ac:dyDescent="0.25">
      <c r="A402" s="16">
        <v>20</v>
      </c>
      <c r="B402" s="17" t="s">
        <v>20</v>
      </c>
      <c r="C402" s="18">
        <v>1999</v>
      </c>
      <c r="D402" s="26">
        <v>70.035488247899508</v>
      </c>
      <c r="E402" s="26">
        <v>110.88467635868732</v>
      </c>
      <c r="F402" s="13"/>
    </row>
    <row r="403" spans="1:6" x14ac:dyDescent="0.25">
      <c r="A403" s="16">
        <v>20</v>
      </c>
      <c r="B403" s="17" t="s">
        <v>20</v>
      </c>
      <c r="C403" s="18">
        <v>2000</v>
      </c>
      <c r="D403" s="26">
        <v>80.090290800448841</v>
      </c>
      <c r="E403" s="26">
        <v>126.24594206289122</v>
      </c>
      <c r="F403" s="13"/>
    </row>
    <row r="404" spans="1:6" x14ac:dyDescent="0.25">
      <c r="A404" s="16">
        <v>20</v>
      </c>
      <c r="B404" s="17" t="s">
        <v>20</v>
      </c>
      <c r="C404" s="18">
        <v>2001</v>
      </c>
      <c r="D404" s="26">
        <v>82.404328862440877</v>
      </c>
      <c r="E404" s="26">
        <v>137.00636536064818</v>
      </c>
      <c r="F404" s="13"/>
    </row>
    <row r="405" spans="1:6" x14ac:dyDescent="0.25">
      <c r="A405" s="16">
        <v>20</v>
      </c>
      <c r="B405" s="17" t="s">
        <v>20</v>
      </c>
      <c r="C405" s="18">
        <v>2002</v>
      </c>
      <c r="D405" s="26">
        <v>86.008494339525726</v>
      </c>
      <c r="E405" s="26">
        <v>148.82032714251969</v>
      </c>
      <c r="F405" s="13"/>
    </row>
    <row r="406" spans="1:6" x14ac:dyDescent="0.25">
      <c r="A406" s="16">
        <v>20</v>
      </c>
      <c r="B406" s="17" t="s">
        <v>20</v>
      </c>
      <c r="C406" s="18">
        <v>2003</v>
      </c>
      <c r="D406" s="26">
        <v>86.110885404215679</v>
      </c>
      <c r="E406" s="26">
        <v>129.78152271569442</v>
      </c>
      <c r="F406" s="13"/>
    </row>
    <row r="407" spans="1:6" x14ac:dyDescent="0.25">
      <c r="A407" s="16">
        <v>20</v>
      </c>
      <c r="B407" s="17" t="s">
        <v>20</v>
      </c>
      <c r="C407" s="18">
        <v>2004</v>
      </c>
      <c r="D407" s="26">
        <v>81.789982474301354</v>
      </c>
      <c r="E407" s="26">
        <v>139.86302611109761</v>
      </c>
      <c r="F407" s="13"/>
    </row>
    <row r="408" spans="1:6" x14ac:dyDescent="0.25">
      <c r="A408" s="16">
        <v>20</v>
      </c>
      <c r="B408" s="17" t="s">
        <v>20</v>
      </c>
      <c r="C408" s="18">
        <v>2005</v>
      </c>
      <c r="D408" s="26">
        <v>88.814009512029315</v>
      </c>
      <c r="E408" s="26">
        <v>138.39805903927873</v>
      </c>
      <c r="F408" s="13"/>
    </row>
    <row r="409" spans="1:6" x14ac:dyDescent="0.25">
      <c r="A409" s="16">
        <v>20</v>
      </c>
      <c r="B409" s="17" t="s">
        <v>20</v>
      </c>
      <c r="C409" s="18">
        <v>2006</v>
      </c>
      <c r="D409" s="26">
        <v>79.578335476999285</v>
      </c>
      <c r="E409" s="26">
        <v>137.41289601250435</v>
      </c>
      <c r="F409" s="13"/>
    </row>
    <row r="410" spans="1:6" x14ac:dyDescent="0.25">
      <c r="A410" s="16">
        <v>20</v>
      </c>
      <c r="B410" s="17" t="s">
        <v>20</v>
      </c>
      <c r="C410" s="18">
        <v>2007</v>
      </c>
      <c r="D410" s="26">
        <v>68.274361935233031</v>
      </c>
      <c r="E410" s="26">
        <v>108.34200997139219</v>
      </c>
      <c r="F410" s="13"/>
    </row>
    <row r="411" spans="1:6" x14ac:dyDescent="0.25">
      <c r="A411" s="16">
        <v>20</v>
      </c>
      <c r="B411" s="17" t="s">
        <v>20</v>
      </c>
      <c r="C411" s="18">
        <v>2008</v>
      </c>
      <c r="D411" s="26">
        <v>69.584967563263916</v>
      </c>
      <c r="E411" s="26">
        <v>89.932735109830048</v>
      </c>
      <c r="F411" s="13"/>
    </row>
    <row r="412" spans="1:6" x14ac:dyDescent="0.25">
      <c r="A412" s="16">
        <v>20</v>
      </c>
      <c r="B412" s="17" t="s">
        <v>20</v>
      </c>
      <c r="C412" s="18">
        <v>2009</v>
      </c>
      <c r="D412" s="26">
        <v>63.892024366504842</v>
      </c>
      <c r="E412" s="26">
        <v>78.784860297437589</v>
      </c>
      <c r="F412" s="13"/>
    </row>
    <row r="413" spans="1:6" x14ac:dyDescent="0.25">
      <c r="A413" s="16">
        <v>20</v>
      </c>
      <c r="B413" s="17" t="s">
        <v>20</v>
      </c>
      <c r="C413" s="18">
        <v>2010</v>
      </c>
      <c r="D413" s="26">
        <v>81.953808177805243</v>
      </c>
      <c r="E413" s="26">
        <v>115.56412664235022</v>
      </c>
      <c r="F413" s="13"/>
    </row>
    <row r="414" spans="1:6" x14ac:dyDescent="0.25">
      <c r="A414" s="16">
        <v>20</v>
      </c>
      <c r="B414" s="17" t="s">
        <v>20</v>
      </c>
      <c r="C414" s="18">
        <v>2011</v>
      </c>
      <c r="D414" s="26">
        <v>80.991332169720039</v>
      </c>
      <c r="E414" s="26">
        <v>91.240747914883457</v>
      </c>
      <c r="F414" s="13"/>
    </row>
    <row r="415" spans="1:6" x14ac:dyDescent="0.25">
      <c r="A415" s="16">
        <v>20</v>
      </c>
      <c r="B415" s="17" t="s">
        <v>20</v>
      </c>
      <c r="C415" s="18">
        <v>2012</v>
      </c>
      <c r="D415" s="26">
        <v>85.373669738448285</v>
      </c>
      <c r="E415" s="26">
        <v>78.087121435185949</v>
      </c>
      <c r="F415" s="13"/>
    </row>
    <row r="416" spans="1:6" x14ac:dyDescent="0.25">
      <c r="A416" s="16">
        <v>20</v>
      </c>
      <c r="B416" s="17" t="s">
        <v>20</v>
      </c>
      <c r="C416" s="18">
        <v>2013</v>
      </c>
      <c r="D416" s="26">
        <v>89.325964835478885</v>
      </c>
      <c r="E416" s="26">
        <v>74.928208506454126</v>
      </c>
      <c r="F416" s="13"/>
    </row>
    <row r="417" spans="1:8" x14ac:dyDescent="0.25">
      <c r="A417" s="16">
        <v>20</v>
      </c>
      <c r="B417" s="17" t="s">
        <v>20</v>
      </c>
      <c r="C417" s="18">
        <v>2014</v>
      </c>
      <c r="D417" s="26">
        <v>85.127931183192501</v>
      </c>
      <c r="E417" s="26">
        <v>82.705744745516498</v>
      </c>
      <c r="F417" s="13"/>
    </row>
    <row r="418" spans="1:8" x14ac:dyDescent="0.25">
      <c r="A418" s="16">
        <v>20</v>
      </c>
      <c r="B418" s="17" t="s">
        <v>20</v>
      </c>
      <c r="C418" s="18">
        <v>2015</v>
      </c>
      <c r="D418" s="26">
        <v>85.394147951386259</v>
      </c>
      <c r="E418" s="26">
        <v>96.367349368966501</v>
      </c>
      <c r="F418" s="13"/>
    </row>
    <row r="419" spans="1:8" x14ac:dyDescent="0.25">
      <c r="A419" s="16">
        <v>20</v>
      </c>
      <c r="B419" s="17" t="s">
        <v>20</v>
      </c>
      <c r="C419" s="18">
        <v>2016</v>
      </c>
      <c r="D419" s="26">
        <v>100.21672385768466</v>
      </c>
      <c r="E419" s="26">
        <v>124.09076277651923</v>
      </c>
      <c r="F419" s="13"/>
    </row>
    <row r="420" spans="1:8" x14ac:dyDescent="0.25">
      <c r="A420" s="16">
        <v>20</v>
      </c>
      <c r="B420" s="17" t="s">
        <v>20</v>
      </c>
      <c r="C420" s="18">
        <v>2017</v>
      </c>
      <c r="D420" s="26">
        <v>100.00000000000001</v>
      </c>
      <c r="E420" s="26">
        <v>130.9223550601069</v>
      </c>
      <c r="F420" s="13"/>
    </row>
    <row r="421" spans="1:8" x14ac:dyDescent="0.25">
      <c r="A421" s="16">
        <v>20</v>
      </c>
      <c r="B421" s="17" t="s">
        <v>20</v>
      </c>
      <c r="C421" s="18">
        <v>2018</v>
      </c>
      <c r="D421" s="26">
        <v>109.15325417567115</v>
      </c>
      <c r="E421" s="26">
        <v>155.3265374741612</v>
      </c>
      <c r="F421" s="13"/>
    </row>
    <row r="422" spans="1:8" x14ac:dyDescent="0.25">
      <c r="A422" s="16">
        <v>21</v>
      </c>
      <c r="B422" s="17" t="s">
        <v>21</v>
      </c>
      <c r="C422" s="18">
        <v>1998</v>
      </c>
      <c r="D422" s="27">
        <v>77.046645984711006</v>
      </c>
      <c r="E422" s="26">
        <v>100</v>
      </c>
      <c r="F422" s="5"/>
    </row>
    <row r="423" spans="1:8" x14ac:dyDescent="0.25">
      <c r="A423" s="16">
        <v>21</v>
      </c>
      <c r="B423" s="17" t="s">
        <v>21</v>
      </c>
      <c r="C423" s="18">
        <v>1999</v>
      </c>
      <c r="D423" s="27">
        <v>77.987716867521996</v>
      </c>
      <c r="E423" s="26">
        <v>100.76651585250262</v>
      </c>
      <c r="F423" s="6"/>
      <c r="G423" s="1"/>
      <c r="H423" s="2"/>
    </row>
    <row r="424" spans="1:8" x14ac:dyDescent="0.25">
      <c r="A424" s="16">
        <v>21</v>
      </c>
      <c r="B424" s="17" t="s">
        <v>21</v>
      </c>
      <c r="C424" s="18">
        <v>2000</v>
      </c>
      <c r="D424" s="27">
        <v>80.636533259545004</v>
      </c>
      <c r="E424" s="26">
        <v>102.74596703898722</v>
      </c>
      <c r="F424" s="6"/>
      <c r="G424" s="1"/>
      <c r="H424" s="2"/>
    </row>
    <row r="425" spans="1:8" x14ac:dyDescent="0.25">
      <c r="A425" s="16">
        <v>21</v>
      </c>
      <c r="B425" s="17" t="s">
        <v>21</v>
      </c>
      <c r="C425" s="18">
        <v>2001</v>
      </c>
      <c r="D425" s="27">
        <v>82.401410440329002</v>
      </c>
      <c r="E425" s="26">
        <v>103.78875146990271</v>
      </c>
      <c r="F425" s="6"/>
      <c r="G425" s="1"/>
      <c r="H425" s="2"/>
    </row>
    <row r="426" spans="1:8" x14ac:dyDescent="0.25">
      <c r="A426" s="16">
        <v>21</v>
      </c>
      <c r="B426" s="17" t="s">
        <v>21</v>
      </c>
      <c r="C426" s="18">
        <v>2002</v>
      </c>
      <c r="D426" s="27">
        <v>84.266014931537001</v>
      </c>
      <c r="E426" s="26">
        <v>106.35950701739951</v>
      </c>
      <c r="F426" s="6"/>
      <c r="G426" s="1"/>
      <c r="H426" s="2"/>
    </row>
    <row r="427" spans="1:8" x14ac:dyDescent="0.25">
      <c r="A427" s="16">
        <v>21</v>
      </c>
      <c r="B427" s="17" t="s">
        <v>21</v>
      </c>
      <c r="C427" s="18">
        <v>2003</v>
      </c>
      <c r="D427" s="27">
        <v>87.055351692502001</v>
      </c>
      <c r="E427" s="26">
        <v>108.97827605966978</v>
      </c>
      <c r="F427" s="6"/>
      <c r="G427" s="1"/>
      <c r="H427" s="2"/>
    </row>
    <row r="428" spans="1:8" x14ac:dyDescent="0.25">
      <c r="A428" s="16">
        <v>21</v>
      </c>
      <c r="B428" s="17" t="s">
        <v>21</v>
      </c>
      <c r="C428" s="18">
        <v>2004</v>
      </c>
      <c r="D428" s="27">
        <v>88.897143712898995</v>
      </c>
      <c r="E428" s="26">
        <v>112.09515755863914</v>
      </c>
      <c r="F428" s="6"/>
      <c r="G428" s="1"/>
      <c r="H428" s="2"/>
    </row>
    <row r="429" spans="1:8" x14ac:dyDescent="0.25">
      <c r="A429" s="16">
        <v>21</v>
      </c>
      <c r="B429" s="17" t="s">
        <v>21</v>
      </c>
      <c r="C429" s="18">
        <v>2005</v>
      </c>
      <c r="D429" s="27">
        <v>90.519029746819001</v>
      </c>
      <c r="E429" s="26">
        <v>114.34562688289283</v>
      </c>
      <c r="F429" s="6"/>
      <c r="G429" s="1"/>
      <c r="H429" s="2"/>
    </row>
    <row r="430" spans="1:8" x14ac:dyDescent="0.25">
      <c r="A430" s="16">
        <v>21</v>
      </c>
      <c r="B430" s="17" t="s">
        <v>21</v>
      </c>
      <c r="C430" s="18">
        <v>2006</v>
      </c>
      <c r="D430" s="27">
        <v>93.291316264301003</v>
      </c>
      <c r="E430" s="26">
        <v>118.03816960413963</v>
      </c>
      <c r="F430" s="6"/>
      <c r="G430" s="1"/>
      <c r="H430" s="2"/>
    </row>
    <row r="431" spans="1:8" x14ac:dyDescent="0.25">
      <c r="A431" s="16">
        <v>21</v>
      </c>
      <c r="B431" s="17" t="s">
        <v>21</v>
      </c>
      <c r="C431" s="18">
        <v>2007</v>
      </c>
      <c r="D431" s="27">
        <v>93.701462909105999</v>
      </c>
      <c r="E431" s="26">
        <v>119.69715104706185</v>
      </c>
      <c r="F431" s="6"/>
      <c r="G431" s="1"/>
      <c r="H431" s="2"/>
    </row>
    <row r="432" spans="1:8" x14ac:dyDescent="0.25">
      <c r="A432" s="16">
        <v>21</v>
      </c>
      <c r="B432" s="17" t="s">
        <v>21</v>
      </c>
      <c r="C432" s="18">
        <v>2008</v>
      </c>
      <c r="D432" s="27">
        <v>94.375356869480996</v>
      </c>
      <c r="E432" s="26">
        <v>120.71195814141321</v>
      </c>
      <c r="F432" s="6"/>
      <c r="G432" s="1"/>
      <c r="H432" s="2"/>
    </row>
    <row r="433" spans="1:8" x14ac:dyDescent="0.25">
      <c r="A433" s="16">
        <v>21</v>
      </c>
      <c r="B433" s="17" t="s">
        <v>21</v>
      </c>
      <c r="C433" s="18">
        <v>2009</v>
      </c>
      <c r="D433" s="27">
        <v>92.105058831226003</v>
      </c>
      <c r="E433" s="26">
        <v>118.00054785084575</v>
      </c>
      <c r="F433" s="6"/>
      <c r="G433" s="1"/>
      <c r="H433" s="2"/>
    </row>
    <row r="434" spans="1:8" x14ac:dyDescent="0.25">
      <c r="A434" s="16">
        <v>21</v>
      </c>
      <c r="B434" s="17" t="s">
        <v>21</v>
      </c>
      <c r="C434" s="18">
        <v>2010</v>
      </c>
      <c r="D434" s="27">
        <v>92.983986573370004</v>
      </c>
      <c r="E434" s="26">
        <v>119.85334471079553</v>
      </c>
      <c r="F434" s="6"/>
      <c r="G434" s="1"/>
      <c r="H434" s="2"/>
    </row>
    <row r="435" spans="1:8" x14ac:dyDescent="0.25">
      <c r="A435" s="16">
        <v>21</v>
      </c>
      <c r="B435" s="17" t="s">
        <v>21</v>
      </c>
      <c r="C435" s="18">
        <v>2011</v>
      </c>
      <c r="D435" s="27">
        <v>93.669956995570004</v>
      </c>
      <c r="E435" s="26">
        <v>122.13615045723807</v>
      </c>
      <c r="F435" s="6"/>
      <c r="G435" s="1"/>
      <c r="H435" s="2"/>
    </row>
    <row r="436" spans="1:8" x14ac:dyDescent="0.25">
      <c r="A436" s="16">
        <v>21</v>
      </c>
      <c r="B436" s="17" t="s">
        <v>21</v>
      </c>
      <c r="C436" s="18">
        <v>2012</v>
      </c>
      <c r="D436" s="27">
        <v>93.942187139916001</v>
      </c>
      <c r="E436" s="26">
        <v>123.74032577422092</v>
      </c>
      <c r="F436" s="6"/>
      <c r="G436" s="1"/>
      <c r="H436" s="2"/>
    </row>
    <row r="437" spans="1:8" x14ac:dyDescent="0.25">
      <c r="A437" s="16">
        <v>21</v>
      </c>
      <c r="B437" s="17" t="s">
        <v>21</v>
      </c>
      <c r="C437" s="18">
        <v>2013</v>
      </c>
      <c r="D437" s="27">
        <v>95.855710946510996</v>
      </c>
      <c r="E437" s="26">
        <v>125.86269995702999</v>
      </c>
      <c r="F437" s="6"/>
      <c r="G437" s="1"/>
      <c r="H437" s="2"/>
    </row>
    <row r="438" spans="1:8" x14ac:dyDescent="0.25">
      <c r="A438" s="16">
        <v>21</v>
      </c>
      <c r="B438" s="17" t="s">
        <v>21</v>
      </c>
      <c r="C438" s="18">
        <v>2014</v>
      </c>
      <c r="D438" s="27">
        <v>97.848305767211997</v>
      </c>
      <c r="E438" s="26">
        <v>129.68120279750707</v>
      </c>
      <c r="F438" s="6"/>
      <c r="G438" s="1"/>
      <c r="H438" s="2"/>
    </row>
    <row r="439" spans="1:8" x14ac:dyDescent="0.25">
      <c r="A439" s="16">
        <v>21</v>
      </c>
      <c r="B439" s="17" t="s">
        <v>21</v>
      </c>
      <c r="C439" s="18">
        <v>2015</v>
      </c>
      <c r="D439" s="27">
        <v>98.342237268431006</v>
      </c>
      <c r="E439" s="26">
        <v>131.46103673021253</v>
      </c>
      <c r="F439" s="6"/>
      <c r="G439" s="1"/>
      <c r="H439" s="2"/>
    </row>
    <row r="440" spans="1:8" x14ac:dyDescent="0.25">
      <c r="A440" s="16">
        <v>21</v>
      </c>
      <c r="B440" s="17" t="s">
        <v>21</v>
      </c>
      <c r="C440" s="18">
        <v>2016</v>
      </c>
      <c r="D440" s="27">
        <v>98.994560176467999</v>
      </c>
      <c r="E440" s="26">
        <v>131.60515807557195</v>
      </c>
      <c r="F440" s="6"/>
      <c r="G440" s="1"/>
      <c r="H440" s="2"/>
    </row>
    <row r="441" spans="1:8" x14ac:dyDescent="0.25">
      <c r="A441" s="16">
        <v>21</v>
      </c>
      <c r="B441" s="17" t="s">
        <v>21</v>
      </c>
      <c r="C441" s="18">
        <v>2017</v>
      </c>
      <c r="D441" s="27">
        <v>100</v>
      </c>
      <c r="E441" s="26">
        <v>134.35654084637733</v>
      </c>
      <c r="F441" s="6"/>
      <c r="G441" s="1"/>
      <c r="H441" s="2"/>
    </row>
    <row r="442" spans="1:8" x14ac:dyDescent="0.25">
      <c r="A442" s="16">
        <v>21</v>
      </c>
      <c r="B442" s="17" t="s">
        <v>21</v>
      </c>
      <c r="C442" s="18">
        <v>2018</v>
      </c>
      <c r="D442" s="27">
        <v>101.109174791225</v>
      </c>
      <c r="E442" s="26">
        <v>135.44719108052772</v>
      </c>
      <c r="F442" s="6"/>
      <c r="G442" s="1"/>
      <c r="H44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/>
  </sheetViews>
  <sheetFormatPr defaultColWidth="9.140625" defaultRowHeight="12.75" x14ac:dyDescent="0.2"/>
  <cols>
    <col min="1" max="16384" width="9.140625" style="8"/>
  </cols>
  <sheetData>
    <row r="1" spans="1:22" x14ac:dyDescent="0.2">
      <c r="A1" s="19"/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</row>
    <row r="2" spans="1:22" ht="15" x14ac:dyDescent="0.25">
      <c r="A2" s="21" t="s">
        <v>23</v>
      </c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</row>
    <row r="3" spans="1:22" ht="15" x14ac:dyDescent="0.25">
      <c r="A3" s="21">
        <v>1998</v>
      </c>
      <c r="B3" s="28">
        <v>100</v>
      </c>
      <c r="C3" s="28">
        <v>100</v>
      </c>
      <c r="D3" s="28">
        <v>100</v>
      </c>
      <c r="E3" s="28">
        <v>100</v>
      </c>
      <c r="F3" s="28">
        <v>100</v>
      </c>
      <c r="G3" s="28">
        <v>100</v>
      </c>
      <c r="H3" s="28">
        <v>99.999999999999986</v>
      </c>
      <c r="I3" s="28">
        <v>100</v>
      </c>
      <c r="J3" s="28">
        <v>100</v>
      </c>
      <c r="K3" s="28">
        <v>100</v>
      </c>
      <c r="L3" s="28">
        <v>100</v>
      </c>
      <c r="M3" s="28">
        <v>100</v>
      </c>
      <c r="N3" s="28">
        <v>100</v>
      </c>
      <c r="O3" s="28">
        <v>100</v>
      </c>
      <c r="P3" s="28">
        <v>100</v>
      </c>
      <c r="Q3" s="28">
        <v>100.00000000000001</v>
      </c>
      <c r="R3" s="28">
        <v>100</v>
      </c>
      <c r="S3" s="28">
        <v>100</v>
      </c>
      <c r="T3" s="28">
        <v>100</v>
      </c>
      <c r="U3" s="28">
        <v>100</v>
      </c>
      <c r="V3" s="28">
        <v>100</v>
      </c>
    </row>
    <row r="4" spans="1:22" ht="15" x14ac:dyDescent="0.25">
      <c r="A4" s="21">
        <v>1999</v>
      </c>
      <c r="B4" s="28">
        <v>113.23118219438543</v>
      </c>
      <c r="C4" s="28">
        <v>99.513953632916895</v>
      </c>
      <c r="D4" s="28">
        <v>104.92423969767862</v>
      </c>
      <c r="E4" s="28">
        <v>116.75416924027178</v>
      </c>
      <c r="F4" s="28">
        <v>93.699755028810003</v>
      </c>
      <c r="G4" s="28">
        <v>106.53206650831353</v>
      </c>
      <c r="H4" s="28">
        <v>98.669200422806099</v>
      </c>
      <c r="I4" s="28">
        <v>105.79678298321173</v>
      </c>
      <c r="J4" s="28">
        <v>103.05948372615039</v>
      </c>
      <c r="K4" s="28">
        <v>117.29551273413286</v>
      </c>
      <c r="L4" s="28">
        <v>98.217023914391063</v>
      </c>
      <c r="M4" s="28">
        <v>102.22249609728041</v>
      </c>
      <c r="N4" s="28">
        <v>105.04833752444816</v>
      </c>
      <c r="O4" s="28">
        <v>100.38244943071176</v>
      </c>
      <c r="P4" s="28">
        <v>101.42063731733256</v>
      </c>
      <c r="Q4" s="28">
        <v>101.75707453695141</v>
      </c>
      <c r="R4" s="28">
        <v>99.319293567558944</v>
      </c>
      <c r="S4" s="28">
        <v>102.89311163895486</v>
      </c>
      <c r="T4" s="28">
        <v>94.687647521636507</v>
      </c>
      <c r="U4" s="28">
        <v>102.94777314963153</v>
      </c>
      <c r="V4" s="28">
        <v>103.15707753408834</v>
      </c>
    </row>
    <row r="5" spans="1:22" ht="15" x14ac:dyDescent="0.25">
      <c r="A5" s="21">
        <v>2000</v>
      </c>
      <c r="B5" s="28">
        <v>123.52085896432169</v>
      </c>
      <c r="C5" s="28">
        <v>90.916775436633728</v>
      </c>
      <c r="D5" s="28">
        <v>109.4648191470218</v>
      </c>
      <c r="E5" s="28">
        <v>108.32303891290921</v>
      </c>
      <c r="F5" s="28">
        <v>98.395611220370554</v>
      </c>
      <c r="G5" s="28">
        <v>106.41247113931199</v>
      </c>
      <c r="H5" s="28">
        <v>103.91557740182176</v>
      </c>
      <c r="I5" s="28">
        <v>108.36775951481057</v>
      </c>
      <c r="J5" s="28">
        <v>103.36924803591471</v>
      </c>
      <c r="K5" s="28">
        <v>152.89044603153212</v>
      </c>
      <c r="L5" s="28">
        <v>99.831163746696674</v>
      </c>
      <c r="M5" s="28">
        <v>101.8838691503222</v>
      </c>
      <c r="N5" s="28">
        <v>110.20284995808885</v>
      </c>
      <c r="O5" s="28">
        <v>101.93329941579972</v>
      </c>
      <c r="P5" s="28">
        <v>99.6940771765818</v>
      </c>
      <c r="Q5" s="28">
        <v>102.20713222536352</v>
      </c>
      <c r="R5" s="28">
        <v>102.171688245843</v>
      </c>
      <c r="S5" s="28">
        <v>107.49643705463183</v>
      </c>
      <c r="T5" s="28">
        <v>95.713611329661674</v>
      </c>
      <c r="U5" s="28">
        <v>116.40499839794937</v>
      </c>
      <c r="V5" s="28">
        <v>106.96299777261852</v>
      </c>
    </row>
    <row r="6" spans="1:22" ht="15" x14ac:dyDescent="0.25">
      <c r="A6" s="21">
        <v>2001</v>
      </c>
      <c r="B6" s="28">
        <v>125.31036796778886</v>
      </c>
      <c r="C6" s="28">
        <v>85.276897258996826</v>
      </c>
      <c r="D6" s="28">
        <v>111.80924959510527</v>
      </c>
      <c r="E6" s="28">
        <v>132.15333539221743</v>
      </c>
      <c r="F6" s="28">
        <v>98.716488976296461</v>
      </c>
      <c r="G6" s="28">
        <v>106.55116854641795</v>
      </c>
      <c r="H6" s="28">
        <v>102.26998365380729</v>
      </c>
      <c r="I6" s="28">
        <v>106.50728077114647</v>
      </c>
      <c r="J6" s="28">
        <v>102.33221099887767</v>
      </c>
      <c r="K6" s="28">
        <v>169.94340385392803</v>
      </c>
      <c r="L6" s="28">
        <v>94.653518645394939</v>
      </c>
      <c r="M6" s="28">
        <v>103.87454957334178</v>
      </c>
      <c r="N6" s="28">
        <v>113.90220732048057</v>
      </c>
      <c r="O6" s="28">
        <v>106.81040683496782</v>
      </c>
      <c r="P6" s="28">
        <v>103.76035607841078</v>
      </c>
      <c r="Q6" s="28">
        <v>103.31510203362662</v>
      </c>
      <c r="R6" s="28">
        <v>111.30348240021783</v>
      </c>
      <c r="S6" s="28">
        <v>112.75059382422802</v>
      </c>
      <c r="T6" s="28">
        <v>93.287175452399694</v>
      </c>
      <c r="U6" s="28">
        <v>112.23966677347005</v>
      </c>
      <c r="V6" s="28">
        <v>109.11318692326728</v>
      </c>
    </row>
    <row r="7" spans="1:22" ht="15" x14ac:dyDescent="0.25">
      <c r="A7" s="21">
        <v>2002</v>
      </c>
      <c r="B7" s="28">
        <v>155.75438988927414</v>
      </c>
      <c r="C7" s="28">
        <v>82.002610479209395</v>
      </c>
      <c r="D7" s="28">
        <v>116.40453482094657</v>
      </c>
      <c r="E7" s="28">
        <v>114.18313773934527</v>
      </c>
      <c r="F7" s="28">
        <v>95.518062312390029</v>
      </c>
      <c r="G7" s="28">
        <v>107.37255618490774</v>
      </c>
      <c r="H7" s="28">
        <v>102.12269463810223</v>
      </c>
      <c r="I7" s="28">
        <v>100.33840203920188</v>
      </c>
      <c r="J7" s="28">
        <v>105.28170594837259</v>
      </c>
      <c r="K7" s="28">
        <v>190.43255625926423</v>
      </c>
      <c r="L7" s="28">
        <v>105.91905647450329</v>
      </c>
      <c r="M7" s="28">
        <v>104.42503844032065</v>
      </c>
      <c r="N7" s="28">
        <v>115.03772003352893</v>
      </c>
      <c r="O7" s="28">
        <v>106.32269609305101</v>
      </c>
      <c r="P7" s="28">
        <v>103.03428173785171</v>
      </c>
      <c r="Q7" s="28">
        <v>100.99171224491593</v>
      </c>
      <c r="R7" s="28">
        <v>112.46772512604807</v>
      </c>
      <c r="S7" s="28">
        <v>123.28266033254158</v>
      </c>
      <c r="T7" s="28">
        <v>96.500393391030684</v>
      </c>
      <c r="U7" s="28">
        <v>91.669336751041342</v>
      </c>
      <c r="V7" s="28">
        <v>111.22102341696817</v>
      </c>
    </row>
    <row r="8" spans="1:22" ht="15" x14ac:dyDescent="0.25">
      <c r="A8" s="21">
        <v>2003</v>
      </c>
      <c r="B8" s="28">
        <v>149.39044849569402</v>
      </c>
      <c r="C8" s="28">
        <v>76.53676424886568</v>
      </c>
      <c r="D8" s="28">
        <v>119.57099154219902</v>
      </c>
      <c r="E8" s="28">
        <v>133.96386658431132</v>
      </c>
      <c r="F8" s="28">
        <v>98.882103301935615</v>
      </c>
      <c r="G8" s="28">
        <v>105.17333023271264</v>
      </c>
      <c r="H8" s="28">
        <v>101.90089470856991</v>
      </c>
      <c r="I8" s="28">
        <v>103.83375816706219</v>
      </c>
      <c r="J8" s="28">
        <v>108.0246913580247</v>
      </c>
      <c r="K8" s="28">
        <v>221.33809459641557</v>
      </c>
      <c r="L8" s="28">
        <v>114.05908453231544</v>
      </c>
      <c r="M8" s="28">
        <v>108.125872976748</v>
      </c>
      <c r="N8" s="28">
        <v>121.57138865604917</v>
      </c>
      <c r="O8" s="28">
        <v>106.96479009140191</v>
      </c>
      <c r="P8" s="28">
        <v>101.20924858527106</v>
      </c>
      <c r="Q8" s="28">
        <v>99.150967491919218</v>
      </c>
      <c r="R8" s="28">
        <v>117.05333921714066</v>
      </c>
      <c r="S8" s="28">
        <v>140.53206650831353</v>
      </c>
      <c r="T8" s="28">
        <v>91.37686860739575</v>
      </c>
      <c r="U8" s="28">
        <v>75.616789490547916</v>
      </c>
      <c r="V8" s="28">
        <v>114.54294485757723</v>
      </c>
    </row>
    <row r="9" spans="1:22" ht="15" x14ac:dyDescent="0.25">
      <c r="A9" s="21">
        <v>2004</v>
      </c>
      <c r="B9" s="28">
        <v>133.55329381500951</v>
      </c>
      <c r="C9" s="28">
        <v>72.376157623220834</v>
      </c>
      <c r="D9" s="28">
        <v>121.56847219722872</v>
      </c>
      <c r="E9" s="28">
        <v>104.89885731933293</v>
      </c>
      <c r="F9" s="28">
        <v>92.21957699340993</v>
      </c>
      <c r="G9" s="28">
        <v>103.90096839027956</v>
      </c>
      <c r="H9" s="28">
        <v>104.44466265039364</v>
      </c>
      <c r="I9" s="28">
        <v>106.70211830886876</v>
      </c>
      <c r="J9" s="28">
        <v>112.61728395061726</v>
      </c>
      <c r="K9" s="28">
        <v>242.91874410456811</v>
      </c>
      <c r="L9" s="28">
        <v>122.19748132197972</v>
      </c>
      <c r="M9" s="28">
        <v>108.23151049919596</v>
      </c>
      <c r="N9" s="28">
        <v>128.25929030455433</v>
      </c>
      <c r="O9" s="28">
        <v>109.92965035701128</v>
      </c>
      <c r="P9" s="28">
        <v>103.50826516812626</v>
      </c>
      <c r="Q9" s="28">
        <v>100.43508512343558</v>
      </c>
      <c r="R9" s="28">
        <v>121.14508905517948</v>
      </c>
      <c r="S9" s="28">
        <v>148.01425178147269</v>
      </c>
      <c r="T9" s="28">
        <v>92.824547600314716</v>
      </c>
      <c r="U9" s="28">
        <v>78.852931752643386</v>
      </c>
      <c r="V9" s="28">
        <v>117.07651762459783</v>
      </c>
    </row>
    <row r="10" spans="1:22" ht="15" x14ac:dyDescent="0.25">
      <c r="A10" s="21">
        <v>2005</v>
      </c>
      <c r="B10" s="28">
        <v>147.89173470529028</v>
      </c>
      <c r="C10" s="28">
        <v>64.707564174280563</v>
      </c>
      <c r="D10" s="28">
        <v>123.73222962029874</v>
      </c>
      <c r="E10" s="28">
        <v>86.129555281037696</v>
      </c>
      <c r="F10" s="28">
        <v>95.069523513783935</v>
      </c>
      <c r="G10" s="28">
        <v>103.74233842167334</v>
      </c>
      <c r="H10" s="28">
        <v>109.47617094767486</v>
      </c>
      <c r="I10" s="28">
        <v>106.73434707450704</v>
      </c>
      <c r="J10" s="28">
        <v>115.45903479236812</v>
      </c>
      <c r="K10" s="28">
        <v>267.81431073979246</v>
      </c>
      <c r="L10" s="28">
        <v>130.2885713353561</v>
      </c>
      <c r="M10" s="28">
        <v>110.42055471436788</v>
      </c>
      <c r="N10" s="28">
        <v>131.45347862531435</v>
      </c>
      <c r="O10" s="28">
        <v>112.82959948071087</v>
      </c>
      <c r="P10" s="28">
        <v>112.19621075850479</v>
      </c>
      <c r="Q10" s="28">
        <v>99.671484309632646</v>
      </c>
      <c r="R10" s="28">
        <v>123.79374125644323</v>
      </c>
      <c r="S10" s="28">
        <v>154.31828978622329</v>
      </c>
      <c r="T10" s="28">
        <v>91.461841070023596</v>
      </c>
      <c r="U10" s="28">
        <v>91.925664851009302</v>
      </c>
      <c r="V10" s="28">
        <v>120.39475622547228</v>
      </c>
    </row>
    <row r="11" spans="1:22" ht="15" x14ac:dyDescent="0.25">
      <c r="A11" s="21">
        <v>2006</v>
      </c>
      <c r="B11" s="28">
        <v>145.1962867688178</v>
      </c>
      <c r="C11" s="28">
        <v>56.666045123997762</v>
      </c>
      <c r="D11" s="28">
        <v>131.14486233579271</v>
      </c>
      <c r="E11" s="28">
        <v>96.915534280420019</v>
      </c>
      <c r="F11" s="28">
        <v>88.055066763275036</v>
      </c>
      <c r="G11" s="28">
        <v>103.91425676461306</v>
      </c>
      <c r="H11" s="28">
        <v>115.58375546557768</v>
      </c>
      <c r="I11" s="28">
        <v>110.84937446895783</v>
      </c>
      <c r="J11" s="28">
        <v>111.68799102132436</v>
      </c>
      <c r="K11" s="28">
        <v>281.74774289179356</v>
      </c>
      <c r="L11" s="28">
        <v>135.50536687220645</v>
      </c>
      <c r="M11" s="28">
        <v>112.23869385072244</v>
      </c>
      <c r="N11" s="28">
        <v>140.35317127689299</v>
      </c>
      <c r="O11" s="28">
        <v>117.16110243679935</v>
      </c>
      <c r="P11" s="28">
        <v>114.05800716883526</v>
      </c>
      <c r="Q11" s="28">
        <v>96.83021992055734</v>
      </c>
      <c r="R11" s="28">
        <v>126.14476043828108</v>
      </c>
      <c r="S11" s="28">
        <v>156.56057007125889</v>
      </c>
      <c r="T11" s="28">
        <v>92.642014162077089</v>
      </c>
      <c r="U11" s="28">
        <v>84.620314001922466</v>
      </c>
      <c r="V11" s="28">
        <v>123.70143070958011</v>
      </c>
    </row>
    <row r="12" spans="1:22" ht="15" x14ac:dyDescent="0.25">
      <c r="A12" s="21">
        <v>2007</v>
      </c>
      <c r="B12" s="28">
        <v>125.42221228050555</v>
      </c>
      <c r="C12" s="28">
        <v>51.888868170799924</v>
      </c>
      <c r="D12" s="28">
        <v>131.58682742486957</v>
      </c>
      <c r="E12" s="28">
        <v>97.293854231006804</v>
      </c>
      <c r="F12" s="28">
        <v>86.864713797743505</v>
      </c>
      <c r="G12" s="28">
        <v>104.0679035928442</v>
      </c>
      <c r="H12" s="28">
        <v>115.8823767248699</v>
      </c>
      <c r="I12" s="28">
        <v>112.78456535114705</v>
      </c>
      <c r="J12" s="28">
        <v>111.73063973063974</v>
      </c>
      <c r="K12" s="28">
        <v>316.70933836410182</v>
      </c>
      <c r="L12" s="28">
        <v>154.60833251769927</v>
      </c>
      <c r="M12" s="28">
        <v>114.31036304095214</v>
      </c>
      <c r="N12" s="28">
        <v>144.33528918692372</v>
      </c>
      <c r="O12" s="28">
        <v>123.26801284187997</v>
      </c>
      <c r="P12" s="28">
        <v>114.61470792904692</v>
      </c>
      <c r="Q12" s="28">
        <v>95.822654371548623</v>
      </c>
      <c r="R12" s="28">
        <v>126.30249654952259</v>
      </c>
      <c r="S12" s="28">
        <v>148.86460807600952</v>
      </c>
      <c r="T12" s="28">
        <v>91.663257277734076</v>
      </c>
      <c r="U12" s="28">
        <v>71.45145786606858</v>
      </c>
      <c r="V12" s="28">
        <v>126.47703970395861</v>
      </c>
    </row>
    <row r="13" spans="1:22" ht="15" x14ac:dyDescent="0.25">
      <c r="A13" s="21">
        <v>2008</v>
      </c>
      <c r="B13" s="28">
        <v>156.93993960407116</v>
      </c>
      <c r="C13" s="28">
        <v>46.592081546398148</v>
      </c>
      <c r="D13" s="28">
        <v>131.22404174914524</v>
      </c>
      <c r="E13" s="28">
        <v>95.402254478072877</v>
      </c>
      <c r="F13" s="28">
        <v>86.226408584342536</v>
      </c>
      <c r="G13" s="28">
        <v>97.746790027075065</v>
      </c>
      <c r="H13" s="28">
        <v>112.96894223382566</v>
      </c>
      <c r="I13" s="28">
        <v>115.48445694529899</v>
      </c>
      <c r="J13" s="28">
        <v>110.41975308641975</v>
      </c>
      <c r="K13" s="28">
        <v>349.77092036113731</v>
      </c>
      <c r="L13" s="28">
        <v>153.49417637271216</v>
      </c>
      <c r="M13" s="28">
        <v>116.19481906639903</v>
      </c>
      <c r="N13" s="28">
        <v>141.83850237496509</v>
      </c>
      <c r="O13" s="28">
        <v>125.35744986930055</v>
      </c>
      <c r="P13" s="28">
        <v>114.4978532883421</v>
      </c>
      <c r="Q13" s="28">
        <v>93.439374322931812</v>
      </c>
      <c r="R13" s="28">
        <v>126.61984658285373</v>
      </c>
      <c r="S13" s="28">
        <v>147.77197149643706</v>
      </c>
      <c r="T13" s="28">
        <v>90.47993705743508</v>
      </c>
      <c r="U13" s="28">
        <v>74.431272028196105</v>
      </c>
      <c r="V13" s="28">
        <v>126.32840029227017</v>
      </c>
    </row>
    <row r="14" spans="1:22" ht="15" x14ac:dyDescent="0.25">
      <c r="A14" s="21">
        <v>2009</v>
      </c>
      <c r="B14" s="28">
        <v>146.37065205234313</v>
      </c>
      <c r="C14" s="28">
        <v>42.880228727702153</v>
      </c>
      <c r="D14" s="28">
        <v>121.08475796292966</v>
      </c>
      <c r="E14" s="28">
        <v>97.452130945027804</v>
      </c>
      <c r="F14" s="28">
        <v>88.482903771176211</v>
      </c>
      <c r="G14" s="28">
        <v>83.842167333853794</v>
      </c>
      <c r="H14" s="28">
        <v>101.65656822369446</v>
      </c>
      <c r="I14" s="28">
        <v>102.74969968650201</v>
      </c>
      <c r="J14" s="28">
        <v>103.09988776655442</v>
      </c>
      <c r="K14" s="28">
        <v>367.08664600458155</v>
      </c>
      <c r="L14" s="28">
        <v>147.435646471567</v>
      </c>
      <c r="M14" s="28">
        <v>118.36977827857788</v>
      </c>
      <c r="N14" s="28">
        <v>134.52808046940487</v>
      </c>
      <c r="O14" s="28">
        <v>118.85580954720093</v>
      </c>
      <c r="P14" s="28">
        <v>117.93521788795083</v>
      </c>
      <c r="Q14" s="28">
        <v>91.257783531939992</v>
      </c>
      <c r="R14" s="28">
        <v>122.95435980733663</v>
      </c>
      <c r="S14" s="28">
        <v>135.67220902612826</v>
      </c>
      <c r="T14" s="28">
        <v>93.350118017309214</v>
      </c>
      <c r="U14" s="28">
        <v>65.427747516821526</v>
      </c>
      <c r="V14" s="28">
        <v>121.05494207629665</v>
      </c>
    </row>
    <row r="15" spans="1:22" ht="15" x14ac:dyDescent="0.25">
      <c r="A15" s="21">
        <v>2010</v>
      </c>
      <c r="B15" s="28">
        <v>123.87876076501512</v>
      </c>
      <c r="C15" s="28">
        <v>37.808440549443716</v>
      </c>
      <c r="D15" s="28">
        <v>121.99172215224043</v>
      </c>
      <c r="E15" s="28">
        <v>99.108245830759728</v>
      </c>
      <c r="F15" s="28">
        <v>84.345995928647824</v>
      </c>
      <c r="G15" s="28">
        <v>91.685630284205104</v>
      </c>
      <c r="H15" s="28">
        <v>110.37781076538305</v>
      </c>
      <c r="I15" s="28">
        <v>108.83068178488763</v>
      </c>
      <c r="J15" s="28">
        <v>108.05611672278339</v>
      </c>
      <c r="K15" s="28">
        <v>390.27759062121004</v>
      </c>
      <c r="L15" s="28">
        <v>136.69863952236469</v>
      </c>
      <c r="M15" s="28">
        <v>122.78073171590549</v>
      </c>
      <c r="N15" s="28">
        <v>139.83794355965355</v>
      </c>
      <c r="O15" s="28">
        <v>122.87854599042122</v>
      </c>
      <c r="P15" s="28">
        <v>115.31846172025787</v>
      </c>
      <c r="Q15" s="28">
        <v>90.42020063237068</v>
      </c>
      <c r="R15" s="28">
        <v>126.60764081234096</v>
      </c>
      <c r="S15" s="28">
        <v>132.69833729216151</v>
      </c>
      <c r="T15" s="28">
        <v>93.469708890637293</v>
      </c>
      <c r="U15" s="28">
        <v>85.901954501762262</v>
      </c>
      <c r="V15" s="28">
        <v>123.75623136483092</v>
      </c>
    </row>
    <row r="16" spans="1:22" ht="15" x14ac:dyDescent="0.25">
      <c r="A16" s="21">
        <v>2011</v>
      </c>
      <c r="B16" s="28">
        <v>156.2241360026843</v>
      </c>
      <c r="C16" s="28">
        <v>27.830194542855363</v>
      </c>
      <c r="D16" s="28">
        <v>120.34407054165918</v>
      </c>
      <c r="E16" s="28">
        <v>86.11797405806054</v>
      </c>
      <c r="F16" s="28">
        <v>78.742711244522653</v>
      </c>
      <c r="G16" s="28">
        <v>95.927943790176556</v>
      </c>
      <c r="H16" s="28">
        <v>111.34645264513746</v>
      </c>
      <c r="I16" s="28">
        <v>110.99733380211536</v>
      </c>
      <c r="J16" s="28">
        <v>113.59371492704824</v>
      </c>
      <c r="K16" s="28">
        <v>435.08961056461385</v>
      </c>
      <c r="L16" s="28">
        <v>135.03963981599296</v>
      </c>
      <c r="M16" s="28">
        <v>125.94105426247403</v>
      </c>
      <c r="N16" s="28">
        <v>138.88125174629786</v>
      </c>
      <c r="O16" s="28">
        <v>128.71353134155544</v>
      </c>
      <c r="P16" s="28">
        <v>121.75728372044168</v>
      </c>
      <c r="Q16" s="28">
        <v>93.526567495442166</v>
      </c>
      <c r="R16" s="28">
        <v>128.69952209713918</v>
      </c>
      <c r="S16" s="28">
        <v>139.85748218527317</v>
      </c>
      <c r="T16" s="28">
        <v>90.300550747442955</v>
      </c>
      <c r="U16" s="28">
        <v>84.139698814482529</v>
      </c>
      <c r="V16" s="28">
        <v>125.68861737357545</v>
      </c>
    </row>
    <row r="17" spans="1:22" ht="15" x14ac:dyDescent="0.25">
      <c r="A17" s="21">
        <v>2012</v>
      </c>
      <c r="B17" s="28">
        <v>132.82630578235097</v>
      </c>
      <c r="C17" s="28">
        <v>24.127043321524024</v>
      </c>
      <c r="D17" s="28">
        <v>122.99010257333093</v>
      </c>
      <c r="E17" s="28">
        <v>92.522390364422478</v>
      </c>
      <c r="F17" s="28">
        <v>75.302763689059091</v>
      </c>
      <c r="G17" s="28">
        <v>95.999368802219152</v>
      </c>
      <c r="H17" s="28">
        <v>111.50644894847196</v>
      </c>
      <c r="I17" s="28">
        <v>111.3606398874923</v>
      </c>
      <c r="J17" s="28">
        <v>115.28843995510661</v>
      </c>
      <c r="K17" s="28">
        <v>459.73588465166421</v>
      </c>
      <c r="L17" s="28">
        <v>135.89931812991421</v>
      </c>
      <c r="M17" s="28">
        <v>134.6074392290808</v>
      </c>
      <c r="N17" s="28">
        <v>141.1690416317407</v>
      </c>
      <c r="O17" s="28">
        <v>135.56428834581851</v>
      </c>
      <c r="P17" s="28">
        <v>119.16809999606107</v>
      </c>
      <c r="Q17" s="28">
        <v>95.881663892338452</v>
      </c>
      <c r="R17" s="28">
        <v>131.04960237355291</v>
      </c>
      <c r="S17" s="28">
        <v>135.57244655581945</v>
      </c>
      <c r="T17" s="28">
        <v>90.826121164437453</v>
      </c>
      <c r="U17" s="28">
        <v>85.197052226850374</v>
      </c>
      <c r="V17" s="28">
        <v>127.83969040576055</v>
      </c>
    </row>
    <row r="18" spans="1:22" ht="15" x14ac:dyDescent="0.25">
      <c r="A18" s="21">
        <v>2013</v>
      </c>
      <c r="B18" s="28">
        <v>130.85784587853709</v>
      </c>
      <c r="C18" s="28">
        <v>21.270433215240224</v>
      </c>
      <c r="D18" s="28">
        <v>127.69479935216845</v>
      </c>
      <c r="E18" s="28">
        <v>102.68684373069796</v>
      </c>
      <c r="F18" s="28">
        <v>74.585101611289375</v>
      </c>
      <c r="G18" s="28">
        <v>100.02408517847947</v>
      </c>
      <c r="H18" s="28">
        <v>110.25882434485267</v>
      </c>
      <c r="I18" s="28">
        <v>113.53608156807594</v>
      </c>
      <c r="J18" s="28">
        <v>124.2783389450056</v>
      </c>
      <c r="K18" s="28">
        <v>484.33499528365445</v>
      </c>
      <c r="L18" s="28">
        <v>130.06916576946921</v>
      </c>
      <c r="M18" s="28">
        <v>138.34348627299082</v>
      </c>
      <c r="N18" s="28">
        <v>148.65716680637053</v>
      </c>
      <c r="O18" s="28">
        <v>149.6517604954299</v>
      </c>
      <c r="P18" s="28">
        <v>116.60254979451965</v>
      </c>
      <c r="Q18" s="28">
        <v>93.705357536044247</v>
      </c>
      <c r="R18" s="28">
        <v>131.96034063488787</v>
      </c>
      <c r="S18" s="28">
        <v>142.69833729216151</v>
      </c>
      <c r="T18" s="28">
        <v>92.975609756097555</v>
      </c>
      <c r="U18" s="28">
        <v>89.875040051265628</v>
      </c>
      <c r="V18" s="28">
        <v>130.17284303442423</v>
      </c>
    </row>
    <row r="19" spans="1:22" ht="15" x14ac:dyDescent="0.25">
      <c r="A19" s="21">
        <v>2014</v>
      </c>
      <c r="B19" s="28">
        <v>184.7668046079857</v>
      </c>
      <c r="C19" s="28">
        <v>21.583690720367954</v>
      </c>
      <c r="D19" s="28">
        <v>132.25553356127406</v>
      </c>
      <c r="E19" s="28">
        <v>90.839252625077208</v>
      </c>
      <c r="F19" s="28">
        <v>77.072766794327705</v>
      </c>
      <c r="G19" s="28">
        <v>103.47657093500324</v>
      </c>
      <c r="H19" s="28">
        <v>118.15236037867717</v>
      </c>
      <c r="I19" s="28">
        <v>115.10796636488821</v>
      </c>
      <c r="J19" s="28">
        <v>120.00673400673399</v>
      </c>
      <c r="K19" s="28">
        <v>542.17760409648292</v>
      </c>
      <c r="L19" s="28">
        <v>125.793611953933</v>
      </c>
      <c r="M19" s="28">
        <v>142.52907966242941</v>
      </c>
      <c r="N19" s="28">
        <v>153.9491478066499</v>
      </c>
      <c r="O19" s="28">
        <v>160.00421045244823</v>
      </c>
      <c r="P19" s="28">
        <v>115.19110329162454</v>
      </c>
      <c r="Q19" s="28">
        <v>94.646867651332997</v>
      </c>
      <c r="R19" s="28">
        <v>132.29365206042795</v>
      </c>
      <c r="S19" s="28">
        <v>145.96199524940616</v>
      </c>
      <c r="T19" s="28">
        <v>96.232887490165226</v>
      </c>
      <c r="U19" s="28">
        <v>96.155078500480627</v>
      </c>
      <c r="V19" s="28">
        <v>134.06774068094234</v>
      </c>
    </row>
    <row r="20" spans="1:22" ht="15" x14ac:dyDescent="0.25">
      <c r="A20" s="21">
        <v>2015</v>
      </c>
      <c r="B20" s="28">
        <v>160.13868694776872</v>
      </c>
      <c r="C20" s="28">
        <v>25.209770650755171</v>
      </c>
      <c r="D20" s="28">
        <v>133.56775238438007</v>
      </c>
      <c r="E20" s="28">
        <v>108.35006176652254</v>
      </c>
      <c r="F20" s="28">
        <v>80.119380326398243</v>
      </c>
      <c r="G20" s="28">
        <v>107.32438582794876</v>
      </c>
      <c r="H20" s="28">
        <v>119.15739130937048</v>
      </c>
      <c r="I20" s="28">
        <v>107.97808443936597</v>
      </c>
      <c r="J20" s="28">
        <v>117.49719416386081</v>
      </c>
      <c r="K20" s="28">
        <v>597.25778197008492</v>
      </c>
      <c r="L20" s="28">
        <v>123.46660794101335</v>
      </c>
      <c r="M20" s="28">
        <v>147.43183445426479</v>
      </c>
      <c r="N20" s="28">
        <v>162.27102542609668</v>
      </c>
      <c r="O20" s="28">
        <v>168.66195329906495</v>
      </c>
      <c r="P20" s="28">
        <v>115.0374853931699</v>
      </c>
      <c r="Q20" s="28">
        <v>95.319752336160491</v>
      </c>
      <c r="R20" s="28">
        <v>136.90367769254604</v>
      </c>
      <c r="S20" s="28">
        <v>147.07838479809973</v>
      </c>
      <c r="T20" s="28">
        <v>97.098347757671135</v>
      </c>
      <c r="U20" s="28">
        <v>91.413008651073383</v>
      </c>
      <c r="V20" s="28">
        <v>137.34775140537164</v>
      </c>
    </row>
    <row r="21" spans="1:22" ht="15" x14ac:dyDescent="0.25">
      <c r="A21" s="21">
        <v>2016</v>
      </c>
      <c r="B21" s="28">
        <v>141.13633821720168</v>
      </c>
      <c r="C21" s="28">
        <v>27.758095593262471</v>
      </c>
      <c r="D21" s="28">
        <v>132.68526183192373</v>
      </c>
      <c r="E21" s="28">
        <v>107.20352069178504</v>
      </c>
      <c r="F21" s="28">
        <v>82.596694614084129</v>
      </c>
      <c r="G21" s="28">
        <v>105.4947427869043</v>
      </c>
      <c r="H21" s="28">
        <v>121.14261619948132</v>
      </c>
      <c r="I21" s="28">
        <v>109.97773285283174</v>
      </c>
      <c r="J21" s="28">
        <v>124.30527497194163</v>
      </c>
      <c r="K21" s="28">
        <v>662.53874140951359</v>
      </c>
      <c r="L21" s="28">
        <v>132.90430981044665</v>
      </c>
      <c r="M21" s="28">
        <v>150.61974013169475</v>
      </c>
      <c r="N21" s="28">
        <v>164.79575300363231</v>
      </c>
      <c r="O21" s="28">
        <v>171.34436237960739</v>
      </c>
      <c r="P21" s="28">
        <v>118.63634573217968</v>
      </c>
      <c r="Q21" s="28">
        <v>95.170026686395218</v>
      </c>
      <c r="R21" s="28">
        <v>139.90911395495132</v>
      </c>
      <c r="S21" s="28">
        <v>143.03087885985749</v>
      </c>
      <c r="T21" s="28">
        <v>100.42800944138473</v>
      </c>
      <c r="U21" s="28">
        <v>110.6696571611663</v>
      </c>
      <c r="V21" s="28">
        <v>140.59078641886558</v>
      </c>
    </row>
    <row r="22" spans="1:22" ht="15" x14ac:dyDescent="0.25">
      <c r="A22" s="21">
        <v>2017</v>
      </c>
      <c r="B22" s="28">
        <v>149.44637065205237</v>
      </c>
      <c r="C22" s="28">
        <v>25.310460563117658</v>
      </c>
      <c r="D22" s="28">
        <v>134.50782796472919</v>
      </c>
      <c r="E22" s="28">
        <v>101.64839407041384</v>
      </c>
      <c r="F22" s="28">
        <v>83.317806990304661</v>
      </c>
      <c r="G22" s="28">
        <v>109.55184957560253</v>
      </c>
      <c r="H22" s="28">
        <v>123.76147265911547</v>
      </c>
      <c r="I22" s="28">
        <v>111.89827429609446</v>
      </c>
      <c r="J22" s="28">
        <v>130.15263748597081</v>
      </c>
      <c r="K22" s="28">
        <v>693.05349683331087</v>
      </c>
      <c r="L22" s="28">
        <v>137.35685622002543</v>
      </c>
      <c r="M22" s="28">
        <v>150.30165381410143</v>
      </c>
      <c r="N22" s="28">
        <v>167.40653813914503</v>
      </c>
      <c r="O22" s="28">
        <v>179.51264012912057</v>
      </c>
      <c r="P22" s="28">
        <v>122.53850294762549</v>
      </c>
      <c r="Q22" s="28">
        <v>95.198210338115743</v>
      </c>
      <c r="R22" s="28">
        <v>144.12292149811751</v>
      </c>
      <c r="S22" s="28">
        <v>151.92874109263659</v>
      </c>
      <c r="T22" s="28">
        <v>106.27852084972463</v>
      </c>
      <c r="U22" s="28">
        <v>109.00352451137458</v>
      </c>
      <c r="V22" s="28">
        <v>143.68702344053833</v>
      </c>
    </row>
    <row r="23" spans="1:22" ht="15" x14ac:dyDescent="0.25">
      <c r="A23" s="21">
        <v>2018</v>
      </c>
      <c r="B23" s="28">
        <v>133.21776087685942</v>
      </c>
      <c r="C23" s="28">
        <v>26.567219839641993</v>
      </c>
      <c r="D23" s="28">
        <v>139.81860716213785</v>
      </c>
      <c r="E23" s="28">
        <v>103.69441012970969</v>
      </c>
      <c r="F23" s="28">
        <v>83.704240416796054</v>
      </c>
      <c r="G23" s="28">
        <v>107.40245502715811</v>
      </c>
      <c r="H23" s="28">
        <v>121.97783155912643</v>
      </c>
      <c r="I23" s="28">
        <v>115.66903987577274</v>
      </c>
      <c r="J23" s="28">
        <v>128.69360269360268</v>
      </c>
      <c r="K23" s="28">
        <v>784.73925346988267</v>
      </c>
      <c r="L23" s="28">
        <v>136.63665133274606</v>
      </c>
      <c r="M23" s="28">
        <v>152.84693122997288</v>
      </c>
      <c r="N23" s="28">
        <v>168.41911148365466</v>
      </c>
      <c r="O23" s="28">
        <v>178.00564902370135</v>
      </c>
      <c r="P23" s="28">
        <v>123.90924727229756</v>
      </c>
      <c r="Q23" s="28">
        <v>100.08367021604531</v>
      </c>
      <c r="R23" s="28">
        <v>142.15215901302264</v>
      </c>
      <c r="S23" s="28">
        <v>152.61282660332543</v>
      </c>
      <c r="T23" s="28">
        <v>110.01101494885918</v>
      </c>
      <c r="U23" s="28">
        <v>118.32745914770908</v>
      </c>
      <c r="V23" s="28">
        <v>145.94062673093467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B1" workbookViewId="0">
      <selection activeCell="B1" sqref="B1"/>
    </sheetView>
  </sheetViews>
  <sheetFormatPr defaultColWidth="9.140625" defaultRowHeight="12.75" x14ac:dyDescent="0.2"/>
  <cols>
    <col min="1" max="16384" width="9.140625" style="8"/>
  </cols>
  <sheetData>
    <row r="1" spans="1:23" x14ac:dyDescent="0.2">
      <c r="A1" s="9"/>
      <c r="B1" s="19"/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20" t="s">
        <v>11</v>
      </c>
      <c r="N1" s="20" t="s">
        <v>12</v>
      </c>
      <c r="O1" s="20" t="s">
        <v>13</v>
      </c>
      <c r="P1" s="20" t="s">
        <v>14</v>
      </c>
      <c r="Q1" s="20" t="s">
        <v>15</v>
      </c>
      <c r="R1" s="20" t="s">
        <v>16</v>
      </c>
      <c r="S1" s="20" t="s">
        <v>17</v>
      </c>
      <c r="T1" s="20" t="s">
        <v>18</v>
      </c>
      <c r="U1" s="20" t="s">
        <v>19</v>
      </c>
      <c r="V1" s="20" t="s">
        <v>20</v>
      </c>
      <c r="W1" s="20"/>
    </row>
    <row r="2" spans="1:23" ht="15" x14ac:dyDescent="0.25">
      <c r="A2" s="10"/>
      <c r="B2" s="21" t="s">
        <v>23</v>
      </c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22">
        <v>15</v>
      </c>
      <c r="R2" s="22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</row>
    <row r="3" spans="1:23" ht="15" x14ac:dyDescent="0.25">
      <c r="A3" s="10"/>
      <c r="B3" s="21">
        <v>1998</v>
      </c>
      <c r="C3" s="28">
        <v>100</v>
      </c>
      <c r="D3" s="28">
        <v>99.999999999999986</v>
      </c>
      <c r="E3" s="28">
        <v>100</v>
      </c>
      <c r="F3" s="28">
        <v>100</v>
      </c>
      <c r="G3" s="28">
        <v>100</v>
      </c>
      <c r="H3" s="28">
        <v>100</v>
      </c>
      <c r="I3" s="28">
        <v>100</v>
      </c>
      <c r="J3" s="28">
        <v>100</v>
      </c>
      <c r="K3" s="28">
        <v>100</v>
      </c>
      <c r="L3" s="28">
        <v>100</v>
      </c>
      <c r="M3" s="28">
        <v>100</v>
      </c>
      <c r="N3" s="28">
        <v>100</v>
      </c>
      <c r="O3" s="28">
        <v>100</v>
      </c>
      <c r="P3" s="28">
        <v>100</v>
      </c>
      <c r="Q3" s="28">
        <v>100</v>
      </c>
      <c r="R3" s="28">
        <v>100</v>
      </c>
      <c r="S3" s="28">
        <v>100</v>
      </c>
      <c r="T3" s="28">
        <v>100</v>
      </c>
      <c r="U3" s="28">
        <v>100</v>
      </c>
      <c r="V3" s="28">
        <v>100</v>
      </c>
      <c r="W3" s="28">
        <v>100</v>
      </c>
    </row>
    <row r="4" spans="1:23" ht="15" x14ac:dyDescent="0.25">
      <c r="A4" s="10"/>
      <c r="B4" s="21">
        <v>1999</v>
      </c>
      <c r="C4" s="28">
        <v>106.86409099823493</v>
      </c>
      <c r="D4" s="28">
        <v>106.46816127835142</v>
      </c>
      <c r="E4" s="28">
        <v>100.33348107811477</v>
      </c>
      <c r="F4" s="28">
        <v>104.51940609533732</v>
      </c>
      <c r="G4" s="28">
        <v>100.73599640429237</v>
      </c>
      <c r="H4" s="28">
        <v>101.26242014648426</v>
      </c>
      <c r="I4" s="28">
        <v>100.01228963044358</v>
      </c>
      <c r="J4" s="28">
        <v>105.50187693814264</v>
      </c>
      <c r="K4" s="28">
        <v>105.07047458163964</v>
      </c>
      <c r="L4" s="28">
        <v>117.17484032589316</v>
      </c>
      <c r="M4" s="28">
        <v>100.12958013721611</v>
      </c>
      <c r="N4" s="28">
        <v>103.45463115150343</v>
      </c>
      <c r="O4" s="28">
        <v>103.9727434263078</v>
      </c>
      <c r="P4" s="28">
        <v>108.6343892361479</v>
      </c>
      <c r="Q4" s="28">
        <v>100.54966669147431</v>
      </c>
      <c r="R4" s="28">
        <v>101.77644669634248</v>
      </c>
      <c r="S4" s="28">
        <v>103.1124497991968</v>
      </c>
      <c r="T4" s="28">
        <v>96.847826086956502</v>
      </c>
      <c r="U4" s="28">
        <v>100.34918910529993</v>
      </c>
      <c r="V4" s="28">
        <v>102.84090909090909</v>
      </c>
      <c r="W4" s="28">
        <v>103.04281219679409</v>
      </c>
    </row>
    <row r="5" spans="1:23" ht="15" x14ac:dyDescent="0.25">
      <c r="A5" s="10"/>
      <c r="B5" s="21">
        <v>2000</v>
      </c>
      <c r="C5" s="28">
        <v>108.40360855069623</v>
      </c>
      <c r="D5" s="28">
        <v>105.8634766093999</v>
      </c>
      <c r="E5" s="28">
        <v>102.09586525675931</v>
      </c>
      <c r="F5" s="28">
        <v>109.21246852478943</v>
      </c>
      <c r="G5" s="28">
        <v>101.44390134277207</v>
      </c>
      <c r="H5" s="28">
        <v>102.15046742194217</v>
      </c>
      <c r="I5" s="28">
        <v>99.149123821641297</v>
      </c>
      <c r="J5" s="28">
        <v>112.4367553451934</v>
      </c>
      <c r="K5" s="28">
        <v>107.356279364409</v>
      </c>
      <c r="L5" s="28">
        <v>143.10862353020829</v>
      </c>
      <c r="M5" s="28">
        <v>103.77864935846263</v>
      </c>
      <c r="N5" s="28">
        <v>107.09114860291986</v>
      </c>
      <c r="O5" s="28">
        <v>110.00277130234909</v>
      </c>
      <c r="P5" s="28">
        <v>117.99184235618179</v>
      </c>
      <c r="Q5" s="28">
        <v>102.17952943427922</v>
      </c>
      <c r="R5" s="28">
        <v>102.72108145808119</v>
      </c>
      <c r="S5" s="28">
        <v>108.69935437954349</v>
      </c>
      <c r="T5" s="28">
        <v>100.69875776397515</v>
      </c>
      <c r="U5" s="28">
        <v>105.08652130053544</v>
      </c>
      <c r="V5" s="28">
        <v>116.80194805194806</v>
      </c>
      <c r="W5" s="28">
        <v>107.05188231012433</v>
      </c>
    </row>
    <row r="6" spans="1:23" ht="15" x14ac:dyDescent="0.25">
      <c r="A6" s="10"/>
      <c r="B6" s="21">
        <v>2001</v>
      </c>
      <c r="C6" s="28">
        <v>102.16709158658561</v>
      </c>
      <c r="D6" s="28">
        <v>99.519745028269554</v>
      </c>
      <c r="E6" s="28">
        <v>100.65429831782014</v>
      </c>
      <c r="F6" s="28">
        <v>111.78258226968829</v>
      </c>
      <c r="G6" s="28">
        <v>102.89903927186921</v>
      </c>
      <c r="H6" s="28">
        <v>103.96465223589844</v>
      </c>
      <c r="I6" s="28">
        <v>103.48664044878838</v>
      </c>
      <c r="J6" s="28">
        <v>112.70768728578423</v>
      </c>
      <c r="K6" s="28">
        <v>112.70654067465553</v>
      </c>
      <c r="L6" s="28">
        <v>155.55079103568124</v>
      </c>
      <c r="M6" s="28">
        <v>108.87971029583608</v>
      </c>
      <c r="N6" s="28">
        <v>109.91068838828194</v>
      </c>
      <c r="O6" s="28">
        <v>118.20419607779208</v>
      </c>
      <c r="P6" s="28">
        <v>125.2781014938023</v>
      </c>
      <c r="Q6" s="28">
        <v>103.22995630309281</v>
      </c>
      <c r="R6" s="28">
        <v>104.10777656977578</v>
      </c>
      <c r="S6" s="28">
        <v>113.77281277006762</v>
      </c>
      <c r="T6" s="28">
        <v>101.48291925465837</v>
      </c>
      <c r="U6" s="28">
        <v>110.72398541165516</v>
      </c>
      <c r="V6" s="28">
        <v>120.10281385281385</v>
      </c>
      <c r="W6" s="28">
        <v>110.00297771789856</v>
      </c>
    </row>
    <row r="7" spans="1:23" ht="15" x14ac:dyDescent="0.25">
      <c r="A7" s="10"/>
      <c r="B7" s="21">
        <v>2002</v>
      </c>
      <c r="C7" s="28">
        <v>115.27750539321435</v>
      </c>
      <c r="D7" s="28">
        <v>98.714226462048927</v>
      </c>
      <c r="E7" s="28">
        <v>98.181683868380503</v>
      </c>
      <c r="F7" s="28">
        <v>115.26873317704263</v>
      </c>
      <c r="G7" s="28">
        <v>107.62402382156301</v>
      </c>
      <c r="H7" s="28">
        <v>109.92414596188796</v>
      </c>
      <c r="I7" s="28">
        <v>108.92154878260367</v>
      </c>
      <c r="J7" s="28">
        <v>114.49485882160927</v>
      </c>
      <c r="K7" s="28">
        <v>116.35432613630364</v>
      </c>
      <c r="L7" s="28">
        <v>162.54034169130426</v>
      </c>
      <c r="M7" s="28">
        <v>111.64138697025442</v>
      </c>
      <c r="N7" s="28">
        <v>112.59849656772697</v>
      </c>
      <c r="O7" s="28">
        <v>117.20163669856382</v>
      </c>
      <c r="P7" s="28">
        <v>122.33287424515308</v>
      </c>
      <c r="Q7" s="28">
        <v>106.18986359335297</v>
      </c>
      <c r="R7" s="28">
        <v>105.95089130033436</v>
      </c>
      <c r="S7" s="28">
        <v>118.72299323877787</v>
      </c>
      <c r="T7" s="28">
        <v>104.93788819875775</v>
      </c>
      <c r="U7" s="28">
        <v>110.02560720105532</v>
      </c>
      <c r="V7" s="28">
        <v>123.89069264069265</v>
      </c>
      <c r="W7" s="28">
        <v>112.36199200863615</v>
      </c>
    </row>
    <row r="8" spans="1:23" ht="15" x14ac:dyDescent="0.25">
      <c r="A8" s="10"/>
      <c r="B8" s="21">
        <v>2003</v>
      </c>
      <c r="C8" s="28">
        <v>110.62953520298099</v>
      </c>
      <c r="D8" s="28">
        <v>93.595145058831221</v>
      </c>
      <c r="E8" s="28">
        <v>97.867198547879866</v>
      </c>
      <c r="F8" s="28">
        <v>118.83737084310151</v>
      </c>
      <c r="G8" s="28">
        <v>111.78717905500309</v>
      </c>
      <c r="H8" s="28">
        <v>115.2110744719057</v>
      </c>
      <c r="I8" s="28">
        <v>111.37513735469319</v>
      </c>
      <c r="J8" s="28">
        <v>118.611065774441</v>
      </c>
      <c r="K8" s="28">
        <v>120.05754104418517</v>
      </c>
      <c r="L8" s="28">
        <v>172.82042023065293</v>
      </c>
      <c r="M8" s="28">
        <v>121.73475408698064</v>
      </c>
      <c r="N8" s="28">
        <v>117.23025234458086</v>
      </c>
      <c r="O8" s="28">
        <v>127.48316841367392</v>
      </c>
      <c r="P8" s="28">
        <v>125.44231380442842</v>
      </c>
      <c r="Q8" s="28">
        <v>109.96629703265043</v>
      </c>
      <c r="R8" s="28">
        <v>106.73039446963016</v>
      </c>
      <c r="S8" s="28">
        <v>124.14086726653449</v>
      </c>
      <c r="T8" s="28">
        <v>113.02795031055902</v>
      </c>
      <c r="U8" s="28">
        <v>106.72383021649726</v>
      </c>
      <c r="V8" s="28">
        <v>123.72835497835499</v>
      </c>
      <c r="W8" s="28">
        <v>116.17039317417803</v>
      </c>
    </row>
    <row r="9" spans="1:23" ht="15" x14ac:dyDescent="0.25">
      <c r="A9" s="10"/>
      <c r="B9" s="21">
        <v>2004</v>
      </c>
      <c r="C9" s="28">
        <v>107.98195724651893</v>
      </c>
      <c r="D9" s="28">
        <v>87.039664694710638</v>
      </c>
      <c r="E9" s="28">
        <v>99.682348719896993</v>
      </c>
      <c r="F9" s="28">
        <v>119.84457758096728</v>
      </c>
      <c r="G9" s="28">
        <v>113.39401089948873</v>
      </c>
      <c r="H9" s="28">
        <v>121.33054730266524</v>
      </c>
      <c r="I9" s="28">
        <v>115.17263316176044</v>
      </c>
      <c r="J9" s="28">
        <v>122.68157336379956</v>
      </c>
      <c r="K9" s="28">
        <v>120.78340284009924</v>
      </c>
      <c r="L9" s="28">
        <v>177.99318422893768</v>
      </c>
      <c r="M9" s="28">
        <v>128.44168315342517</v>
      </c>
      <c r="N9" s="28">
        <v>119.61169389925553</v>
      </c>
      <c r="O9" s="28">
        <v>132.6752848735797</v>
      </c>
      <c r="P9" s="28">
        <v>129.16622523572411</v>
      </c>
      <c r="Q9" s="28">
        <v>110.89126806085673</v>
      </c>
      <c r="R9" s="28">
        <v>105.61139715686475</v>
      </c>
      <c r="S9" s="28">
        <v>128.13024248894311</v>
      </c>
      <c r="T9" s="28">
        <v>112.52329192546584</v>
      </c>
      <c r="U9" s="28">
        <v>105.75774035850083</v>
      </c>
      <c r="V9" s="28">
        <v>117.01839826839829</v>
      </c>
      <c r="W9" s="28">
        <v>118.90935503553642</v>
      </c>
    </row>
    <row r="10" spans="1:23" ht="15" x14ac:dyDescent="0.25">
      <c r="A10" s="10"/>
      <c r="B10" s="21">
        <v>2005</v>
      </c>
      <c r="C10" s="28">
        <v>116.53265346146304</v>
      </c>
      <c r="D10" s="28">
        <v>81.5822218341374</v>
      </c>
      <c r="E10" s="28">
        <v>99.799489225184161</v>
      </c>
      <c r="F10" s="28">
        <v>114.66527741599374</v>
      </c>
      <c r="G10" s="28">
        <v>117.09084780043823</v>
      </c>
      <c r="H10" s="28">
        <v>118.37691947718395</v>
      </c>
      <c r="I10" s="28">
        <v>114.02608293331788</v>
      </c>
      <c r="J10" s="28">
        <v>127.21233882813775</v>
      </c>
      <c r="K10" s="28">
        <v>125.12009713350577</v>
      </c>
      <c r="L10" s="28">
        <v>189.41298607506374</v>
      </c>
      <c r="M10" s="28">
        <v>142.81813659134821</v>
      </c>
      <c r="N10" s="28">
        <v>124.00899158851396</v>
      </c>
      <c r="O10" s="28">
        <v>146.24977585054529</v>
      </c>
      <c r="P10" s="28">
        <v>137.39802945227248</v>
      </c>
      <c r="Q10" s="28">
        <v>113.5853790786438</v>
      </c>
      <c r="R10" s="28">
        <v>110.80227286713571</v>
      </c>
      <c r="S10" s="28">
        <v>135.43795434904175</v>
      </c>
      <c r="T10" s="28">
        <v>117.23990683229813</v>
      </c>
      <c r="U10" s="28">
        <v>111.35640568014279</v>
      </c>
      <c r="V10" s="28">
        <v>126.83982683982684</v>
      </c>
      <c r="W10" s="28">
        <v>123.03914968072249</v>
      </c>
    </row>
    <row r="11" spans="1:23" ht="15" x14ac:dyDescent="0.25">
      <c r="A11" s="10"/>
      <c r="B11" s="21">
        <v>2006</v>
      </c>
      <c r="C11" s="28">
        <v>109.38419297901549</v>
      </c>
      <c r="D11" s="28">
        <v>76.629046693881108</v>
      </c>
      <c r="E11" s="28">
        <v>102.19189936469743</v>
      </c>
      <c r="F11" s="28">
        <v>117.71294607970826</v>
      </c>
      <c r="G11" s="28">
        <v>115.1244451935502</v>
      </c>
      <c r="H11" s="28">
        <v>119.29435066984449</v>
      </c>
      <c r="I11" s="28">
        <v>118.09105893239257</v>
      </c>
      <c r="J11" s="28">
        <v>128.20793210380285</v>
      </c>
      <c r="K11" s="28">
        <v>131.62381882489575</v>
      </c>
      <c r="L11" s="28">
        <v>195.21541898937008</v>
      </c>
      <c r="M11" s="28">
        <v>151.80544467969409</v>
      </c>
      <c r="N11" s="28">
        <v>126.24540752199556</v>
      </c>
      <c r="O11" s="28">
        <v>156.59814485760396</v>
      </c>
      <c r="P11" s="28">
        <v>146.74223964403009</v>
      </c>
      <c r="Q11" s="28">
        <v>113.74804639739732</v>
      </c>
      <c r="R11" s="28">
        <v>110.01046175306159</v>
      </c>
      <c r="S11" s="28">
        <v>139.33201159066647</v>
      </c>
      <c r="T11" s="28">
        <v>115.82686335403726</v>
      </c>
      <c r="U11" s="28">
        <v>117.80088461240011</v>
      </c>
      <c r="V11" s="28">
        <v>114.17748917748918</v>
      </c>
      <c r="W11" s="28">
        <v>126.23977323177805</v>
      </c>
    </row>
    <row r="12" spans="1:23" ht="15" x14ac:dyDescent="0.25">
      <c r="A12" s="10"/>
      <c r="B12" s="21">
        <v>2007</v>
      </c>
      <c r="C12" s="28">
        <v>104.95195136301236</v>
      </c>
      <c r="D12" s="28">
        <v>74.105525115152034</v>
      </c>
      <c r="E12" s="28">
        <v>102.70584014014648</v>
      </c>
      <c r="F12" s="28">
        <v>124.41608057653903</v>
      </c>
      <c r="G12" s="28">
        <v>118.45047474577224</v>
      </c>
      <c r="H12" s="28">
        <v>121.86816415815078</v>
      </c>
      <c r="I12" s="28">
        <v>122.57605112486262</v>
      </c>
      <c r="J12" s="28">
        <v>129.5870736086176</v>
      </c>
      <c r="K12" s="28">
        <v>133.71694029456791</v>
      </c>
      <c r="L12" s="28">
        <v>206.11613893339953</v>
      </c>
      <c r="M12" s="28">
        <v>161.48808904006569</v>
      </c>
      <c r="N12" s="28">
        <v>126.17229043797738</v>
      </c>
      <c r="O12" s="28">
        <v>168.98586635801965</v>
      </c>
      <c r="P12" s="28">
        <v>167.86206165907404</v>
      </c>
      <c r="Q12" s="28">
        <v>111.31547891172376</v>
      </c>
      <c r="R12" s="28">
        <v>106.78167757287329</v>
      </c>
      <c r="S12" s="28">
        <v>140.52285089725993</v>
      </c>
      <c r="T12" s="28">
        <v>113.7111801242236</v>
      </c>
      <c r="U12" s="28">
        <v>112.43889190657252</v>
      </c>
      <c r="V12" s="28">
        <v>98.322510822510822</v>
      </c>
      <c r="W12" s="28">
        <v>129.14608745565164</v>
      </c>
    </row>
    <row r="13" spans="1:23" ht="15" x14ac:dyDescent="0.25">
      <c r="A13" s="10"/>
      <c r="B13" s="21">
        <v>2008</v>
      </c>
      <c r="C13" s="28">
        <v>112.34555795253972</v>
      </c>
      <c r="D13" s="28">
        <v>71.05808902180793</v>
      </c>
      <c r="E13" s="28">
        <v>99.857531817893999</v>
      </c>
      <c r="F13" s="28">
        <v>122.88356342797603</v>
      </c>
      <c r="G13" s="28">
        <v>120.90005056463846</v>
      </c>
      <c r="H13" s="28">
        <v>118.68490646119689</v>
      </c>
      <c r="I13" s="28">
        <v>119.43713492568388</v>
      </c>
      <c r="J13" s="28">
        <v>127.3135302758283</v>
      </c>
      <c r="K13" s="28">
        <v>130.47827693607138</v>
      </c>
      <c r="L13" s="28">
        <v>208.74765848924596</v>
      </c>
      <c r="M13" s="28">
        <v>163.52319137366516</v>
      </c>
      <c r="N13" s="28">
        <v>128.0817944503529</v>
      </c>
      <c r="O13" s="28">
        <v>171.70337283797662</v>
      </c>
      <c r="P13" s="28">
        <v>171.93028922555354</v>
      </c>
      <c r="Q13" s="28">
        <v>112.17878520471629</v>
      </c>
      <c r="R13" s="28">
        <v>106.98886130997558</v>
      </c>
      <c r="S13" s="28">
        <v>142.3160998424076</v>
      </c>
      <c r="T13" s="28">
        <v>112.11180124223604</v>
      </c>
      <c r="U13" s="28">
        <v>115.7406688911306</v>
      </c>
      <c r="V13" s="28">
        <v>100.43290043290044</v>
      </c>
      <c r="W13" s="28">
        <v>128.95749865541035</v>
      </c>
    </row>
    <row r="14" spans="1:23" ht="15" x14ac:dyDescent="0.25">
      <c r="A14" s="10"/>
      <c r="B14" s="21">
        <v>2009</v>
      </c>
      <c r="C14" s="28">
        <v>105.8344773484997</v>
      </c>
      <c r="D14" s="28">
        <v>63.526817874216853</v>
      </c>
      <c r="E14" s="28">
        <v>91.255091918360449</v>
      </c>
      <c r="F14" s="28">
        <v>125.33645914734738</v>
      </c>
      <c r="G14" s="28">
        <v>110.12416427889207</v>
      </c>
      <c r="H14" s="28">
        <v>103.0200137124947</v>
      </c>
      <c r="I14" s="28">
        <v>112.76097391706666</v>
      </c>
      <c r="J14" s="28">
        <v>113.22996572547738</v>
      </c>
      <c r="K14" s="28">
        <v>123.03489415615266</v>
      </c>
      <c r="L14" s="28">
        <v>201.94317181610958</v>
      </c>
      <c r="M14" s="28">
        <v>165.02724653778071</v>
      </c>
      <c r="N14" s="28">
        <v>129.9943198298366</v>
      </c>
      <c r="O14" s="28">
        <v>159.29119866977487</v>
      </c>
      <c r="P14" s="28">
        <v>149.72719567750821</v>
      </c>
      <c r="Q14" s="28">
        <v>113.74804639739732</v>
      </c>
      <c r="R14" s="28">
        <v>106.25653859566349</v>
      </c>
      <c r="S14" s="28">
        <v>147.79879009709722</v>
      </c>
      <c r="T14" s="28">
        <v>105.06987577639751</v>
      </c>
      <c r="U14" s="28">
        <v>117.63792969659346</v>
      </c>
      <c r="V14" s="28">
        <v>93.668831168831176</v>
      </c>
      <c r="W14" s="28">
        <v>123.73995212568281</v>
      </c>
    </row>
    <row r="15" spans="1:23" ht="15" x14ac:dyDescent="0.25">
      <c r="A15" s="10"/>
      <c r="B15" s="21">
        <v>2010</v>
      </c>
      <c r="C15" s="28">
        <v>105.34418513434007</v>
      </c>
      <c r="D15" s="28">
        <v>61.952891353227528</v>
      </c>
      <c r="E15" s="28">
        <v>95.49853310538424</v>
      </c>
      <c r="F15" s="28">
        <v>129.72128158374576</v>
      </c>
      <c r="G15" s="28">
        <v>112.06247541996741</v>
      </c>
      <c r="H15" s="28">
        <v>111.80906983577655</v>
      </c>
      <c r="I15" s="28">
        <v>114.03837256376147</v>
      </c>
      <c r="J15" s="28">
        <v>113.45193406234701</v>
      </c>
      <c r="K15" s="28">
        <v>126.0597582220345</v>
      </c>
      <c r="L15" s="28">
        <v>210.92554560021665</v>
      </c>
      <c r="M15" s="28">
        <v>154.74529404278459</v>
      </c>
      <c r="N15" s="28">
        <v>134.29795513874117</v>
      </c>
      <c r="O15" s="28">
        <v>165.2951437001777</v>
      </c>
      <c r="P15" s="28">
        <v>168.33086132005511</v>
      </c>
      <c r="Q15" s="28">
        <v>112.58917464941472</v>
      </c>
      <c r="R15" s="28">
        <v>104.78266220845556</v>
      </c>
      <c r="S15" s="28">
        <v>154.27787097758119</v>
      </c>
      <c r="T15" s="28">
        <v>107.06133540372672</v>
      </c>
      <c r="U15" s="28">
        <v>114.33615271203537</v>
      </c>
      <c r="V15" s="28">
        <v>118.47943722943725</v>
      </c>
      <c r="W15" s="28">
        <v>126.63887976252123</v>
      </c>
    </row>
    <row r="16" spans="1:23" ht="15" x14ac:dyDescent="0.25">
      <c r="A16" s="10"/>
      <c r="B16" s="21">
        <v>2011</v>
      </c>
      <c r="C16" s="28">
        <v>118.12120023534028</v>
      </c>
      <c r="D16" s="28">
        <v>53.511318736492825</v>
      </c>
      <c r="E16" s="28">
        <v>97.645053715781245</v>
      </c>
      <c r="F16" s="28">
        <v>121.7157245810541</v>
      </c>
      <c r="G16" s="28">
        <v>118.89993819877519</v>
      </c>
      <c r="H16" s="28">
        <v>112.91151087749084</v>
      </c>
      <c r="I16" s="28">
        <v>115.6772309293852</v>
      </c>
      <c r="J16" s="28">
        <v>117.42125020401501</v>
      </c>
      <c r="K16" s="28">
        <v>129.26410811381513</v>
      </c>
      <c r="L16" s="28">
        <v>216.07348394231417</v>
      </c>
      <c r="M16" s="28">
        <v>153.05496743142086</v>
      </c>
      <c r="N16" s="28">
        <v>136.04732669438266</v>
      </c>
      <c r="O16" s="28">
        <v>173.69055964005673</v>
      </c>
      <c r="P16" s="28">
        <v>183.41190804110605</v>
      </c>
      <c r="Q16" s="28">
        <v>108.55226086309366</v>
      </c>
      <c r="R16" s="28">
        <v>104.79086750497444</v>
      </c>
      <c r="S16" s="28">
        <v>157.67246199989833</v>
      </c>
      <c r="T16" s="28">
        <v>109.50698757763976</v>
      </c>
      <c r="U16" s="28">
        <v>121.02506401800264</v>
      </c>
      <c r="V16" s="28">
        <v>117.01839826839829</v>
      </c>
      <c r="W16" s="28">
        <v>128.57678164864006</v>
      </c>
    </row>
    <row r="17" spans="1:23" ht="15" x14ac:dyDescent="0.25">
      <c r="A17" s="10"/>
      <c r="B17" s="21">
        <v>2012</v>
      </c>
      <c r="C17" s="28">
        <v>108.06040400078446</v>
      </c>
      <c r="D17" s="28">
        <v>47.032242572420259</v>
      </c>
      <c r="E17" s="28">
        <v>96.502669959264651</v>
      </c>
      <c r="F17" s="28">
        <v>120.75193192671702</v>
      </c>
      <c r="G17" s="28">
        <v>118.55160402269792</v>
      </c>
      <c r="H17" s="28">
        <v>104.73951701546463</v>
      </c>
      <c r="I17" s="28">
        <v>116.74715169741484</v>
      </c>
      <c r="J17" s="28">
        <v>116.39627876611721</v>
      </c>
      <c r="K17" s="28">
        <v>134.73578630628728</v>
      </c>
      <c r="L17" s="28">
        <v>223.42639192940484</v>
      </c>
      <c r="M17" s="28">
        <v>156.58602617055985</v>
      </c>
      <c r="N17" s="28">
        <v>141.74260369331918</v>
      </c>
      <c r="O17" s="28">
        <v>182.18052589537515</v>
      </c>
      <c r="P17" s="28">
        <v>199.01472613624324</v>
      </c>
      <c r="Q17" s="28">
        <v>107.06911766269391</v>
      </c>
      <c r="R17" s="28">
        <v>108.60427906213461</v>
      </c>
      <c r="S17" s="28">
        <v>163.8338162777693</v>
      </c>
      <c r="T17" s="28">
        <v>114.91847826086956</v>
      </c>
      <c r="U17" s="28">
        <v>116.47396601226042</v>
      </c>
      <c r="V17" s="28">
        <v>123.62012987012987</v>
      </c>
      <c r="W17" s="28">
        <v>130.41204075241623</v>
      </c>
    </row>
    <row r="18" spans="1:23" ht="15" x14ac:dyDescent="0.25">
      <c r="A18" s="10"/>
      <c r="B18" s="21">
        <v>2013</v>
      </c>
      <c r="C18" s="28">
        <v>108.74681310060795</v>
      </c>
      <c r="D18" s="28">
        <v>44.49562313082582</v>
      </c>
      <c r="E18" s="28">
        <v>95.462124569957155</v>
      </c>
      <c r="F18" s="28">
        <v>120.06598940696362</v>
      </c>
      <c r="G18" s="28">
        <v>123.28782515871679</v>
      </c>
      <c r="H18" s="28">
        <v>106.42419493508329</v>
      </c>
      <c r="I18" s="28">
        <v>122.95486091030017</v>
      </c>
      <c r="J18" s="28">
        <v>118.32707687285786</v>
      </c>
      <c r="K18" s="28">
        <v>132.56611941086416</v>
      </c>
      <c r="L18" s="28">
        <v>231.9235369789433</v>
      </c>
      <c r="M18" s="28">
        <v>155.83284162299122</v>
      </c>
      <c r="N18" s="28">
        <v>146.59189790196271</v>
      </c>
      <c r="O18" s="28">
        <v>194.83722674143749</v>
      </c>
      <c r="P18" s="28">
        <v>213.07871596567435</v>
      </c>
      <c r="Q18" s="28">
        <v>105.77628459338486</v>
      </c>
      <c r="R18" s="28">
        <v>110.06584750456419</v>
      </c>
      <c r="S18" s="28">
        <v>168.66453154389711</v>
      </c>
      <c r="T18" s="28">
        <v>113.36180124223603</v>
      </c>
      <c r="U18" s="28">
        <v>118.81353301776984</v>
      </c>
      <c r="V18" s="28">
        <v>129.27489177489178</v>
      </c>
      <c r="W18" s="28">
        <v>133.33782171087208</v>
      </c>
    </row>
    <row r="19" spans="1:23" ht="15" x14ac:dyDescent="0.25">
      <c r="A19" s="10"/>
      <c r="B19" s="21">
        <v>2014</v>
      </c>
      <c r="C19" s="28">
        <v>123.58305550107863</v>
      </c>
      <c r="D19" s="28">
        <v>44.159444650614503</v>
      </c>
      <c r="E19" s="28">
        <v>98.171658329639726</v>
      </c>
      <c r="F19" s="28">
        <v>114.81722670834419</v>
      </c>
      <c r="G19" s="28">
        <v>123.89460082027081</v>
      </c>
      <c r="H19" s="28">
        <v>116.9556085191594</v>
      </c>
      <c r="I19" s="28">
        <v>128.03915331675438</v>
      </c>
      <c r="J19" s="28">
        <v>123.84364289211685</v>
      </c>
      <c r="K19" s="28">
        <v>135.54347252283165</v>
      </c>
      <c r="L19" s="28">
        <v>232.88271005890451</v>
      </c>
      <c r="M19" s="28">
        <v>151.60297571529392</v>
      </c>
      <c r="N19" s="28">
        <v>150.79220245576718</v>
      </c>
      <c r="O19" s="28">
        <v>204.12598014443375</v>
      </c>
      <c r="P19" s="28">
        <v>232.85835363915669</v>
      </c>
      <c r="Q19" s="28">
        <v>103.11087957302487</v>
      </c>
      <c r="R19" s="28">
        <v>110.85458163244374</v>
      </c>
      <c r="S19" s="28">
        <v>173.24614915357634</v>
      </c>
      <c r="T19" s="28">
        <v>117.85714285714286</v>
      </c>
      <c r="U19" s="28">
        <v>131.10498952432687</v>
      </c>
      <c r="V19" s="28">
        <v>124.0530303030303</v>
      </c>
      <c r="W19" s="28">
        <v>137.20870109175297</v>
      </c>
    </row>
    <row r="20" spans="1:23" ht="15" x14ac:dyDescent="0.25">
      <c r="A20" s="10"/>
      <c r="B20" s="21">
        <v>2015</v>
      </c>
      <c r="C20" s="28">
        <v>123.56344381251226</v>
      </c>
      <c r="D20" s="28">
        <v>45.152699251238836</v>
      </c>
      <c r="E20" s="28">
        <v>97.696236729352663</v>
      </c>
      <c r="F20" s="28">
        <v>117.24841538595119</v>
      </c>
      <c r="G20" s="28">
        <v>127.55772796224505</v>
      </c>
      <c r="H20" s="28">
        <v>121.43284686625964</v>
      </c>
      <c r="I20" s="28">
        <v>132.53065178416517</v>
      </c>
      <c r="J20" s="28">
        <v>125.0595723845275</v>
      </c>
      <c r="K20" s="28">
        <v>142.37185239930318</v>
      </c>
      <c r="L20" s="28">
        <v>247.24096684646457</v>
      </c>
      <c r="M20" s="28">
        <v>144.35342982425692</v>
      </c>
      <c r="N20" s="28">
        <v>156.10557865222856</v>
      </c>
      <c r="O20" s="28">
        <v>214.7335474300246</v>
      </c>
      <c r="P20" s="28">
        <v>245.24049157749761</v>
      </c>
      <c r="Q20" s="28">
        <v>101.19502004103896</v>
      </c>
      <c r="R20" s="28">
        <v>111.99204086237664</v>
      </c>
      <c r="S20" s="28">
        <v>177.15672817853692</v>
      </c>
      <c r="T20" s="28">
        <v>119.72437888198758</v>
      </c>
      <c r="U20" s="28">
        <v>136.95584697757431</v>
      </c>
      <c r="V20" s="28">
        <v>126.24458874458875</v>
      </c>
      <c r="W20" s="28">
        <v>140.23420097518337</v>
      </c>
    </row>
    <row r="21" spans="1:23" ht="15" x14ac:dyDescent="0.25">
      <c r="A21" s="10"/>
      <c r="B21" s="21">
        <v>2016</v>
      </c>
      <c r="C21" s="28">
        <v>116.18944891155128</v>
      </c>
      <c r="D21" s="28">
        <v>44.12015106201838</v>
      </c>
      <c r="E21" s="28">
        <v>97.959539036281882</v>
      </c>
      <c r="F21" s="28">
        <v>121.51167838846921</v>
      </c>
      <c r="G21" s="28">
        <v>135.53008595988538</v>
      </c>
      <c r="H21" s="28">
        <v>126.35628543754828</v>
      </c>
      <c r="I21" s="28">
        <v>137.22456769417616</v>
      </c>
      <c r="J21" s="28">
        <v>123.02105434960013</v>
      </c>
      <c r="K21" s="28">
        <v>144.12447869925563</v>
      </c>
      <c r="L21" s="28">
        <v>259.62219865038696</v>
      </c>
      <c r="M21" s="28">
        <v>150.50038758344616</v>
      </c>
      <c r="N21" s="28">
        <v>158.5154210577202</v>
      </c>
      <c r="O21" s="28">
        <v>221.15644816849519</v>
      </c>
      <c r="P21" s="28">
        <v>248.12480135607584</v>
      </c>
      <c r="Q21" s="28">
        <v>99.070776231434138</v>
      </c>
      <c r="R21" s="28">
        <v>110.49765123387145</v>
      </c>
      <c r="S21" s="28">
        <v>179.67566468405263</v>
      </c>
      <c r="T21" s="28">
        <v>117.32142857142857</v>
      </c>
      <c r="U21" s="28">
        <v>128.36191510824864</v>
      </c>
      <c r="V21" s="28">
        <v>150.13528138528139</v>
      </c>
      <c r="W21" s="28">
        <v>142.54443301404299</v>
      </c>
    </row>
    <row r="22" spans="1:23" ht="15" x14ac:dyDescent="0.25">
      <c r="A22" s="10"/>
      <c r="B22" s="21">
        <v>2017</v>
      </c>
      <c r="C22" s="28">
        <v>123.5242204353795</v>
      </c>
      <c r="D22" s="28">
        <v>44.43886572507585</v>
      </c>
      <c r="E22" s="28">
        <v>100.23797463011039</v>
      </c>
      <c r="F22" s="28">
        <v>118.99800295215768</v>
      </c>
      <c r="G22" s="28">
        <v>138.67071183774368</v>
      </c>
      <c r="H22" s="28">
        <v>134.04072393265639</v>
      </c>
      <c r="I22" s="28">
        <v>139.85454860910298</v>
      </c>
      <c r="J22" s="28">
        <v>124.22066264077036</v>
      </c>
      <c r="K22" s="28">
        <v>146.42348096922345</v>
      </c>
      <c r="L22" s="28">
        <v>270.94495474959939</v>
      </c>
      <c r="M22" s="28">
        <v>150.88334316754018</v>
      </c>
      <c r="N22" s="28">
        <v>156.97875374649524</v>
      </c>
      <c r="O22" s="28">
        <v>229.18181373587856</v>
      </c>
      <c r="P22" s="28">
        <v>257.59349507363066</v>
      </c>
      <c r="Q22" s="28">
        <v>99.109050894670261</v>
      </c>
      <c r="R22" s="28">
        <v>111.06073970748119</v>
      </c>
      <c r="S22" s="28">
        <v>181.56423160998423</v>
      </c>
      <c r="T22" s="28">
        <v>120.41537267080744</v>
      </c>
      <c r="U22" s="28">
        <v>128.53262978195079</v>
      </c>
      <c r="V22" s="28">
        <v>149.81060606060609</v>
      </c>
      <c r="W22" s="28">
        <v>145.03232785982107</v>
      </c>
    </row>
    <row r="23" spans="1:23" ht="15" x14ac:dyDescent="0.25">
      <c r="A23" s="10"/>
      <c r="B23" s="21">
        <v>2018</v>
      </c>
      <c r="C23" s="28">
        <v>119.48421259070406</v>
      </c>
      <c r="D23" s="28">
        <v>46.772468292256974</v>
      </c>
      <c r="E23" s="28">
        <v>101.38880094556662</v>
      </c>
      <c r="F23" s="28">
        <v>117.60441087088651</v>
      </c>
      <c r="G23" s="28">
        <v>136.67059947188042</v>
      </c>
      <c r="H23" s="28">
        <v>134.07554931600768</v>
      </c>
      <c r="I23" s="28">
        <v>144.24700711352727</v>
      </c>
      <c r="J23" s="28">
        <v>126.10576138403786</v>
      </c>
      <c r="K23" s="28">
        <v>148.46909148498125</v>
      </c>
      <c r="L23" s="28">
        <v>283.27427836331219</v>
      </c>
      <c r="M23" s="28">
        <v>149.55861765760764</v>
      </c>
      <c r="N23" s="28">
        <v>155.83667697959973</v>
      </c>
      <c r="O23" s="28">
        <v>239.31988979997718</v>
      </c>
      <c r="P23" s="28">
        <v>266.75760144083063</v>
      </c>
      <c r="Q23" s="28">
        <v>99.777794316212507</v>
      </c>
      <c r="R23" s="28">
        <v>111.27920572729697</v>
      </c>
      <c r="S23" s="28">
        <v>182.72965278836867</v>
      </c>
      <c r="T23" s="28">
        <v>119.2197204968944</v>
      </c>
      <c r="U23" s="28">
        <v>131.89648482967331</v>
      </c>
      <c r="V23" s="28">
        <v>156.89935064935065</v>
      </c>
      <c r="W23" s="28">
        <v>146.98146351372253</v>
      </c>
    </row>
    <row r="24" spans="1:23" ht="15" x14ac:dyDescent="0.25">
      <c r="A24" s="10"/>
      <c r="B24" s="21">
        <v>2019</v>
      </c>
      <c r="C24" s="28">
        <v>126.98568346734653</v>
      </c>
      <c r="D24" s="28">
        <v>46.351153703420721</v>
      </c>
      <c r="E24" s="28">
        <v>99.605310369573019</v>
      </c>
      <c r="F24" s="28">
        <v>118.93288182686463</v>
      </c>
      <c r="G24" s="28">
        <v>137.20433732232146</v>
      </c>
      <c r="H24" s="28">
        <v>136.50788468444938</v>
      </c>
      <c r="I24" s="28">
        <v>147.78136024521424</v>
      </c>
      <c r="J24" s="28">
        <v>128.24547086665578</v>
      </c>
      <c r="K24" s="28">
        <v>152.12743493638811</v>
      </c>
      <c r="L24" s="28">
        <v>304.12557268275066</v>
      </c>
      <c r="M24" s="28">
        <v>145.67352747214605</v>
      </c>
      <c r="N24" s="28">
        <v>156.78719907183603</v>
      </c>
      <c r="O24" s="28">
        <v>243.98871916926134</v>
      </c>
      <c r="P24" s="28">
        <v>273.33668820849664</v>
      </c>
      <c r="Q24" s="28">
        <v>101.90310131090722</v>
      </c>
      <c r="R24" s="28">
        <v>114.52440050052309</v>
      </c>
      <c r="S24" s="28">
        <v>184.77708301560673</v>
      </c>
      <c r="T24" s="28">
        <v>120.72981366459626</v>
      </c>
      <c r="U24" s="28">
        <v>130.41825095057035</v>
      </c>
      <c r="V24" s="28">
        <v>160.93073593073595</v>
      </c>
      <c r="W24" s="28">
        <v>149.06994405429759</v>
      </c>
    </row>
    <row r="25" spans="1:23" ht="15" x14ac:dyDescent="0.25">
      <c r="A25" s="10"/>
      <c r="B25" s="21">
        <v>2020</v>
      </c>
      <c r="C25" s="28">
        <v>115.20886448323199</v>
      </c>
      <c r="D25" s="28">
        <v>42.827828592634631</v>
      </c>
      <c r="E25" s="28">
        <v>90.147006057536046</v>
      </c>
      <c r="F25" s="28">
        <v>114.1877224971781</v>
      </c>
      <c r="G25" s="28">
        <v>135.46828473509748</v>
      </c>
      <c r="H25" s="28">
        <v>117.37895458552353</v>
      </c>
      <c r="I25" s="28">
        <v>138.02122491469549</v>
      </c>
      <c r="J25" s="28">
        <v>107.59588705728741</v>
      </c>
      <c r="K25" s="28">
        <v>87.517816607717876</v>
      </c>
      <c r="L25" s="28">
        <v>288.28680403529756</v>
      </c>
      <c r="M25" s="28">
        <v>140.10389550287505</v>
      </c>
      <c r="N25" s="28">
        <v>154.94718650294885</v>
      </c>
      <c r="O25" s="28">
        <v>231.45917219568653</v>
      </c>
      <c r="P25" s="28">
        <v>225.70717236995443</v>
      </c>
      <c r="Q25" s="28">
        <v>104.06668296883805</v>
      </c>
      <c r="R25" s="28">
        <v>95.734271472235321</v>
      </c>
      <c r="S25" s="28">
        <v>169.61771135173606</v>
      </c>
      <c r="T25" s="28">
        <v>86.78959627329192</v>
      </c>
      <c r="U25" s="28">
        <v>99.650810894700086</v>
      </c>
      <c r="V25" s="28">
        <v>118.8852813852814</v>
      </c>
      <c r="W25" s="28">
        <v>135.4253019844528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Revision charts</vt:lpstr>
      <vt:lpstr>Chart Data</vt:lpstr>
      <vt:lpstr>Scotland data</vt:lpstr>
      <vt:lpstr>UK latest data</vt:lpstr>
      <vt:lpstr>UK pre-BB2021 data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u414979</dc:creator>
  <cp:lastModifiedBy>u414979</cp:lastModifiedBy>
  <dcterms:created xsi:type="dcterms:W3CDTF">2021-11-30T19:39:00Z</dcterms:created>
  <dcterms:modified xsi:type="dcterms:W3CDTF">2022-05-03T22:55:37Z</dcterms:modified>
</cp:coreProperties>
</file>