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G:\FCSD\Linked Spreadsheets\ASD Statistics\LFRs 2020-21\Return Workbooks\Publish Standard\Workbooks Updated 05 March 2024\"/>
    </mc:Choice>
  </mc:AlternateContent>
  <xr:revisionPtr revIDLastSave="0" documentId="8_{00B9B312-4387-4F05-9742-3AFE850C1AEE}" xr6:coauthVersionLast="47" xr6:coauthVersionMax="47" xr10:uidLastSave="{00000000-0000-0000-0000-000000000000}"/>
  <bookViews>
    <workbookView xWindow="57480" yWindow="-120" windowWidth="29040" windowHeight="17640" tabRatio="850" xr2:uid="{00000000-000D-0000-FFFF-FFFF00000000}"/>
  </bookViews>
  <sheets>
    <sheet name="Notes" sheetId="54" r:id="rId1"/>
    <sheet name="Definitions" sheetId="55" r:id="rId2"/>
    <sheet name="Scotland" sheetId="52" r:id="rId3"/>
    <sheet name="Councils" sheetId="53" r:id="rId4"/>
    <sheet name="Aberdeen City" sheetId="2" r:id="rId5"/>
    <sheet name="Aberdeenshire" sheetId="3" r:id="rId6"/>
    <sheet name="Angus" sheetId="4" r:id="rId7"/>
    <sheet name="Argyll &amp; Bute" sheetId="5" r:id="rId8"/>
    <sheet name="City of Edinburgh" sheetId="7" r:id="rId9"/>
    <sheet name="Clackmannanshire" sheetId="6" r:id="rId10"/>
    <sheet name="Dumfries &amp; Galloway" sheetId="8" r:id="rId11"/>
    <sheet name="Dundee City" sheetId="9" r:id="rId12"/>
    <sheet name="East Ayrshire" sheetId="10" r:id="rId13"/>
    <sheet name="East Dunbartonshire" sheetId="11" r:id="rId14"/>
    <sheet name="East Lothian" sheetId="12" r:id="rId15"/>
    <sheet name="East Renfrewshire" sheetId="13" r:id="rId16"/>
    <sheet name="Falkirk" sheetId="14" r:id="rId17"/>
    <sheet name="Fife" sheetId="15" r:id="rId18"/>
    <sheet name="Glasgow City" sheetId="16" r:id="rId19"/>
    <sheet name="Highland" sheetId="17" r:id="rId20"/>
    <sheet name="Inverclyde" sheetId="18" r:id="rId21"/>
    <sheet name="Midlothian" sheetId="19" r:id="rId22"/>
    <sheet name="Moray" sheetId="20" r:id="rId23"/>
    <sheet name="Na h-Eileanan Siar" sheetId="21" r:id="rId24"/>
    <sheet name="North Ayrshire" sheetId="22" r:id="rId25"/>
    <sheet name="North Lanarkshire" sheetId="23" r:id="rId26"/>
    <sheet name="Orkney Islands" sheetId="24" r:id="rId27"/>
    <sheet name="Perth &amp; Kinross" sheetId="25" r:id="rId28"/>
    <sheet name="Renfrewshire" sheetId="26" r:id="rId29"/>
    <sheet name="Scottish Borders" sheetId="27" r:id="rId30"/>
    <sheet name="Shetland Islands" sheetId="28" r:id="rId31"/>
    <sheet name="South Ayrshire" sheetId="29" r:id="rId32"/>
    <sheet name="South Lanarkshire" sheetId="30" r:id="rId33"/>
    <sheet name="Stirling" sheetId="31" r:id="rId34"/>
    <sheet name="West Dunbartonshire" sheetId="32" r:id="rId35"/>
    <sheet name="West Lothian" sheetId="33" r:id="rId36"/>
    <sheet name="Ayrshire VJB" sheetId="34" r:id="rId37"/>
    <sheet name="Central VJB" sheetId="35" r:id="rId38"/>
    <sheet name="Dunbartonshire&amp; Argyll&amp;Bute VJB" sheetId="36" r:id="rId39"/>
    <sheet name="Grampian VJB" sheetId="37" r:id="rId40"/>
    <sheet name="Highland &amp; Western Isles VJB" sheetId="38" r:id="rId41"/>
    <sheet name="Lanarkshire VJB" sheetId="39" r:id="rId42"/>
    <sheet name="Lothian VJB" sheetId="40" r:id="rId43"/>
    <sheet name="Orkney &amp; Shetland VJB" sheetId="41" r:id="rId44"/>
    <sheet name="Renfrewshire VJB" sheetId="42" r:id="rId45"/>
    <sheet name="Tayside VJB" sheetId="43" r:id="rId46"/>
    <sheet name="Tay Road Bridge" sheetId="44" r:id="rId47"/>
    <sheet name="HITRANS" sheetId="45" r:id="rId48"/>
    <sheet name="NESTRANS" sheetId="46" r:id="rId49"/>
    <sheet name="SESTRAN" sheetId="47" r:id="rId50"/>
    <sheet name="SPT" sheetId="48" r:id="rId51"/>
    <sheet name="SWESTRANS" sheetId="49" r:id="rId52"/>
    <sheet name="TACTRAN" sheetId="50" r:id="rId53"/>
    <sheet name="ZetTrans" sheetId="51" r:id="rId5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51" l="1"/>
  <c r="I24" i="51" s="1"/>
  <c r="H22" i="51"/>
  <c r="H24" i="51" s="1"/>
  <c r="G22" i="51"/>
  <c r="G24" i="51" s="1"/>
  <c r="F22" i="51"/>
  <c r="E22" i="51"/>
  <c r="D22" i="51"/>
  <c r="D24" i="51" s="1"/>
  <c r="C22" i="51"/>
  <c r="C24" i="51" s="1"/>
  <c r="J21" i="51"/>
  <c r="J20" i="51"/>
  <c r="J18" i="51"/>
  <c r="I13" i="51"/>
  <c r="H13" i="51"/>
  <c r="G13" i="51"/>
  <c r="G15" i="51" s="1"/>
  <c r="F13" i="51"/>
  <c r="F15" i="51" s="1"/>
  <c r="E13" i="51"/>
  <c r="E15" i="51" s="1"/>
  <c r="D13" i="51"/>
  <c r="D15" i="51" s="1"/>
  <c r="C13" i="51"/>
  <c r="J12" i="51"/>
  <c r="J11" i="51"/>
  <c r="J13" i="51" l="1"/>
  <c r="J15" i="51" s="1"/>
  <c r="J22" i="51"/>
  <c r="J24" i="51" s="1"/>
  <c r="I26" i="51"/>
  <c r="C26" i="51"/>
  <c r="E26" i="51"/>
  <c r="H26" i="51"/>
  <c r="F26" i="51"/>
  <c r="H15" i="51"/>
  <c r="E24" i="51"/>
  <c r="I15" i="51"/>
  <c r="F24" i="51"/>
  <c r="G26" i="51"/>
  <c r="C15" i="51"/>
  <c r="D26" i="51"/>
  <c r="I22" i="50"/>
  <c r="I24" i="50" s="1"/>
  <c r="H22" i="50"/>
  <c r="H24" i="50" s="1"/>
  <c r="G22" i="50"/>
  <c r="G24" i="50" s="1"/>
  <c r="F22" i="50"/>
  <c r="F24" i="50" s="1"/>
  <c r="E22" i="50"/>
  <c r="E24" i="50" s="1"/>
  <c r="D22" i="50"/>
  <c r="C22" i="50"/>
  <c r="J21" i="50"/>
  <c r="J20" i="50"/>
  <c r="J18" i="50"/>
  <c r="I13" i="50"/>
  <c r="H13" i="50"/>
  <c r="G13" i="50"/>
  <c r="G15" i="50" s="1"/>
  <c r="F13" i="50"/>
  <c r="F15" i="50" s="1"/>
  <c r="E13" i="50"/>
  <c r="E15" i="50" s="1"/>
  <c r="D13" i="50"/>
  <c r="D15" i="50" s="1"/>
  <c r="C13" i="50"/>
  <c r="C15" i="50" s="1"/>
  <c r="J12" i="50"/>
  <c r="J11" i="50"/>
  <c r="J26" i="51" l="1"/>
  <c r="C26" i="50"/>
  <c r="H26" i="50"/>
  <c r="I26" i="50"/>
  <c r="J13" i="50"/>
  <c r="J15" i="50" s="1"/>
  <c r="J22" i="50"/>
  <c r="J24" i="50" s="1"/>
  <c r="D26" i="50"/>
  <c r="H15" i="50"/>
  <c r="E26" i="50"/>
  <c r="I15" i="50"/>
  <c r="F26" i="50"/>
  <c r="D24" i="50"/>
  <c r="G26" i="50"/>
  <c r="C24" i="50"/>
  <c r="I22" i="49"/>
  <c r="I24" i="49" s="1"/>
  <c r="H22" i="49"/>
  <c r="H24" i="49" s="1"/>
  <c r="G22" i="49"/>
  <c r="G24" i="49" s="1"/>
  <c r="F22" i="49"/>
  <c r="F24" i="49" s="1"/>
  <c r="E22" i="49"/>
  <c r="E24" i="49" s="1"/>
  <c r="D22" i="49"/>
  <c r="C22" i="49"/>
  <c r="J21" i="49"/>
  <c r="J20" i="49"/>
  <c r="J18" i="49"/>
  <c r="I13" i="49"/>
  <c r="H13" i="49"/>
  <c r="G13" i="49"/>
  <c r="F13" i="49"/>
  <c r="F15" i="49" s="1"/>
  <c r="E13" i="49"/>
  <c r="E15" i="49" s="1"/>
  <c r="D13" i="49"/>
  <c r="D15" i="49" s="1"/>
  <c r="C13" i="49"/>
  <c r="C15" i="49" s="1"/>
  <c r="J12" i="49"/>
  <c r="J11" i="49"/>
  <c r="J26" i="50" l="1"/>
  <c r="H26" i="49"/>
  <c r="C26" i="49"/>
  <c r="I26" i="49"/>
  <c r="J13" i="49"/>
  <c r="J15" i="49" s="1"/>
  <c r="J22" i="49"/>
  <c r="J24" i="49" s="1"/>
  <c r="D26" i="49"/>
  <c r="G26" i="49"/>
  <c r="H15" i="49"/>
  <c r="E26" i="49"/>
  <c r="D24" i="49"/>
  <c r="I15" i="49"/>
  <c r="F26" i="49"/>
  <c r="G15" i="49"/>
  <c r="C24" i="49"/>
  <c r="I22" i="48"/>
  <c r="I24" i="48" s="1"/>
  <c r="H22" i="48"/>
  <c r="H24" i="48" s="1"/>
  <c r="G22" i="48"/>
  <c r="G24" i="48" s="1"/>
  <c r="F22" i="48"/>
  <c r="F24" i="48" s="1"/>
  <c r="E22" i="48"/>
  <c r="E24" i="48" s="1"/>
  <c r="D22" i="48"/>
  <c r="C22" i="48"/>
  <c r="J21" i="48"/>
  <c r="J20" i="48"/>
  <c r="J18" i="48"/>
  <c r="I13" i="48"/>
  <c r="H13" i="48"/>
  <c r="G13" i="48"/>
  <c r="G15" i="48" s="1"/>
  <c r="F13" i="48"/>
  <c r="F15" i="48" s="1"/>
  <c r="E13" i="48"/>
  <c r="E15" i="48" s="1"/>
  <c r="D13" i="48"/>
  <c r="D15" i="48" s="1"/>
  <c r="C13" i="48"/>
  <c r="C15" i="48" s="1"/>
  <c r="J12" i="48"/>
  <c r="J11" i="48"/>
  <c r="J22" i="48" l="1"/>
  <c r="J24" i="48" s="1"/>
  <c r="C26" i="48"/>
  <c r="D26" i="48"/>
  <c r="J13" i="48"/>
  <c r="I26" i="48"/>
  <c r="H26" i="48"/>
  <c r="J26" i="49"/>
  <c r="H15" i="48"/>
  <c r="E26" i="48"/>
  <c r="D24" i="48"/>
  <c r="I15" i="48"/>
  <c r="F26" i="48"/>
  <c r="G26" i="48"/>
  <c r="C24" i="48"/>
  <c r="I22" i="47"/>
  <c r="I24" i="47" s="1"/>
  <c r="H22" i="47"/>
  <c r="H24" i="47" s="1"/>
  <c r="G22" i="47"/>
  <c r="G24" i="47" s="1"/>
  <c r="F22" i="47"/>
  <c r="F24" i="47" s="1"/>
  <c r="E22" i="47"/>
  <c r="E24" i="47" s="1"/>
  <c r="D22" i="47"/>
  <c r="D24" i="47" s="1"/>
  <c r="C22" i="47"/>
  <c r="J21" i="47"/>
  <c r="J20" i="47"/>
  <c r="J18" i="47"/>
  <c r="I13" i="47"/>
  <c r="H13" i="47"/>
  <c r="G13" i="47"/>
  <c r="F13" i="47"/>
  <c r="F15" i="47" s="1"/>
  <c r="E13" i="47"/>
  <c r="E15" i="47" s="1"/>
  <c r="D13" i="47"/>
  <c r="D15" i="47" s="1"/>
  <c r="C13" i="47"/>
  <c r="C15" i="47" s="1"/>
  <c r="J12" i="47"/>
  <c r="J11" i="47"/>
  <c r="J26" i="48" l="1"/>
  <c r="H26" i="47"/>
  <c r="J15" i="48"/>
  <c r="G26" i="47"/>
  <c r="C26" i="47"/>
  <c r="I26" i="47"/>
  <c r="J13" i="47"/>
  <c r="J22" i="47"/>
  <c r="J24" i="47" s="1"/>
  <c r="H15" i="47"/>
  <c r="E26" i="47"/>
  <c r="D26" i="47"/>
  <c r="I15" i="47"/>
  <c r="F26" i="47"/>
  <c r="G15" i="47"/>
  <c r="C24" i="47"/>
  <c r="I22" i="46"/>
  <c r="I24" i="46" s="1"/>
  <c r="H22" i="46"/>
  <c r="H24" i="46" s="1"/>
  <c r="G22" i="46"/>
  <c r="G24" i="46" s="1"/>
  <c r="F22" i="46"/>
  <c r="F24" i="46" s="1"/>
  <c r="E22" i="46"/>
  <c r="E24" i="46" s="1"/>
  <c r="D22" i="46"/>
  <c r="C22" i="46"/>
  <c r="J21" i="46"/>
  <c r="J20" i="46"/>
  <c r="J18" i="46"/>
  <c r="I13" i="46"/>
  <c r="H13" i="46"/>
  <c r="G13" i="46"/>
  <c r="F13" i="46"/>
  <c r="F15" i="46" s="1"/>
  <c r="E13" i="46"/>
  <c r="E15" i="46" s="1"/>
  <c r="D13" i="46"/>
  <c r="D15" i="46" s="1"/>
  <c r="C13" i="46"/>
  <c r="C15" i="46" s="1"/>
  <c r="J12" i="46"/>
  <c r="J11" i="46"/>
  <c r="I26" i="46" l="1"/>
  <c r="J13" i="46"/>
  <c r="J15" i="46" s="1"/>
  <c r="J22" i="46"/>
  <c r="J24" i="46" s="1"/>
  <c r="J26" i="47"/>
  <c r="C26" i="46"/>
  <c r="D26" i="46"/>
  <c r="G26" i="46"/>
  <c r="J15" i="47"/>
  <c r="H26" i="46"/>
  <c r="H15" i="46"/>
  <c r="E26" i="46"/>
  <c r="D24" i="46"/>
  <c r="I15" i="46"/>
  <c r="F26" i="46"/>
  <c r="G15" i="46"/>
  <c r="C24" i="46"/>
  <c r="I22" i="45"/>
  <c r="I24" i="45" s="1"/>
  <c r="H22" i="45"/>
  <c r="H24" i="45" s="1"/>
  <c r="G22" i="45"/>
  <c r="G24" i="45" s="1"/>
  <c r="F22" i="45"/>
  <c r="F24" i="45" s="1"/>
  <c r="E22" i="45"/>
  <c r="E24" i="45" s="1"/>
  <c r="D22" i="45"/>
  <c r="C22" i="45"/>
  <c r="J21" i="45"/>
  <c r="J20" i="45"/>
  <c r="J18" i="45"/>
  <c r="I13" i="45"/>
  <c r="H13" i="45"/>
  <c r="G13" i="45"/>
  <c r="G15" i="45" s="1"/>
  <c r="F13" i="45"/>
  <c r="F15" i="45" s="1"/>
  <c r="E13" i="45"/>
  <c r="E15" i="45" s="1"/>
  <c r="D13" i="45"/>
  <c r="D15" i="45" s="1"/>
  <c r="C13" i="45"/>
  <c r="C15" i="45" s="1"/>
  <c r="J12" i="45"/>
  <c r="J11" i="45"/>
  <c r="J26" i="46" l="1"/>
  <c r="C26" i="45"/>
  <c r="H26" i="45"/>
  <c r="I26" i="45"/>
  <c r="J13" i="45"/>
  <c r="J15" i="45" s="1"/>
  <c r="J22" i="45"/>
  <c r="J24" i="45" s="1"/>
  <c r="D26" i="45"/>
  <c r="H15" i="45"/>
  <c r="E26" i="45"/>
  <c r="D24" i="45"/>
  <c r="I15" i="45"/>
  <c r="F26" i="45"/>
  <c r="G26" i="45"/>
  <c r="C24" i="45"/>
  <c r="I22" i="44"/>
  <c r="I24" i="44" s="1"/>
  <c r="H22" i="44"/>
  <c r="H24" i="44" s="1"/>
  <c r="G22" i="44"/>
  <c r="G24" i="44" s="1"/>
  <c r="F22" i="44"/>
  <c r="F24" i="44" s="1"/>
  <c r="E22" i="44"/>
  <c r="E24" i="44" s="1"/>
  <c r="D22" i="44"/>
  <c r="C22" i="44"/>
  <c r="J21" i="44"/>
  <c r="J20" i="44"/>
  <c r="J18" i="44"/>
  <c r="I13" i="44"/>
  <c r="H13" i="44"/>
  <c r="G13" i="44"/>
  <c r="G15" i="44" s="1"/>
  <c r="F13" i="44"/>
  <c r="F15" i="44" s="1"/>
  <c r="E13" i="44"/>
  <c r="E15" i="44" s="1"/>
  <c r="D13" i="44"/>
  <c r="D15" i="44" s="1"/>
  <c r="C13" i="44"/>
  <c r="C15" i="44" s="1"/>
  <c r="J12" i="44"/>
  <c r="J11" i="44"/>
  <c r="J26" i="45" l="1"/>
  <c r="J13" i="44"/>
  <c r="J15" i="44" s="1"/>
  <c r="C26" i="44"/>
  <c r="H26" i="44"/>
  <c r="I26" i="44"/>
  <c r="J22" i="44"/>
  <c r="J24" i="44" s="1"/>
  <c r="D26" i="44"/>
  <c r="H15" i="44"/>
  <c r="E26" i="44"/>
  <c r="D24" i="44"/>
  <c r="I15" i="44"/>
  <c r="F26" i="44"/>
  <c r="G26" i="44"/>
  <c r="C24" i="44"/>
  <c r="I22" i="43"/>
  <c r="I24" i="43" s="1"/>
  <c r="H22" i="43"/>
  <c r="H24" i="43" s="1"/>
  <c r="G22" i="43"/>
  <c r="G24" i="43" s="1"/>
  <c r="F22" i="43"/>
  <c r="F24" i="43" s="1"/>
  <c r="E22" i="43"/>
  <c r="E24" i="43" s="1"/>
  <c r="D22" i="43"/>
  <c r="C22" i="43"/>
  <c r="J21" i="43"/>
  <c r="J20" i="43"/>
  <c r="J18" i="43"/>
  <c r="I13" i="43"/>
  <c r="H13" i="43"/>
  <c r="G13" i="43"/>
  <c r="F13" i="43"/>
  <c r="F15" i="43" s="1"/>
  <c r="E13" i="43"/>
  <c r="E15" i="43" s="1"/>
  <c r="D13" i="43"/>
  <c r="D15" i="43" s="1"/>
  <c r="C13" i="43"/>
  <c r="C15" i="43" s="1"/>
  <c r="J12" i="43"/>
  <c r="J11" i="43"/>
  <c r="G26" i="43" l="1"/>
  <c r="J26" i="44"/>
  <c r="H26" i="43"/>
  <c r="J13" i="43"/>
  <c r="J15" i="43" s="1"/>
  <c r="I26" i="43"/>
  <c r="C26" i="43"/>
  <c r="J22" i="43"/>
  <c r="J24" i="43" s="1"/>
  <c r="D26" i="43"/>
  <c r="D24" i="43"/>
  <c r="H15" i="43"/>
  <c r="E26" i="43"/>
  <c r="G15" i="43"/>
  <c r="I15" i="43"/>
  <c r="F26" i="43"/>
  <c r="C24" i="43"/>
  <c r="I22" i="42"/>
  <c r="I24" i="42" s="1"/>
  <c r="H22" i="42"/>
  <c r="H24" i="42" s="1"/>
  <c r="G22" i="42"/>
  <c r="G24" i="42" s="1"/>
  <c r="F22" i="42"/>
  <c r="F24" i="42" s="1"/>
  <c r="E22" i="42"/>
  <c r="E24" i="42" s="1"/>
  <c r="D22" i="42"/>
  <c r="C22" i="42"/>
  <c r="J21" i="42"/>
  <c r="J20" i="42"/>
  <c r="J18" i="42"/>
  <c r="I13" i="42"/>
  <c r="H13" i="42"/>
  <c r="G13" i="42"/>
  <c r="G15" i="42" s="1"/>
  <c r="F13" i="42"/>
  <c r="F15" i="42" s="1"/>
  <c r="E13" i="42"/>
  <c r="E15" i="42" s="1"/>
  <c r="D13" i="42"/>
  <c r="D15" i="42" s="1"/>
  <c r="C13" i="42"/>
  <c r="C15" i="42" s="1"/>
  <c r="J12" i="42"/>
  <c r="J11" i="42"/>
  <c r="J22" i="42" l="1"/>
  <c r="J24" i="42" s="1"/>
  <c r="J13" i="42"/>
  <c r="J15" i="42" s="1"/>
  <c r="I26" i="42"/>
  <c r="C26" i="42"/>
  <c r="D26" i="42"/>
  <c r="H26" i="42"/>
  <c r="J26" i="43"/>
  <c r="D24" i="42"/>
  <c r="H15" i="42"/>
  <c r="E26" i="42"/>
  <c r="I15" i="42"/>
  <c r="F26" i="42"/>
  <c r="G26" i="42"/>
  <c r="C24" i="42"/>
  <c r="I22" i="41"/>
  <c r="I24" i="41" s="1"/>
  <c r="H22" i="41"/>
  <c r="H24" i="41" s="1"/>
  <c r="G22" i="41"/>
  <c r="G24" i="41" s="1"/>
  <c r="F22" i="41"/>
  <c r="F24" i="41" s="1"/>
  <c r="E22" i="41"/>
  <c r="E24" i="41" s="1"/>
  <c r="D22" i="41"/>
  <c r="D24" i="41" s="1"/>
  <c r="C22" i="41"/>
  <c r="J21" i="41"/>
  <c r="J20" i="41"/>
  <c r="J18" i="41"/>
  <c r="I13" i="41"/>
  <c r="H13" i="41"/>
  <c r="G13" i="41"/>
  <c r="G15" i="41" s="1"/>
  <c r="F13" i="41"/>
  <c r="F15" i="41" s="1"/>
  <c r="E13" i="41"/>
  <c r="E15" i="41" s="1"/>
  <c r="D13" i="41"/>
  <c r="D15" i="41" s="1"/>
  <c r="C13" i="41"/>
  <c r="C15" i="41" s="1"/>
  <c r="J12" i="41"/>
  <c r="J11" i="41"/>
  <c r="J26" i="42" l="1"/>
  <c r="H26" i="41"/>
  <c r="I26" i="41"/>
  <c r="C26" i="41"/>
  <c r="J13" i="41"/>
  <c r="J22" i="41"/>
  <c r="J24" i="41" s="1"/>
  <c r="H15" i="41"/>
  <c r="E26" i="41"/>
  <c r="D26" i="41"/>
  <c r="I15" i="41"/>
  <c r="F26" i="41"/>
  <c r="G26" i="41"/>
  <c r="C24" i="41"/>
  <c r="I22" i="40"/>
  <c r="I24" i="40" s="1"/>
  <c r="H22" i="40"/>
  <c r="H24" i="40" s="1"/>
  <c r="G22" i="40"/>
  <c r="G24" i="40" s="1"/>
  <c r="F22" i="40"/>
  <c r="F24" i="40" s="1"/>
  <c r="E22" i="40"/>
  <c r="E24" i="40" s="1"/>
  <c r="D22" i="40"/>
  <c r="D24" i="40" s="1"/>
  <c r="C22" i="40"/>
  <c r="J21" i="40"/>
  <c r="J20" i="40"/>
  <c r="J18" i="40"/>
  <c r="I13" i="40"/>
  <c r="H13" i="40"/>
  <c r="G13" i="40"/>
  <c r="F13" i="40"/>
  <c r="F15" i="40" s="1"/>
  <c r="E13" i="40"/>
  <c r="E15" i="40" s="1"/>
  <c r="D13" i="40"/>
  <c r="D15" i="40" s="1"/>
  <c r="C13" i="40"/>
  <c r="C15" i="40" s="1"/>
  <c r="J12" i="40"/>
  <c r="J11" i="40"/>
  <c r="I26" i="40" l="1"/>
  <c r="J22" i="40"/>
  <c r="J24" i="40" s="1"/>
  <c r="J26" i="41"/>
  <c r="C26" i="40"/>
  <c r="J13" i="40"/>
  <c r="J15" i="40" s="1"/>
  <c r="G26" i="40"/>
  <c r="J15" i="41"/>
  <c r="H26" i="40"/>
  <c r="G15" i="40"/>
  <c r="H15" i="40"/>
  <c r="E26" i="40"/>
  <c r="D26" i="40"/>
  <c r="I15" i="40"/>
  <c r="F26" i="40"/>
  <c r="C24" i="40"/>
  <c r="I22" i="39"/>
  <c r="I24" i="39" s="1"/>
  <c r="H22" i="39"/>
  <c r="H24" i="39" s="1"/>
  <c r="G22" i="39"/>
  <c r="G24" i="39" s="1"/>
  <c r="F22" i="39"/>
  <c r="E22" i="39"/>
  <c r="D22" i="39"/>
  <c r="D24" i="39" s="1"/>
  <c r="C22" i="39"/>
  <c r="C24" i="39" s="1"/>
  <c r="J21" i="39"/>
  <c r="J20" i="39"/>
  <c r="J18" i="39"/>
  <c r="I13" i="39"/>
  <c r="H13" i="39"/>
  <c r="G13" i="39"/>
  <c r="F13" i="39"/>
  <c r="F15" i="39" s="1"/>
  <c r="E13" i="39"/>
  <c r="E15" i="39" s="1"/>
  <c r="D13" i="39"/>
  <c r="D15" i="39" s="1"/>
  <c r="C13" i="39"/>
  <c r="J12" i="39"/>
  <c r="J11" i="39"/>
  <c r="I26" i="39" l="1"/>
  <c r="J26" i="40"/>
  <c r="H26" i="39"/>
  <c r="J13" i="39"/>
  <c r="J15" i="39" s="1"/>
  <c r="J22" i="39"/>
  <c r="J24" i="39" s="1"/>
  <c r="C26" i="39"/>
  <c r="G26" i="39"/>
  <c r="E26" i="39"/>
  <c r="F26" i="39"/>
  <c r="H15" i="39"/>
  <c r="E24" i="39"/>
  <c r="I15" i="39"/>
  <c r="F24" i="39"/>
  <c r="C15" i="39"/>
  <c r="G15" i="39"/>
  <c r="D26" i="39"/>
  <c r="I22" i="38"/>
  <c r="I24" i="38" s="1"/>
  <c r="H22" i="38"/>
  <c r="H24" i="38" s="1"/>
  <c r="G22" i="38"/>
  <c r="F22" i="38"/>
  <c r="F24" i="38" s="1"/>
  <c r="E22" i="38"/>
  <c r="D22" i="38"/>
  <c r="D24" i="38" s="1"/>
  <c r="C22" i="38"/>
  <c r="J21" i="38"/>
  <c r="J20" i="38"/>
  <c r="J18" i="38"/>
  <c r="I13" i="38"/>
  <c r="H13" i="38"/>
  <c r="G13" i="38"/>
  <c r="G15" i="38" s="1"/>
  <c r="F13" i="38"/>
  <c r="F15" i="38" s="1"/>
  <c r="E13" i="38"/>
  <c r="E15" i="38" s="1"/>
  <c r="D13" i="38"/>
  <c r="C13" i="38"/>
  <c r="C15" i="38" s="1"/>
  <c r="J12" i="38"/>
  <c r="J11" i="38"/>
  <c r="H26" i="38" l="1"/>
  <c r="J13" i="38"/>
  <c r="J26" i="39"/>
  <c r="D26" i="38"/>
  <c r="E26" i="38"/>
  <c r="I26" i="38"/>
  <c r="C26" i="38"/>
  <c r="G26" i="38"/>
  <c r="J22" i="38"/>
  <c r="J24" i="38" s="1"/>
  <c r="J15" i="38"/>
  <c r="C24" i="38"/>
  <c r="H15" i="38"/>
  <c r="E24" i="38"/>
  <c r="I15" i="38"/>
  <c r="F26" i="38"/>
  <c r="G24" i="38"/>
  <c r="D15" i="38"/>
  <c r="I22" i="37"/>
  <c r="I24" i="37" s="1"/>
  <c r="H22" i="37"/>
  <c r="H24" i="37" s="1"/>
  <c r="G22" i="37"/>
  <c r="G24" i="37" s="1"/>
  <c r="F22" i="37"/>
  <c r="E22" i="37"/>
  <c r="D22" i="37"/>
  <c r="C22" i="37"/>
  <c r="C24" i="37" s="1"/>
  <c r="J21" i="37"/>
  <c r="J20" i="37"/>
  <c r="J18" i="37"/>
  <c r="I13" i="37"/>
  <c r="H13" i="37"/>
  <c r="G13" i="37"/>
  <c r="F13" i="37"/>
  <c r="F15" i="37" s="1"/>
  <c r="E13" i="37"/>
  <c r="E15" i="37" s="1"/>
  <c r="D13" i="37"/>
  <c r="D15" i="37" s="1"/>
  <c r="C13" i="37"/>
  <c r="J12" i="37"/>
  <c r="J11" i="37"/>
  <c r="J13" i="37" l="1"/>
  <c r="I26" i="37"/>
  <c r="J22" i="37"/>
  <c r="J24" i="37" s="1"/>
  <c r="D26" i="37"/>
  <c r="C26" i="37"/>
  <c r="G26" i="37"/>
  <c r="E26" i="37"/>
  <c r="H26" i="37"/>
  <c r="F26" i="37"/>
  <c r="J26" i="38"/>
  <c r="G15" i="37"/>
  <c r="H15" i="37"/>
  <c r="E24" i="37"/>
  <c r="I15" i="37"/>
  <c r="F24" i="37"/>
  <c r="C15" i="37"/>
  <c r="D24" i="37"/>
  <c r="I22" i="36"/>
  <c r="I24" i="36" s="1"/>
  <c r="H22" i="36"/>
  <c r="H24" i="36" s="1"/>
  <c r="G22" i="36"/>
  <c r="G24" i="36" s="1"/>
  <c r="F22" i="36"/>
  <c r="E22" i="36"/>
  <c r="D22" i="36"/>
  <c r="D24" i="36" s="1"/>
  <c r="C22" i="36"/>
  <c r="C24" i="36" s="1"/>
  <c r="J21" i="36"/>
  <c r="J20" i="36"/>
  <c r="J18" i="36"/>
  <c r="I13" i="36"/>
  <c r="H13" i="36"/>
  <c r="H26" i="36" s="1"/>
  <c r="G13" i="36"/>
  <c r="G15" i="36" s="1"/>
  <c r="F13" i="36"/>
  <c r="F15" i="36" s="1"/>
  <c r="E13" i="36"/>
  <c r="E15" i="36" s="1"/>
  <c r="D13" i="36"/>
  <c r="C13" i="36"/>
  <c r="J12" i="36"/>
  <c r="J11" i="36"/>
  <c r="J13" i="36" l="1"/>
  <c r="J15" i="36" s="1"/>
  <c r="J26" i="37"/>
  <c r="E26" i="36"/>
  <c r="J15" i="37"/>
  <c r="F26" i="36"/>
  <c r="C26" i="36"/>
  <c r="D26" i="36"/>
  <c r="I26" i="36"/>
  <c r="J22" i="36"/>
  <c r="J24" i="36" s="1"/>
  <c r="H15" i="36"/>
  <c r="E24" i="36"/>
  <c r="I15" i="36"/>
  <c r="F24" i="36"/>
  <c r="G26" i="36"/>
  <c r="C15" i="36"/>
  <c r="D15" i="36"/>
  <c r="I22" i="35"/>
  <c r="I24" i="35" s="1"/>
  <c r="H22" i="35"/>
  <c r="H24" i="35" s="1"/>
  <c r="G22" i="35"/>
  <c r="G24" i="35" s="1"/>
  <c r="F22" i="35"/>
  <c r="E22" i="35"/>
  <c r="E24" i="35" s="1"/>
  <c r="D22" i="35"/>
  <c r="D24" i="35" s="1"/>
  <c r="C22" i="35"/>
  <c r="C24" i="35" s="1"/>
  <c r="J21" i="35"/>
  <c r="J20" i="35"/>
  <c r="J18" i="35"/>
  <c r="I13" i="35"/>
  <c r="H13" i="35"/>
  <c r="G13" i="35"/>
  <c r="G15" i="35" s="1"/>
  <c r="F13" i="35"/>
  <c r="F15" i="35" s="1"/>
  <c r="E13" i="35"/>
  <c r="E15" i="35" s="1"/>
  <c r="D13" i="35"/>
  <c r="C13" i="35"/>
  <c r="J12" i="35"/>
  <c r="J11" i="35"/>
  <c r="C26" i="35" l="1"/>
  <c r="J26" i="36"/>
  <c r="J22" i="35"/>
  <c r="J24" i="35" s="1"/>
  <c r="H26" i="35"/>
  <c r="F26" i="35"/>
  <c r="D26" i="35"/>
  <c r="J13" i="35"/>
  <c r="I26" i="35"/>
  <c r="H15" i="35"/>
  <c r="E26" i="35"/>
  <c r="I15" i="35"/>
  <c r="F24" i="35"/>
  <c r="G26" i="35"/>
  <c r="C15" i="35"/>
  <c r="D15" i="35"/>
  <c r="I22" i="34"/>
  <c r="I24" i="34" s="1"/>
  <c r="H22" i="34"/>
  <c r="H24" i="34" s="1"/>
  <c r="G22" i="34"/>
  <c r="G24" i="34" s="1"/>
  <c r="F22" i="34"/>
  <c r="E22" i="34"/>
  <c r="D22" i="34"/>
  <c r="C22" i="34"/>
  <c r="C24" i="34" s="1"/>
  <c r="J21" i="34"/>
  <c r="J20" i="34"/>
  <c r="J18" i="34"/>
  <c r="I13" i="34"/>
  <c r="H13" i="34"/>
  <c r="G13" i="34"/>
  <c r="G15" i="34" s="1"/>
  <c r="F13" i="34"/>
  <c r="F15" i="34" s="1"/>
  <c r="E13" i="34"/>
  <c r="E15" i="34" s="1"/>
  <c r="D13" i="34"/>
  <c r="D15" i="34" s="1"/>
  <c r="C13" i="34"/>
  <c r="C26" i="34" s="1"/>
  <c r="J12" i="34"/>
  <c r="J11" i="34"/>
  <c r="J26" i="35" l="1"/>
  <c r="J22" i="34"/>
  <c r="J24" i="34" s="1"/>
  <c r="D26" i="34"/>
  <c r="E26" i="34"/>
  <c r="J15" i="35"/>
  <c r="H26" i="34"/>
  <c r="F26" i="34"/>
  <c r="J13" i="34"/>
  <c r="I26" i="34"/>
  <c r="H15" i="34"/>
  <c r="E24" i="34"/>
  <c r="I15" i="34"/>
  <c r="F24" i="34"/>
  <c r="G26" i="34"/>
  <c r="C15" i="34"/>
  <c r="D24" i="34"/>
  <c r="I22" i="33"/>
  <c r="I24" i="33" s="1"/>
  <c r="H22" i="33"/>
  <c r="H24" i="33" s="1"/>
  <c r="G22" i="33"/>
  <c r="G24" i="33" s="1"/>
  <c r="F22" i="33"/>
  <c r="E22" i="33"/>
  <c r="D22" i="33"/>
  <c r="D24" i="33" s="1"/>
  <c r="C22" i="33"/>
  <c r="C24" i="33" s="1"/>
  <c r="J21" i="33"/>
  <c r="J20" i="33"/>
  <c r="J18" i="33"/>
  <c r="I13" i="33"/>
  <c r="H13" i="33"/>
  <c r="G13" i="33"/>
  <c r="G15" i="33" s="1"/>
  <c r="F13" i="33"/>
  <c r="F15" i="33" s="1"/>
  <c r="E13" i="33"/>
  <c r="E15" i="33" s="1"/>
  <c r="D13" i="33"/>
  <c r="C13" i="33"/>
  <c r="J12" i="33"/>
  <c r="J11" i="33"/>
  <c r="C26" i="33" l="1"/>
  <c r="J26" i="34"/>
  <c r="J22" i="33"/>
  <c r="J24" i="33" s="1"/>
  <c r="E26" i="33"/>
  <c r="J15" i="34"/>
  <c r="D26" i="33"/>
  <c r="H26" i="33"/>
  <c r="F26" i="33"/>
  <c r="J13" i="33"/>
  <c r="J15" i="33" s="1"/>
  <c r="I26" i="33"/>
  <c r="H15" i="33"/>
  <c r="E24" i="33"/>
  <c r="I15" i="33"/>
  <c r="F24" i="33"/>
  <c r="G26" i="33"/>
  <c r="C15" i="33"/>
  <c r="D15" i="33"/>
  <c r="I22" i="32"/>
  <c r="I24" i="32" s="1"/>
  <c r="H22" i="32"/>
  <c r="H24" i="32" s="1"/>
  <c r="G22" i="32"/>
  <c r="G24" i="32" s="1"/>
  <c r="F22" i="32"/>
  <c r="E22" i="32"/>
  <c r="D22" i="32"/>
  <c r="D24" i="32" s="1"/>
  <c r="C22" i="32"/>
  <c r="C24" i="32" s="1"/>
  <c r="J21" i="32"/>
  <c r="J20" i="32"/>
  <c r="J18" i="32"/>
  <c r="I13" i="32"/>
  <c r="H13" i="32"/>
  <c r="H26" i="32" s="1"/>
  <c r="G13" i="32"/>
  <c r="G15" i="32" s="1"/>
  <c r="F13" i="32"/>
  <c r="F15" i="32" s="1"/>
  <c r="E13" i="32"/>
  <c r="E15" i="32" s="1"/>
  <c r="D13" i="32"/>
  <c r="C13" i="32"/>
  <c r="J12" i="32"/>
  <c r="J11" i="32"/>
  <c r="D26" i="32" l="1"/>
  <c r="J26" i="33"/>
  <c r="E26" i="32"/>
  <c r="F26" i="32"/>
  <c r="J13" i="32"/>
  <c r="J15" i="32" s="1"/>
  <c r="C26" i="32"/>
  <c r="I26" i="32"/>
  <c r="J22" i="32"/>
  <c r="J24" i="32" s="1"/>
  <c r="H15" i="32"/>
  <c r="E24" i="32"/>
  <c r="I15" i="32"/>
  <c r="F24" i="32"/>
  <c r="G26" i="32"/>
  <c r="C15" i="32"/>
  <c r="D15" i="32"/>
  <c r="I22" i="31"/>
  <c r="I24" i="31" s="1"/>
  <c r="H22" i="31"/>
  <c r="H24" i="31" s="1"/>
  <c r="G22" i="31"/>
  <c r="F22" i="31"/>
  <c r="E22" i="31"/>
  <c r="D22" i="31"/>
  <c r="D24" i="31" s="1"/>
  <c r="C22" i="31"/>
  <c r="C24" i="31" s="1"/>
  <c r="J21" i="31"/>
  <c r="J20" i="31"/>
  <c r="J18" i="31"/>
  <c r="I13" i="31"/>
  <c r="H13" i="31"/>
  <c r="G13" i="31"/>
  <c r="G15" i="31" s="1"/>
  <c r="F13" i="31"/>
  <c r="F15" i="31" s="1"/>
  <c r="E13" i="31"/>
  <c r="E15" i="31" s="1"/>
  <c r="D13" i="31"/>
  <c r="C13" i="31"/>
  <c r="J12" i="31"/>
  <c r="J11" i="31"/>
  <c r="D26" i="31" l="1"/>
  <c r="J26" i="32"/>
  <c r="C26" i="31"/>
  <c r="E26" i="31"/>
  <c r="H26" i="31"/>
  <c r="F26" i="31"/>
  <c r="J13" i="31"/>
  <c r="J15" i="31" s="1"/>
  <c r="I26" i="31"/>
  <c r="G26" i="31"/>
  <c r="J22" i="31"/>
  <c r="J24" i="31" s="1"/>
  <c r="H15" i="31"/>
  <c r="E24" i="31"/>
  <c r="I15" i="31"/>
  <c r="F24" i="31"/>
  <c r="G24" i="31"/>
  <c r="C15" i="31"/>
  <c r="D15" i="31"/>
  <c r="I22" i="30"/>
  <c r="I24" i="30" s="1"/>
  <c r="H22" i="30"/>
  <c r="H24" i="30" s="1"/>
  <c r="G22" i="30"/>
  <c r="G24" i="30" s="1"/>
  <c r="F22" i="30"/>
  <c r="E22" i="30"/>
  <c r="D22" i="30"/>
  <c r="D24" i="30" s="1"/>
  <c r="C22" i="30"/>
  <c r="C24" i="30" s="1"/>
  <c r="J21" i="30"/>
  <c r="J20" i="30"/>
  <c r="J18" i="30"/>
  <c r="I13" i="30"/>
  <c r="H13" i="30"/>
  <c r="G13" i="30"/>
  <c r="G15" i="30" s="1"/>
  <c r="F13" i="30"/>
  <c r="F15" i="30" s="1"/>
  <c r="E13" i="30"/>
  <c r="E15" i="30" s="1"/>
  <c r="D13" i="30"/>
  <c r="C13" i="30"/>
  <c r="J12" i="30"/>
  <c r="J11" i="30"/>
  <c r="H26" i="30" l="1"/>
  <c r="J13" i="30"/>
  <c r="I26" i="30"/>
  <c r="J26" i="31"/>
  <c r="D26" i="30"/>
  <c r="F26" i="30"/>
  <c r="J22" i="30"/>
  <c r="J24" i="30" s="1"/>
  <c r="C26" i="30"/>
  <c r="E26" i="30"/>
  <c r="J15" i="30"/>
  <c r="H15" i="30"/>
  <c r="E24" i="30"/>
  <c r="I15" i="30"/>
  <c r="F24" i="30"/>
  <c r="G26" i="30"/>
  <c r="C15" i="30"/>
  <c r="D15" i="30"/>
  <c r="I22" i="29"/>
  <c r="I24" i="29" s="1"/>
  <c r="H22" i="29"/>
  <c r="H24" i="29" s="1"/>
  <c r="G22" i="29"/>
  <c r="G24" i="29" s="1"/>
  <c r="F22" i="29"/>
  <c r="E22" i="29"/>
  <c r="D22" i="29"/>
  <c r="D24" i="29" s="1"/>
  <c r="C22" i="29"/>
  <c r="C24" i="29" s="1"/>
  <c r="J21" i="29"/>
  <c r="J20" i="29"/>
  <c r="J18" i="29"/>
  <c r="I13" i="29"/>
  <c r="H13" i="29"/>
  <c r="G13" i="29"/>
  <c r="G15" i="29" s="1"/>
  <c r="F13" i="29"/>
  <c r="F15" i="29" s="1"/>
  <c r="E13" i="29"/>
  <c r="E15" i="29" s="1"/>
  <c r="D13" i="29"/>
  <c r="C13" i="29"/>
  <c r="J12" i="29"/>
  <c r="J11" i="29"/>
  <c r="D26" i="29" l="1"/>
  <c r="J26" i="30"/>
  <c r="F26" i="29"/>
  <c r="J13" i="29"/>
  <c r="J15" i="29" s="1"/>
  <c r="I26" i="29"/>
  <c r="H26" i="29"/>
  <c r="J22" i="29"/>
  <c r="J24" i="29" s="1"/>
  <c r="C26" i="29"/>
  <c r="E26" i="29"/>
  <c r="H15" i="29"/>
  <c r="E24" i="29"/>
  <c r="I15" i="29"/>
  <c r="F24" i="29"/>
  <c r="G26" i="29"/>
  <c r="C15" i="29"/>
  <c r="D15" i="29"/>
  <c r="I22" i="28"/>
  <c r="I24" i="28" s="1"/>
  <c r="H22" i="28"/>
  <c r="H24" i="28" s="1"/>
  <c r="G22" i="28"/>
  <c r="G24" i="28" s="1"/>
  <c r="F22" i="28"/>
  <c r="E22" i="28"/>
  <c r="D22" i="28"/>
  <c r="D24" i="28" s="1"/>
  <c r="C22" i="28"/>
  <c r="C24" i="28" s="1"/>
  <c r="J21" i="28"/>
  <c r="J20" i="28"/>
  <c r="J18" i="28"/>
  <c r="I13" i="28"/>
  <c r="H13" i="28"/>
  <c r="G13" i="28"/>
  <c r="G15" i="28" s="1"/>
  <c r="F13" i="28"/>
  <c r="F15" i="28" s="1"/>
  <c r="E13" i="28"/>
  <c r="E15" i="28" s="1"/>
  <c r="D13" i="28"/>
  <c r="C13" i="28"/>
  <c r="J12" i="28"/>
  <c r="J11" i="28"/>
  <c r="J26" i="29" l="1"/>
  <c r="D26" i="28"/>
  <c r="H26" i="28"/>
  <c r="J13" i="28"/>
  <c r="J15" i="28" s="1"/>
  <c r="F26" i="28"/>
  <c r="I26" i="28"/>
  <c r="J22" i="28"/>
  <c r="J24" i="28" s="1"/>
  <c r="C26" i="28"/>
  <c r="E26" i="28"/>
  <c r="H15" i="28"/>
  <c r="E24" i="28"/>
  <c r="I15" i="28"/>
  <c r="F24" i="28"/>
  <c r="G26" i="28"/>
  <c r="C15" i="28"/>
  <c r="D15" i="28"/>
  <c r="I22" i="27"/>
  <c r="I24" i="27" s="1"/>
  <c r="H22" i="27"/>
  <c r="H24" i="27" s="1"/>
  <c r="G22" i="27"/>
  <c r="F22" i="27"/>
  <c r="E22" i="27"/>
  <c r="D22" i="27"/>
  <c r="D24" i="27" s="1"/>
  <c r="C22" i="27"/>
  <c r="C24" i="27" s="1"/>
  <c r="J21" i="27"/>
  <c r="J20" i="27"/>
  <c r="J18" i="27"/>
  <c r="I13" i="27"/>
  <c r="H13" i="27"/>
  <c r="G13" i="27"/>
  <c r="G15" i="27" s="1"/>
  <c r="F13" i="27"/>
  <c r="F15" i="27" s="1"/>
  <c r="E13" i="27"/>
  <c r="E15" i="27" s="1"/>
  <c r="D13" i="27"/>
  <c r="C13" i="27"/>
  <c r="J12" i="27"/>
  <c r="J11" i="27"/>
  <c r="H26" i="27" l="1"/>
  <c r="D26" i="27"/>
  <c r="J26" i="28"/>
  <c r="J13" i="27"/>
  <c r="G26" i="27"/>
  <c r="F26" i="27"/>
  <c r="I26" i="27"/>
  <c r="J22" i="27"/>
  <c r="J24" i="27" s="1"/>
  <c r="C26" i="27"/>
  <c r="E26" i="27"/>
  <c r="J15" i="27"/>
  <c r="H15" i="27"/>
  <c r="E24" i="27"/>
  <c r="I15" i="27"/>
  <c r="F24" i="27"/>
  <c r="G24" i="27"/>
  <c r="C15" i="27"/>
  <c r="D15" i="27"/>
  <c r="I22" i="26"/>
  <c r="I24" i="26" s="1"/>
  <c r="H22" i="26"/>
  <c r="H24" i="26" s="1"/>
  <c r="G22" i="26"/>
  <c r="G24" i="26" s="1"/>
  <c r="F22" i="26"/>
  <c r="E22" i="26"/>
  <c r="D22" i="26"/>
  <c r="D24" i="26" s="1"/>
  <c r="C22" i="26"/>
  <c r="C24" i="26" s="1"/>
  <c r="J21" i="26"/>
  <c r="J20" i="26"/>
  <c r="J18" i="26"/>
  <c r="I13" i="26"/>
  <c r="H13" i="26"/>
  <c r="G13" i="26"/>
  <c r="G15" i="26" s="1"/>
  <c r="F13" i="26"/>
  <c r="F15" i="26" s="1"/>
  <c r="E13" i="26"/>
  <c r="E15" i="26" s="1"/>
  <c r="D13" i="26"/>
  <c r="C13" i="26"/>
  <c r="J12" i="26"/>
  <c r="J11" i="26"/>
  <c r="J26" i="27" l="1"/>
  <c r="D26" i="26"/>
  <c r="H26" i="26"/>
  <c r="F26" i="26"/>
  <c r="J13" i="26"/>
  <c r="J15" i="26" s="1"/>
  <c r="I26" i="26"/>
  <c r="J22" i="26"/>
  <c r="J24" i="26" s="1"/>
  <c r="C26" i="26"/>
  <c r="E26" i="26"/>
  <c r="H15" i="26"/>
  <c r="E24" i="26"/>
  <c r="I15" i="26"/>
  <c r="F24" i="26"/>
  <c r="G26" i="26"/>
  <c r="C15" i="26"/>
  <c r="D15" i="26"/>
  <c r="I22" i="25"/>
  <c r="I24" i="25" s="1"/>
  <c r="H22" i="25"/>
  <c r="H24" i="25" s="1"/>
  <c r="G22" i="25"/>
  <c r="G24" i="25" s="1"/>
  <c r="F22" i="25"/>
  <c r="E22" i="25"/>
  <c r="D22" i="25"/>
  <c r="D24" i="25" s="1"/>
  <c r="C22" i="25"/>
  <c r="C24" i="25" s="1"/>
  <c r="J21" i="25"/>
  <c r="J20" i="25"/>
  <c r="J18" i="25"/>
  <c r="I13" i="25"/>
  <c r="H13" i="25"/>
  <c r="G13" i="25"/>
  <c r="G15" i="25" s="1"/>
  <c r="F13" i="25"/>
  <c r="F15" i="25" s="1"/>
  <c r="E13" i="25"/>
  <c r="E15" i="25" s="1"/>
  <c r="D13" i="25"/>
  <c r="C13" i="25"/>
  <c r="J12" i="25"/>
  <c r="J11" i="25"/>
  <c r="J26" i="26" l="1"/>
  <c r="D26" i="25"/>
  <c r="H26" i="25"/>
  <c r="J13" i="25"/>
  <c r="J15" i="25" s="1"/>
  <c r="I26" i="25"/>
  <c r="F26" i="25"/>
  <c r="J22" i="25"/>
  <c r="J24" i="25" s="1"/>
  <c r="C26" i="25"/>
  <c r="E26" i="25"/>
  <c r="H15" i="25"/>
  <c r="E24" i="25"/>
  <c r="I15" i="25"/>
  <c r="F24" i="25"/>
  <c r="G26" i="25"/>
  <c r="C15" i="25"/>
  <c r="D15" i="25"/>
  <c r="I22" i="24"/>
  <c r="I24" i="24" s="1"/>
  <c r="H22" i="24"/>
  <c r="H24" i="24" s="1"/>
  <c r="G22" i="24"/>
  <c r="G24" i="24" s="1"/>
  <c r="F22" i="24"/>
  <c r="F24" i="24" s="1"/>
  <c r="E22" i="24"/>
  <c r="E24" i="24" s="1"/>
  <c r="D22" i="24"/>
  <c r="D24" i="24" s="1"/>
  <c r="C22" i="24"/>
  <c r="C24" i="24" s="1"/>
  <c r="J21" i="24"/>
  <c r="J20" i="24"/>
  <c r="J18" i="24"/>
  <c r="I13" i="24"/>
  <c r="H13" i="24"/>
  <c r="G13" i="24"/>
  <c r="G15" i="24" s="1"/>
  <c r="F13" i="24"/>
  <c r="F15" i="24" s="1"/>
  <c r="E13" i="24"/>
  <c r="E15" i="24" s="1"/>
  <c r="D13" i="24"/>
  <c r="C13" i="24"/>
  <c r="J12" i="24"/>
  <c r="J11" i="24"/>
  <c r="D26" i="24" l="1"/>
  <c r="J26" i="25"/>
  <c r="J13" i="24"/>
  <c r="J15" i="24" s="1"/>
  <c r="I26" i="24"/>
  <c r="H26" i="24"/>
  <c r="J22" i="24"/>
  <c r="J24" i="24" s="1"/>
  <c r="C26" i="24"/>
  <c r="H15" i="24"/>
  <c r="E26" i="24"/>
  <c r="I15" i="24"/>
  <c r="F26" i="24"/>
  <c r="G26" i="24"/>
  <c r="C15" i="24"/>
  <c r="D15" i="24"/>
  <c r="I22" i="23"/>
  <c r="I24" i="23" s="1"/>
  <c r="H22" i="23"/>
  <c r="H24" i="23" s="1"/>
  <c r="G22" i="23"/>
  <c r="G24" i="23" s="1"/>
  <c r="F22" i="23"/>
  <c r="E22" i="23"/>
  <c r="D22" i="23"/>
  <c r="D24" i="23" s="1"/>
  <c r="C22" i="23"/>
  <c r="C24" i="23" s="1"/>
  <c r="J21" i="23"/>
  <c r="J20" i="23"/>
  <c r="J18" i="23"/>
  <c r="I13" i="23"/>
  <c r="H13" i="23"/>
  <c r="G13" i="23"/>
  <c r="G15" i="23" s="1"/>
  <c r="F13" i="23"/>
  <c r="F15" i="23" s="1"/>
  <c r="E13" i="23"/>
  <c r="E15" i="23" s="1"/>
  <c r="D13" i="23"/>
  <c r="C13" i="23"/>
  <c r="J12" i="23"/>
  <c r="J11" i="23"/>
  <c r="D26" i="23" l="1"/>
  <c r="J26" i="24"/>
  <c r="E26" i="23"/>
  <c r="H26" i="23"/>
  <c r="F26" i="23"/>
  <c r="J13" i="23"/>
  <c r="J15" i="23" s="1"/>
  <c r="C26" i="23"/>
  <c r="I26" i="23"/>
  <c r="J22" i="23"/>
  <c r="J24" i="23" s="1"/>
  <c r="H15" i="23"/>
  <c r="E24" i="23"/>
  <c r="I15" i="23"/>
  <c r="F24" i="23"/>
  <c r="G26" i="23"/>
  <c r="C15" i="23"/>
  <c r="D15" i="23"/>
  <c r="I22" i="22"/>
  <c r="I24" i="22" s="1"/>
  <c r="H22" i="22"/>
  <c r="H24" i="22" s="1"/>
  <c r="G22" i="22"/>
  <c r="G24" i="22" s="1"/>
  <c r="F22" i="22"/>
  <c r="E22" i="22"/>
  <c r="D22" i="22"/>
  <c r="D24" i="22" s="1"/>
  <c r="C22" i="22"/>
  <c r="C24" i="22" s="1"/>
  <c r="J21" i="22"/>
  <c r="J20" i="22"/>
  <c r="J18" i="22"/>
  <c r="I13" i="22"/>
  <c r="H13" i="22"/>
  <c r="G13" i="22"/>
  <c r="G15" i="22" s="1"/>
  <c r="F13" i="22"/>
  <c r="F15" i="22" s="1"/>
  <c r="E13" i="22"/>
  <c r="E15" i="22" s="1"/>
  <c r="D13" i="22"/>
  <c r="C13" i="22"/>
  <c r="J12" i="22"/>
  <c r="J11" i="22"/>
  <c r="H26" i="22" l="1"/>
  <c r="D26" i="22"/>
  <c r="J26" i="23"/>
  <c r="F26" i="22"/>
  <c r="J13" i="22"/>
  <c r="J15" i="22" s="1"/>
  <c r="C26" i="22"/>
  <c r="E26" i="22"/>
  <c r="I26" i="22"/>
  <c r="J22" i="22"/>
  <c r="J24" i="22" s="1"/>
  <c r="H15" i="22"/>
  <c r="E24" i="22"/>
  <c r="I15" i="22"/>
  <c r="F24" i="22"/>
  <c r="G26" i="22"/>
  <c r="C15" i="22"/>
  <c r="D15" i="22"/>
  <c r="I22" i="21"/>
  <c r="I24" i="21" s="1"/>
  <c r="H22" i="21"/>
  <c r="H24" i="21" s="1"/>
  <c r="G22" i="21"/>
  <c r="G24" i="21" s="1"/>
  <c r="F22" i="21"/>
  <c r="F24" i="21" s="1"/>
  <c r="E22" i="21"/>
  <c r="E24" i="21" s="1"/>
  <c r="D22" i="21"/>
  <c r="D24" i="21" s="1"/>
  <c r="C22" i="21"/>
  <c r="C24" i="21" s="1"/>
  <c r="J21" i="21"/>
  <c r="J20" i="21"/>
  <c r="J18" i="21"/>
  <c r="I13" i="21"/>
  <c r="H13" i="21"/>
  <c r="G13" i="21"/>
  <c r="G15" i="21" s="1"/>
  <c r="F13" i="21"/>
  <c r="F15" i="21" s="1"/>
  <c r="E13" i="21"/>
  <c r="E15" i="21" s="1"/>
  <c r="D13" i="21"/>
  <c r="C13" i="21"/>
  <c r="J12" i="21"/>
  <c r="J11" i="21"/>
  <c r="H26" i="21" l="1"/>
  <c r="J13" i="21"/>
  <c r="J15" i="21" s="1"/>
  <c r="C26" i="21"/>
  <c r="D26" i="21"/>
  <c r="J26" i="22"/>
  <c r="I26" i="21"/>
  <c r="J22" i="21"/>
  <c r="J24" i="21" s="1"/>
  <c r="H15" i="21"/>
  <c r="E26" i="21"/>
  <c r="I15" i="21"/>
  <c r="F26" i="21"/>
  <c r="G26" i="21"/>
  <c r="C15" i="21"/>
  <c r="D15" i="21"/>
  <c r="I22" i="20"/>
  <c r="I24" i="20" s="1"/>
  <c r="H22" i="20"/>
  <c r="H24" i="20" s="1"/>
  <c r="G22" i="20"/>
  <c r="G24" i="20" s="1"/>
  <c r="F22" i="20"/>
  <c r="E22" i="20"/>
  <c r="D22" i="20"/>
  <c r="D24" i="20" s="1"/>
  <c r="C22" i="20"/>
  <c r="C24" i="20" s="1"/>
  <c r="J21" i="20"/>
  <c r="J20" i="20"/>
  <c r="J18" i="20"/>
  <c r="I13" i="20"/>
  <c r="H13" i="20"/>
  <c r="G13" i="20"/>
  <c r="G15" i="20" s="1"/>
  <c r="F13" i="20"/>
  <c r="F15" i="20" s="1"/>
  <c r="E13" i="20"/>
  <c r="E15" i="20" s="1"/>
  <c r="D13" i="20"/>
  <c r="C13" i="20"/>
  <c r="J12" i="20"/>
  <c r="J11" i="20"/>
  <c r="C26" i="20" l="1"/>
  <c r="H26" i="20"/>
  <c r="J13" i="20"/>
  <c r="J15" i="20" s="1"/>
  <c r="D26" i="20"/>
  <c r="E26" i="20"/>
  <c r="F26" i="20"/>
  <c r="J26" i="21"/>
  <c r="I26" i="20"/>
  <c r="J22" i="20"/>
  <c r="J24" i="20" s="1"/>
  <c r="H15" i="20"/>
  <c r="E24" i="20"/>
  <c r="I15" i="20"/>
  <c r="F24" i="20"/>
  <c r="G26" i="20"/>
  <c r="C15" i="20"/>
  <c r="D15" i="20"/>
  <c r="I22" i="19"/>
  <c r="I24" i="19" s="1"/>
  <c r="H22" i="19"/>
  <c r="H24" i="19" s="1"/>
  <c r="G22" i="19"/>
  <c r="F22" i="19"/>
  <c r="E22" i="19"/>
  <c r="D22" i="19"/>
  <c r="D24" i="19" s="1"/>
  <c r="C22" i="19"/>
  <c r="C24" i="19" s="1"/>
  <c r="J21" i="19"/>
  <c r="J20" i="19"/>
  <c r="J18" i="19"/>
  <c r="I13" i="19"/>
  <c r="H13" i="19"/>
  <c r="G13" i="19"/>
  <c r="G15" i="19" s="1"/>
  <c r="F13" i="19"/>
  <c r="F15" i="19" s="1"/>
  <c r="E13" i="19"/>
  <c r="E15" i="19" s="1"/>
  <c r="D13" i="19"/>
  <c r="C13" i="19"/>
  <c r="J12" i="19"/>
  <c r="J11" i="19"/>
  <c r="C26" i="19" l="1"/>
  <c r="J13" i="19"/>
  <c r="D26" i="19"/>
  <c r="E26" i="19"/>
  <c r="H26" i="19"/>
  <c r="F26" i="19"/>
  <c r="J26" i="20"/>
  <c r="I26" i="19"/>
  <c r="G26" i="19"/>
  <c r="J22" i="19"/>
  <c r="J24" i="19" s="1"/>
  <c r="H15" i="19"/>
  <c r="E24" i="19"/>
  <c r="I15" i="19"/>
  <c r="F24" i="19"/>
  <c r="G24" i="19"/>
  <c r="C15" i="19"/>
  <c r="D15" i="19"/>
  <c r="I22" i="18"/>
  <c r="I24" i="18" s="1"/>
  <c r="H22" i="18"/>
  <c r="H24" i="18" s="1"/>
  <c r="G22" i="18"/>
  <c r="F22" i="18"/>
  <c r="E22" i="18"/>
  <c r="D22" i="18"/>
  <c r="D24" i="18" s="1"/>
  <c r="C22" i="18"/>
  <c r="C24" i="18" s="1"/>
  <c r="J21" i="18"/>
  <c r="J20" i="18"/>
  <c r="J18" i="18"/>
  <c r="I13" i="18"/>
  <c r="H13" i="18"/>
  <c r="G13" i="18"/>
  <c r="G15" i="18" s="1"/>
  <c r="F13" i="18"/>
  <c r="F15" i="18" s="1"/>
  <c r="E13" i="18"/>
  <c r="E15" i="18" s="1"/>
  <c r="D13" i="18"/>
  <c r="C13" i="18"/>
  <c r="J12" i="18"/>
  <c r="J11" i="18"/>
  <c r="J13" i="18" s="1"/>
  <c r="I26" i="18" l="1"/>
  <c r="H26" i="18"/>
  <c r="J26" i="19"/>
  <c r="J15" i="19"/>
  <c r="F26" i="18"/>
  <c r="G26" i="18"/>
  <c r="D26" i="18"/>
  <c r="J22" i="18"/>
  <c r="J24" i="18" s="1"/>
  <c r="C26" i="18"/>
  <c r="E26" i="18"/>
  <c r="J15" i="18"/>
  <c r="H15" i="18"/>
  <c r="E24" i="18"/>
  <c r="I15" i="18"/>
  <c r="F24" i="18"/>
  <c r="G24" i="18"/>
  <c r="C15" i="18"/>
  <c r="D15" i="18"/>
  <c r="I22" i="17"/>
  <c r="I24" i="17" s="1"/>
  <c r="H22" i="17"/>
  <c r="H24" i="17" s="1"/>
  <c r="G22" i="17"/>
  <c r="F22" i="17"/>
  <c r="E22" i="17"/>
  <c r="D22" i="17"/>
  <c r="D24" i="17" s="1"/>
  <c r="C22" i="17"/>
  <c r="C24" i="17" s="1"/>
  <c r="J21" i="17"/>
  <c r="J20" i="17"/>
  <c r="J18" i="17"/>
  <c r="I13" i="17"/>
  <c r="H13" i="17"/>
  <c r="G13" i="17"/>
  <c r="G15" i="17" s="1"/>
  <c r="F13" i="17"/>
  <c r="F15" i="17" s="1"/>
  <c r="E13" i="17"/>
  <c r="E15" i="17" s="1"/>
  <c r="D13" i="17"/>
  <c r="C13" i="17"/>
  <c r="J12" i="17"/>
  <c r="J11" i="17"/>
  <c r="D26" i="17" l="1"/>
  <c r="H26" i="17"/>
  <c r="F26" i="17"/>
  <c r="J13" i="17"/>
  <c r="I26" i="17"/>
  <c r="G26" i="17"/>
  <c r="J26" i="18"/>
  <c r="J22" i="17"/>
  <c r="J24" i="17" s="1"/>
  <c r="C26" i="17"/>
  <c r="E26" i="17"/>
  <c r="H15" i="17"/>
  <c r="E24" i="17"/>
  <c r="I15" i="17"/>
  <c r="F24" i="17"/>
  <c r="G24" i="17"/>
  <c r="C15" i="17"/>
  <c r="D15" i="17"/>
  <c r="I22" i="16"/>
  <c r="I24" i="16" s="1"/>
  <c r="H22" i="16"/>
  <c r="H24" i="16" s="1"/>
  <c r="G22" i="16"/>
  <c r="G24" i="16" s="1"/>
  <c r="F22" i="16"/>
  <c r="E22" i="16"/>
  <c r="D22" i="16"/>
  <c r="D24" i="16" s="1"/>
  <c r="C22" i="16"/>
  <c r="C24" i="16" s="1"/>
  <c r="J21" i="16"/>
  <c r="J20" i="16"/>
  <c r="J18" i="16"/>
  <c r="I13" i="16"/>
  <c r="H13" i="16"/>
  <c r="G13" i="16"/>
  <c r="G15" i="16" s="1"/>
  <c r="F13" i="16"/>
  <c r="F15" i="16" s="1"/>
  <c r="E13" i="16"/>
  <c r="E15" i="16" s="1"/>
  <c r="D13" i="16"/>
  <c r="C13" i="16"/>
  <c r="J12" i="16"/>
  <c r="J11" i="16"/>
  <c r="H26" i="16" l="1"/>
  <c r="J26" i="17"/>
  <c r="J15" i="17"/>
  <c r="D26" i="16"/>
  <c r="F26" i="16"/>
  <c r="J13" i="16"/>
  <c r="J15" i="16" s="1"/>
  <c r="I26" i="16"/>
  <c r="J22" i="16"/>
  <c r="J24" i="16" s="1"/>
  <c r="C26" i="16"/>
  <c r="E26" i="16"/>
  <c r="H15" i="16"/>
  <c r="E24" i="16"/>
  <c r="I15" i="16"/>
  <c r="F24" i="16"/>
  <c r="G26" i="16"/>
  <c r="C15" i="16"/>
  <c r="D15" i="16"/>
  <c r="I22" i="15"/>
  <c r="I24" i="15" s="1"/>
  <c r="H22" i="15"/>
  <c r="H24" i="15" s="1"/>
  <c r="G22" i="15"/>
  <c r="G24" i="15" s="1"/>
  <c r="F22" i="15"/>
  <c r="E22" i="15"/>
  <c r="E24" i="15" s="1"/>
  <c r="D22" i="15"/>
  <c r="D24" i="15" s="1"/>
  <c r="C22" i="15"/>
  <c r="C24" i="15" s="1"/>
  <c r="J21" i="15"/>
  <c r="J20" i="15"/>
  <c r="J18" i="15"/>
  <c r="I13" i="15"/>
  <c r="H13" i="15"/>
  <c r="G13" i="15"/>
  <c r="G15" i="15" s="1"/>
  <c r="F13" i="15"/>
  <c r="F15" i="15" s="1"/>
  <c r="E13" i="15"/>
  <c r="E15" i="15" s="1"/>
  <c r="D13" i="15"/>
  <c r="C13" i="15"/>
  <c r="J12" i="15"/>
  <c r="J11" i="15"/>
  <c r="C26" i="15" l="1"/>
  <c r="D26" i="15"/>
  <c r="H26" i="15"/>
  <c r="F26" i="15"/>
  <c r="J13" i="15"/>
  <c r="J15" i="15" s="1"/>
  <c r="I26" i="15"/>
  <c r="J26" i="16"/>
  <c r="J22" i="15"/>
  <c r="J24" i="15" s="1"/>
  <c r="H15" i="15"/>
  <c r="E26" i="15"/>
  <c r="I15" i="15"/>
  <c r="F24" i="15"/>
  <c r="G26" i="15"/>
  <c r="C15" i="15"/>
  <c r="D15" i="15"/>
  <c r="I22" i="14"/>
  <c r="I24" i="14" s="1"/>
  <c r="H22" i="14"/>
  <c r="H24" i="14" s="1"/>
  <c r="G22" i="14"/>
  <c r="G24" i="14" s="1"/>
  <c r="F22" i="14"/>
  <c r="E22" i="14"/>
  <c r="D22" i="14"/>
  <c r="D24" i="14" s="1"/>
  <c r="C22" i="14"/>
  <c r="C24" i="14" s="1"/>
  <c r="J21" i="14"/>
  <c r="J20" i="14"/>
  <c r="J18" i="14"/>
  <c r="I13" i="14"/>
  <c r="H13" i="14"/>
  <c r="G13" i="14"/>
  <c r="G15" i="14" s="1"/>
  <c r="F13" i="14"/>
  <c r="F15" i="14" s="1"/>
  <c r="E13" i="14"/>
  <c r="E15" i="14" s="1"/>
  <c r="D13" i="14"/>
  <c r="C13" i="14"/>
  <c r="J12" i="14"/>
  <c r="J11" i="14"/>
  <c r="H26" i="14" l="1"/>
  <c r="J13" i="14"/>
  <c r="D26" i="14"/>
  <c r="J26" i="15"/>
  <c r="F26" i="14"/>
  <c r="I26" i="14"/>
  <c r="J22" i="14"/>
  <c r="J24" i="14" s="1"/>
  <c r="C26" i="14"/>
  <c r="E26" i="14"/>
  <c r="J15" i="14"/>
  <c r="H15" i="14"/>
  <c r="E24" i="14"/>
  <c r="I15" i="14"/>
  <c r="F24" i="14"/>
  <c r="G26" i="14"/>
  <c r="C15" i="14"/>
  <c r="D15" i="14"/>
  <c r="I22" i="13"/>
  <c r="I24" i="13" s="1"/>
  <c r="H22" i="13"/>
  <c r="H24" i="13" s="1"/>
  <c r="G22" i="13"/>
  <c r="F22" i="13"/>
  <c r="E22" i="13"/>
  <c r="D22" i="13"/>
  <c r="D24" i="13" s="1"/>
  <c r="C22" i="13"/>
  <c r="C24" i="13" s="1"/>
  <c r="J21" i="13"/>
  <c r="J20" i="13"/>
  <c r="J18" i="13"/>
  <c r="I13" i="13"/>
  <c r="H13" i="13"/>
  <c r="G13" i="13"/>
  <c r="G15" i="13" s="1"/>
  <c r="F13" i="13"/>
  <c r="F15" i="13" s="1"/>
  <c r="E13" i="13"/>
  <c r="E15" i="13" s="1"/>
  <c r="D13" i="13"/>
  <c r="C13" i="13"/>
  <c r="J12" i="13"/>
  <c r="J11" i="13"/>
  <c r="I26" i="13" l="1"/>
  <c r="J26" i="14"/>
  <c r="J13" i="13"/>
  <c r="G26" i="13"/>
  <c r="D26" i="13"/>
  <c r="H26" i="13"/>
  <c r="F26" i="13"/>
  <c r="J22" i="13"/>
  <c r="J24" i="13" s="1"/>
  <c r="C26" i="13"/>
  <c r="E26" i="13"/>
  <c r="J15" i="13"/>
  <c r="H15" i="13"/>
  <c r="E24" i="13"/>
  <c r="I15" i="13"/>
  <c r="F24" i="13"/>
  <c r="G24" i="13"/>
  <c r="C15" i="13"/>
  <c r="D15" i="13"/>
  <c r="I22" i="12"/>
  <c r="I24" i="12" s="1"/>
  <c r="H22" i="12"/>
  <c r="H24" i="12" s="1"/>
  <c r="G22" i="12"/>
  <c r="F22" i="12"/>
  <c r="E22" i="12"/>
  <c r="D22" i="12"/>
  <c r="D24" i="12" s="1"/>
  <c r="C22" i="12"/>
  <c r="C24" i="12" s="1"/>
  <c r="J21" i="12"/>
  <c r="J20" i="12"/>
  <c r="J18" i="12"/>
  <c r="I13" i="12"/>
  <c r="H13" i="12"/>
  <c r="G13" i="12"/>
  <c r="G15" i="12" s="1"/>
  <c r="F13" i="12"/>
  <c r="F15" i="12" s="1"/>
  <c r="E13" i="12"/>
  <c r="E15" i="12" s="1"/>
  <c r="D13" i="12"/>
  <c r="C13" i="12"/>
  <c r="J12" i="12"/>
  <c r="J11" i="12"/>
  <c r="H26" i="12" l="1"/>
  <c r="D26" i="12"/>
  <c r="J26" i="13"/>
  <c r="F26" i="12"/>
  <c r="J13" i="12"/>
  <c r="J15" i="12" s="1"/>
  <c r="I26" i="12"/>
  <c r="G26" i="12"/>
  <c r="J22" i="12"/>
  <c r="J24" i="12" s="1"/>
  <c r="C26" i="12"/>
  <c r="E26" i="12"/>
  <c r="H15" i="12"/>
  <c r="E24" i="12"/>
  <c r="I15" i="12"/>
  <c r="F24" i="12"/>
  <c r="G24" i="12"/>
  <c r="C15" i="12"/>
  <c r="D15" i="12"/>
  <c r="I22" i="11"/>
  <c r="I24" i="11" s="1"/>
  <c r="H22" i="11"/>
  <c r="H24" i="11" s="1"/>
  <c r="G22" i="11"/>
  <c r="G24" i="11" s="1"/>
  <c r="F22" i="11"/>
  <c r="F24" i="11" s="1"/>
  <c r="E22" i="11"/>
  <c r="E24" i="11" s="1"/>
  <c r="D22" i="11"/>
  <c r="D24" i="11" s="1"/>
  <c r="C22" i="11"/>
  <c r="C24" i="11" s="1"/>
  <c r="J21" i="11"/>
  <c r="J20" i="11"/>
  <c r="J18" i="11"/>
  <c r="I13" i="11"/>
  <c r="H13" i="11"/>
  <c r="G13" i="11"/>
  <c r="G15" i="11" s="1"/>
  <c r="F13" i="11"/>
  <c r="F15" i="11" s="1"/>
  <c r="E13" i="11"/>
  <c r="E15" i="11" s="1"/>
  <c r="D13" i="11"/>
  <c r="C13" i="11"/>
  <c r="J12" i="11"/>
  <c r="J11" i="11"/>
  <c r="H26" i="11" l="1"/>
  <c r="J13" i="11"/>
  <c r="J15" i="11" s="1"/>
  <c r="I26" i="11"/>
  <c r="J26" i="12"/>
  <c r="D26" i="11"/>
  <c r="J22" i="11"/>
  <c r="J24" i="11" s="1"/>
  <c r="C26" i="11"/>
  <c r="H15" i="11"/>
  <c r="E26" i="11"/>
  <c r="I15" i="11"/>
  <c r="F26" i="11"/>
  <c r="G26" i="11"/>
  <c r="C15" i="11"/>
  <c r="D15" i="11"/>
  <c r="I22" i="10"/>
  <c r="I24" i="10" s="1"/>
  <c r="H22" i="10"/>
  <c r="H24" i="10" s="1"/>
  <c r="G22" i="10"/>
  <c r="G24" i="10" s="1"/>
  <c r="F22" i="10"/>
  <c r="F24" i="10" s="1"/>
  <c r="E22" i="10"/>
  <c r="E24" i="10" s="1"/>
  <c r="D22" i="10"/>
  <c r="D24" i="10" s="1"/>
  <c r="C22" i="10"/>
  <c r="C24" i="10" s="1"/>
  <c r="J21" i="10"/>
  <c r="J20" i="10"/>
  <c r="J18" i="10"/>
  <c r="I13" i="10"/>
  <c r="H13" i="10"/>
  <c r="G13" i="10"/>
  <c r="G15" i="10" s="1"/>
  <c r="F13" i="10"/>
  <c r="F15" i="10" s="1"/>
  <c r="E13" i="10"/>
  <c r="E15" i="10" s="1"/>
  <c r="D13" i="10"/>
  <c r="C13" i="10"/>
  <c r="J12" i="10"/>
  <c r="J11" i="10"/>
  <c r="D26" i="10" l="1"/>
  <c r="H26" i="10"/>
  <c r="J26" i="11"/>
  <c r="C26" i="10"/>
  <c r="J13" i="10"/>
  <c r="I26" i="10"/>
  <c r="J22" i="10"/>
  <c r="J24" i="10" s="1"/>
  <c r="J15" i="10"/>
  <c r="H15" i="10"/>
  <c r="E26" i="10"/>
  <c r="I15" i="10"/>
  <c r="F26" i="10"/>
  <c r="G26" i="10"/>
  <c r="C15" i="10"/>
  <c r="D15" i="10"/>
  <c r="I22" i="9"/>
  <c r="I24" i="9" s="1"/>
  <c r="H22" i="9"/>
  <c r="H24" i="9" s="1"/>
  <c r="G22" i="9"/>
  <c r="F22" i="9"/>
  <c r="E22" i="9"/>
  <c r="D22" i="9"/>
  <c r="D24" i="9" s="1"/>
  <c r="C22" i="9"/>
  <c r="C24" i="9" s="1"/>
  <c r="J21" i="9"/>
  <c r="J20" i="9"/>
  <c r="J18" i="9"/>
  <c r="I13" i="9"/>
  <c r="H13" i="9"/>
  <c r="G13" i="9"/>
  <c r="G15" i="9" s="1"/>
  <c r="F13" i="9"/>
  <c r="F15" i="9" s="1"/>
  <c r="E13" i="9"/>
  <c r="E15" i="9" s="1"/>
  <c r="D13" i="9"/>
  <c r="D26" i="9" s="1"/>
  <c r="C13" i="9"/>
  <c r="C26" i="9" s="1"/>
  <c r="J12" i="9"/>
  <c r="J11" i="9"/>
  <c r="F26" i="9" l="1"/>
  <c r="H26" i="9"/>
  <c r="E26" i="9"/>
  <c r="J26" i="10"/>
  <c r="J13" i="9"/>
  <c r="J15" i="9" s="1"/>
  <c r="I26" i="9"/>
  <c r="G26" i="9"/>
  <c r="J22" i="9"/>
  <c r="J24" i="9" s="1"/>
  <c r="H15" i="9"/>
  <c r="E24" i="9"/>
  <c r="I15" i="9"/>
  <c r="F24" i="9"/>
  <c r="G24" i="9"/>
  <c r="C15" i="9"/>
  <c r="D15" i="9"/>
  <c r="I22" i="8"/>
  <c r="I24" i="8" s="1"/>
  <c r="H22" i="8"/>
  <c r="H24" i="8" s="1"/>
  <c r="G22" i="8"/>
  <c r="F22" i="8"/>
  <c r="E22" i="8"/>
  <c r="D22" i="8"/>
  <c r="D24" i="8" s="1"/>
  <c r="C22" i="8"/>
  <c r="C24" i="8" s="1"/>
  <c r="J21" i="8"/>
  <c r="J20" i="8"/>
  <c r="J18" i="8"/>
  <c r="I13" i="8"/>
  <c r="H13" i="8"/>
  <c r="G13" i="8"/>
  <c r="G15" i="8" s="1"/>
  <c r="F13" i="8"/>
  <c r="F15" i="8" s="1"/>
  <c r="E13" i="8"/>
  <c r="E15" i="8" s="1"/>
  <c r="D13" i="8"/>
  <c r="C13" i="8"/>
  <c r="J12" i="8"/>
  <c r="J11" i="8"/>
  <c r="J22" i="8" l="1"/>
  <c r="J24" i="8" s="1"/>
  <c r="G26" i="8"/>
  <c r="J13" i="8"/>
  <c r="J15" i="8" s="1"/>
  <c r="I26" i="8"/>
  <c r="C26" i="8"/>
  <c r="E26" i="8"/>
  <c r="D26" i="8"/>
  <c r="H26" i="8"/>
  <c r="F26" i="8"/>
  <c r="J26" i="9"/>
  <c r="H15" i="8"/>
  <c r="E24" i="8"/>
  <c r="I15" i="8"/>
  <c r="F24" i="8"/>
  <c r="G24" i="8"/>
  <c r="C15" i="8"/>
  <c r="D15" i="8"/>
  <c r="I22" i="7"/>
  <c r="I24" i="7" s="1"/>
  <c r="H22" i="7"/>
  <c r="H24" i="7" s="1"/>
  <c r="G22" i="7"/>
  <c r="G24" i="7" s="1"/>
  <c r="F22" i="7"/>
  <c r="E22" i="7"/>
  <c r="D22" i="7"/>
  <c r="D24" i="7" s="1"/>
  <c r="C22" i="7"/>
  <c r="C24" i="7" s="1"/>
  <c r="J21" i="7"/>
  <c r="J20" i="7"/>
  <c r="J18" i="7"/>
  <c r="I13" i="7"/>
  <c r="H13" i="7"/>
  <c r="G13" i="7"/>
  <c r="G15" i="7" s="1"/>
  <c r="F13" i="7"/>
  <c r="F15" i="7" s="1"/>
  <c r="E13" i="7"/>
  <c r="E15" i="7" s="1"/>
  <c r="D13" i="7"/>
  <c r="C13" i="7"/>
  <c r="J12" i="7"/>
  <c r="J11" i="7"/>
  <c r="J26" i="8" l="1"/>
  <c r="D26" i="7"/>
  <c r="H26" i="7"/>
  <c r="E26" i="7"/>
  <c r="J13" i="7"/>
  <c r="J15" i="7" s="1"/>
  <c r="F26" i="7"/>
  <c r="C26" i="7"/>
  <c r="I26" i="7"/>
  <c r="J22" i="7"/>
  <c r="J24" i="7" s="1"/>
  <c r="H15" i="7"/>
  <c r="E24" i="7"/>
  <c r="I15" i="7"/>
  <c r="F24" i="7"/>
  <c r="G26" i="7"/>
  <c r="C15" i="7"/>
  <c r="D15" i="7"/>
  <c r="I22" i="6"/>
  <c r="I24" i="6" s="1"/>
  <c r="H22" i="6"/>
  <c r="H24" i="6" s="1"/>
  <c r="G22" i="6"/>
  <c r="G24" i="6" s="1"/>
  <c r="F22" i="6"/>
  <c r="E22" i="6"/>
  <c r="D22" i="6"/>
  <c r="D24" i="6" s="1"/>
  <c r="C22" i="6"/>
  <c r="C24" i="6" s="1"/>
  <c r="J21" i="6"/>
  <c r="J20" i="6"/>
  <c r="J18" i="6"/>
  <c r="I13" i="6"/>
  <c r="H13" i="6"/>
  <c r="G13" i="6"/>
  <c r="G15" i="6" s="1"/>
  <c r="F13" i="6"/>
  <c r="F15" i="6" s="1"/>
  <c r="E13" i="6"/>
  <c r="E15" i="6" s="1"/>
  <c r="D13" i="6"/>
  <c r="D26" i="6" s="1"/>
  <c r="C13" i="6"/>
  <c r="J12" i="6"/>
  <c r="J11" i="6"/>
  <c r="J26" i="7" l="1"/>
  <c r="J13" i="6"/>
  <c r="C26" i="6"/>
  <c r="E26" i="6"/>
  <c r="H26" i="6"/>
  <c r="F26" i="6"/>
  <c r="I26" i="6"/>
  <c r="J22" i="6"/>
  <c r="J24" i="6" s="1"/>
  <c r="J15" i="6"/>
  <c r="H15" i="6"/>
  <c r="E24" i="6"/>
  <c r="I15" i="6"/>
  <c r="F24" i="6"/>
  <c r="G26" i="6"/>
  <c r="C15" i="6"/>
  <c r="D15" i="6"/>
  <c r="I22" i="5"/>
  <c r="I24" i="5" s="1"/>
  <c r="H22" i="5"/>
  <c r="H24" i="5" s="1"/>
  <c r="G22" i="5"/>
  <c r="G24" i="5" s="1"/>
  <c r="F22" i="5"/>
  <c r="E22" i="5"/>
  <c r="D22" i="5"/>
  <c r="D24" i="5" s="1"/>
  <c r="C22" i="5"/>
  <c r="C24" i="5" s="1"/>
  <c r="J21" i="5"/>
  <c r="J20" i="5"/>
  <c r="J18" i="5"/>
  <c r="I13" i="5"/>
  <c r="H13" i="5"/>
  <c r="G13" i="5"/>
  <c r="G15" i="5" s="1"/>
  <c r="F13" i="5"/>
  <c r="F15" i="5" s="1"/>
  <c r="E13" i="5"/>
  <c r="E15" i="5" s="1"/>
  <c r="D13" i="5"/>
  <c r="C13" i="5"/>
  <c r="J12" i="5"/>
  <c r="J11" i="5"/>
  <c r="C26" i="5" l="1"/>
  <c r="J13" i="5"/>
  <c r="D26" i="5"/>
  <c r="J26" i="6"/>
  <c r="E26" i="5"/>
  <c r="H26" i="5"/>
  <c r="F26" i="5"/>
  <c r="I26" i="5"/>
  <c r="J22" i="5"/>
  <c r="J24" i="5" s="1"/>
  <c r="J15" i="5"/>
  <c r="H15" i="5"/>
  <c r="E24" i="5"/>
  <c r="I15" i="5"/>
  <c r="F24" i="5"/>
  <c r="G26" i="5"/>
  <c r="C15" i="5"/>
  <c r="D15" i="5"/>
  <c r="I22" i="4"/>
  <c r="I24" i="4" s="1"/>
  <c r="H22" i="4"/>
  <c r="H24" i="4" s="1"/>
  <c r="G22" i="4"/>
  <c r="G24" i="4" s="1"/>
  <c r="F22" i="4"/>
  <c r="E22" i="4"/>
  <c r="D22" i="4"/>
  <c r="D24" i="4" s="1"/>
  <c r="C22" i="4"/>
  <c r="C24" i="4" s="1"/>
  <c r="J21" i="4"/>
  <c r="J20" i="4"/>
  <c r="J18" i="4"/>
  <c r="I13" i="4"/>
  <c r="H13" i="4"/>
  <c r="G13" i="4"/>
  <c r="G15" i="4" s="1"/>
  <c r="F13" i="4"/>
  <c r="F15" i="4" s="1"/>
  <c r="E13" i="4"/>
  <c r="E15" i="4" s="1"/>
  <c r="D13" i="4"/>
  <c r="C13" i="4"/>
  <c r="J12" i="4"/>
  <c r="J11" i="4"/>
  <c r="D26" i="4" l="1"/>
  <c r="E26" i="4"/>
  <c r="C26" i="4"/>
  <c r="H26" i="4"/>
  <c r="F26" i="4"/>
  <c r="J13" i="4"/>
  <c r="J15" i="4" s="1"/>
  <c r="J26" i="5"/>
  <c r="I26" i="4"/>
  <c r="J22" i="4"/>
  <c r="J24" i="4" s="1"/>
  <c r="H15" i="4"/>
  <c r="E24" i="4"/>
  <c r="I15" i="4"/>
  <c r="F24" i="4"/>
  <c r="G26" i="4"/>
  <c r="C15" i="4"/>
  <c r="D15" i="4"/>
  <c r="I22" i="3"/>
  <c r="I24" i="3" s="1"/>
  <c r="H22" i="3"/>
  <c r="H24" i="3" s="1"/>
  <c r="G22" i="3"/>
  <c r="G24" i="3" s="1"/>
  <c r="F22" i="3"/>
  <c r="E22" i="3"/>
  <c r="D22" i="3"/>
  <c r="D24" i="3" s="1"/>
  <c r="C22" i="3"/>
  <c r="C24" i="3" s="1"/>
  <c r="J21" i="3"/>
  <c r="J20" i="3"/>
  <c r="J18" i="3"/>
  <c r="I13" i="3"/>
  <c r="H13" i="3"/>
  <c r="G13" i="3"/>
  <c r="G15" i="3" s="1"/>
  <c r="F13" i="3"/>
  <c r="F15" i="3" s="1"/>
  <c r="E13" i="3"/>
  <c r="E15" i="3" s="1"/>
  <c r="D13" i="3"/>
  <c r="C13" i="3"/>
  <c r="J12" i="3"/>
  <c r="J11" i="3"/>
  <c r="E26" i="3" l="1"/>
  <c r="C26" i="3"/>
  <c r="J26" i="4"/>
  <c r="D26" i="3"/>
  <c r="H26" i="3"/>
  <c r="F26" i="3"/>
  <c r="J13" i="3"/>
  <c r="J26" i="3" s="1"/>
  <c r="I26" i="3"/>
  <c r="J22" i="3"/>
  <c r="J24" i="3" s="1"/>
  <c r="C20" i="53"/>
  <c r="C20" i="52"/>
  <c r="D21" i="53"/>
  <c r="D21" i="52"/>
  <c r="H15" i="3"/>
  <c r="E24" i="3"/>
  <c r="D20" i="52"/>
  <c r="D20" i="53"/>
  <c r="I15" i="3"/>
  <c r="F24" i="3"/>
  <c r="E21" i="52"/>
  <c r="E21" i="53"/>
  <c r="G26" i="3"/>
  <c r="C18" i="53"/>
  <c r="C18" i="52"/>
  <c r="D18" i="53"/>
  <c r="D18" i="52"/>
  <c r="E18" i="52"/>
  <c r="E18" i="53"/>
  <c r="F20" i="52"/>
  <c r="F20" i="53"/>
  <c r="G21" i="52"/>
  <c r="G21" i="53"/>
  <c r="C15" i="3"/>
  <c r="H11" i="53"/>
  <c r="H11" i="52"/>
  <c r="F21" i="53"/>
  <c r="F21" i="52"/>
  <c r="D11" i="52"/>
  <c r="D11" i="53"/>
  <c r="E12" i="52"/>
  <c r="E12" i="53"/>
  <c r="F18" i="52"/>
  <c r="F18" i="53"/>
  <c r="G20" i="52"/>
  <c r="G20" i="53"/>
  <c r="H21" i="53"/>
  <c r="H21" i="52"/>
  <c r="D15" i="3"/>
  <c r="I12" i="53"/>
  <c r="I12" i="52"/>
  <c r="E20" i="53"/>
  <c r="E20" i="52"/>
  <c r="C11" i="52"/>
  <c r="C11" i="53"/>
  <c r="F12" i="52"/>
  <c r="F12" i="53"/>
  <c r="G18" i="52"/>
  <c r="G18" i="53"/>
  <c r="H20" i="52"/>
  <c r="H20" i="53"/>
  <c r="I21" i="52"/>
  <c r="I21" i="53"/>
  <c r="I11" i="52"/>
  <c r="I11" i="53"/>
  <c r="C12" i="53"/>
  <c r="C12" i="52"/>
  <c r="D12" i="52"/>
  <c r="D12" i="53"/>
  <c r="E11" i="52"/>
  <c r="E11" i="53"/>
  <c r="F11" i="53"/>
  <c r="F11" i="52"/>
  <c r="G12" i="53"/>
  <c r="G12" i="52"/>
  <c r="H18" i="53"/>
  <c r="H18" i="52"/>
  <c r="I20" i="53"/>
  <c r="I20" i="52"/>
  <c r="G11" i="53"/>
  <c r="G11" i="52"/>
  <c r="H12" i="53"/>
  <c r="H12" i="52"/>
  <c r="I18" i="53"/>
  <c r="I18" i="52"/>
  <c r="C21" i="53"/>
  <c r="C21" i="52"/>
  <c r="I22" i="2"/>
  <c r="I24" i="2" s="1"/>
  <c r="H22" i="2"/>
  <c r="G22" i="2"/>
  <c r="F22" i="2"/>
  <c r="F24" i="2" s="1"/>
  <c r="E22" i="2"/>
  <c r="E24" i="2" s="1"/>
  <c r="D22" i="2"/>
  <c r="D24" i="2" s="1"/>
  <c r="C22" i="2"/>
  <c r="C24" i="2" s="1"/>
  <c r="J21" i="2"/>
  <c r="J20" i="2"/>
  <c r="J18" i="2"/>
  <c r="I13" i="2"/>
  <c r="H13" i="2"/>
  <c r="H15" i="2" s="1"/>
  <c r="G13" i="2"/>
  <c r="G15" i="2" s="1"/>
  <c r="F13" i="2"/>
  <c r="F15" i="2" s="1"/>
  <c r="E13" i="2"/>
  <c r="E15" i="2" s="1"/>
  <c r="D13" i="2"/>
  <c r="C13" i="2"/>
  <c r="J12" i="2"/>
  <c r="J11" i="2"/>
  <c r="I13" i="52" l="1"/>
  <c r="J15" i="3"/>
  <c r="E13" i="52"/>
  <c r="H22" i="53"/>
  <c r="H24" i="53" s="1"/>
  <c r="D26" i="2"/>
  <c r="G26" i="2"/>
  <c r="F13" i="53"/>
  <c r="F15" i="53" s="1"/>
  <c r="J13" i="2"/>
  <c r="J15" i="2" s="1"/>
  <c r="I26" i="2"/>
  <c r="C26" i="2"/>
  <c r="I22" i="53"/>
  <c r="I24" i="53" s="1"/>
  <c r="G13" i="53"/>
  <c r="G15" i="53" s="1"/>
  <c r="F22" i="53"/>
  <c r="F24" i="53" s="1"/>
  <c r="E13" i="53"/>
  <c r="G22" i="53"/>
  <c r="G24" i="53" s="1"/>
  <c r="J22" i="2"/>
  <c r="J24" i="2" s="1"/>
  <c r="H26" i="2"/>
  <c r="I13" i="53"/>
  <c r="I15" i="53" s="1"/>
  <c r="J21" i="53"/>
  <c r="G22" i="52"/>
  <c r="G24" i="52" s="1"/>
  <c r="D22" i="53"/>
  <c r="D24" i="53" s="1"/>
  <c r="J21" i="52"/>
  <c r="D22" i="52"/>
  <c r="D24" i="52" s="1"/>
  <c r="G13" i="52"/>
  <c r="H22" i="52"/>
  <c r="H24" i="52" s="1"/>
  <c r="F13" i="52"/>
  <c r="F15" i="52" s="1"/>
  <c r="I15" i="2"/>
  <c r="G24" i="2"/>
  <c r="H24" i="2"/>
  <c r="E26" i="2"/>
  <c r="J12" i="53"/>
  <c r="J11" i="52"/>
  <c r="C13" i="52"/>
  <c r="E22" i="53"/>
  <c r="E24" i="53" s="1"/>
  <c r="I15" i="52"/>
  <c r="D13" i="53"/>
  <c r="E22" i="52"/>
  <c r="E24" i="52" s="1"/>
  <c r="D13" i="52"/>
  <c r="D15" i="2"/>
  <c r="E15" i="52"/>
  <c r="J20" i="52"/>
  <c r="F26" i="2"/>
  <c r="C15" i="2"/>
  <c r="I22" i="52"/>
  <c r="I24" i="52" s="1"/>
  <c r="C22" i="52"/>
  <c r="C24" i="52" s="1"/>
  <c r="J18" i="52"/>
  <c r="J20" i="53"/>
  <c r="H13" i="52"/>
  <c r="C22" i="53"/>
  <c r="C24" i="53" s="1"/>
  <c r="J18" i="53"/>
  <c r="J12" i="52"/>
  <c r="C13" i="53"/>
  <c r="J11" i="53"/>
  <c r="F22" i="52"/>
  <c r="F24" i="52" s="1"/>
  <c r="H13" i="53"/>
  <c r="F26" i="53" l="1"/>
  <c r="E26" i="53"/>
  <c r="J26" i="2"/>
  <c r="I26" i="53"/>
  <c r="G26" i="53"/>
  <c r="E15" i="53"/>
  <c r="G26" i="52"/>
  <c r="G15" i="52"/>
  <c r="J22" i="53"/>
  <c r="J24" i="53" s="1"/>
  <c r="J13" i="52"/>
  <c r="J15" i="52" s="1"/>
  <c r="D26" i="52"/>
  <c r="D15" i="52"/>
  <c r="F26" i="52"/>
  <c r="H15" i="52"/>
  <c r="H26" i="52"/>
  <c r="H26" i="53"/>
  <c r="H15" i="53"/>
  <c r="J22" i="52"/>
  <c r="J24" i="52" s="1"/>
  <c r="D15" i="53"/>
  <c r="D26" i="53"/>
  <c r="J13" i="53"/>
  <c r="C26" i="53"/>
  <c r="C15" i="53"/>
  <c r="E26" i="52"/>
  <c r="I26" i="52"/>
  <c r="C26" i="52"/>
  <c r="C15" i="52"/>
  <c r="J15" i="53" l="1"/>
  <c r="J26" i="53"/>
  <c r="J26" i="52"/>
</calcChain>
</file>

<file path=xl/sharedStrings.xml><?xml version="1.0" encoding="utf-8"?>
<sst xmlns="http://schemas.openxmlformats.org/spreadsheetml/2006/main" count="1572" uniqueCount="143">
  <si>
    <t>LFR SS: Support Services</t>
  </si>
  <si>
    <t>£ thousands</t>
  </si>
  <si>
    <t xml:space="preserve">Please enter expenditure as a positive number </t>
  </si>
  <si>
    <t>Corporate Services</t>
  </si>
  <si>
    <t>Finance</t>
  </si>
  <si>
    <t>Human Resources</t>
  </si>
  <si>
    <t>Information Technology</t>
  </si>
  <si>
    <t>Legal</t>
  </si>
  <si>
    <t>Procurement</t>
  </si>
  <si>
    <t>Property Management / Office Accomodation</t>
  </si>
  <si>
    <t>Total 
Support Services</t>
  </si>
  <si>
    <t>and income as a negative number throughout.</t>
  </si>
  <si>
    <t>Expenditure</t>
  </si>
  <si>
    <t>Support Services</t>
  </si>
  <si>
    <r>
      <t xml:space="preserve">Third Party Payments: To RTPs and VJBs – </t>
    </r>
    <r>
      <rPr>
        <b/>
        <sz val="10"/>
        <color theme="1"/>
        <rFont val="Arial"/>
        <family val="2"/>
      </rPr>
      <t>Councils only</t>
    </r>
  </si>
  <si>
    <t>Recharge income from other services</t>
  </si>
  <si>
    <t>All other expenditure</t>
  </si>
  <si>
    <t>Gross Expenditure on a funding basis</t>
  </si>
  <si>
    <t>Gross Expenditure adjusted for LFR Purposes</t>
  </si>
  <si>
    <t>Income</t>
  </si>
  <si>
    <t>Contributions from other local authorities</t>
  </si>
  <si>
    <r>
      <t xml:space="preserve">Requisitions from constituent councils – </t>
    </r>
    <r>
      <rPr>
        <b/>
        <sz val="10"/>
        <rFont val="Arial"/>
        <family val="2"/>
      </rPr>
      <t>VJBs and RTPs only</t>
    </r>
  </si>
  <si>
    <t>Income from IJB to commission services</t>
  </si>
  <si>
    <t>All other income</t>
  </si>
  <si>
    <t>Gross Income on a funding basis</t>
  </si>
  <si>
    <t>Gross Income adjusted for LFR Purposes</t>
  </si>
  <si>
    <t>Net Revenue Expenditure on a funding basis</t>
  </si>
  <si>
    <t>2020-21</t>
  </si>
  <si>
    <t>Aberdeen City</t>
  </si>
  <si>
    <t>Aberdeenshire</t>
  </si>
  <si>
    <t>Angus</t>
  </si>
  <si>
    <t>Argyll &amp; Bute</t>
  </si>
  <si>
    <t>Clackmannanshire</t>
  </si>
  <si>
    <t>City of Edinburgh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</si>
  <si>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</si>
  <si>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</si>
  <si>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</si>
  <si>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</si>
  <si>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</si>
  <si>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</si>
  <si>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</si>
  <si>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</si>
  <si>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</si>
  <si>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</si>
  <si>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</si>
  <si>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</si>
  <si>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</si>
  <si>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</si>
  <si>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</si>
  <si>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</si>
  <si>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</si>
  <si>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</si>
  <si>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</si>
  <si>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</si>
  <si>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</si>
  <si>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</si>
  <si>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</si>
  <si>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</si>
  <si>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</si>
  <si>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</si>
  <si>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Ayrshire VJB</t>
  </si>
  <si>
    <t>Central VJB</t>
  </si>
  <si>
    <t>Dunbartonshire&amp; Argyll&amp;Bute VJB</t>
  </si>
  <si>
    <t>Grampian VJB</t>
  </si>
  <si>
    <t>Highland &amp; Western Isles VJB</t>
  </si>
  <si>
    <t>Lanarkshire VJB</t>
  </si>
  <si>
    <t>Lothian VJB</t>
  </si>
  <si>
    <t>Orkney &amp; Shetland VJB</t>
  </si>
  <si>
    <t>Renfrewshire VJB</t>
  </si>
  <si>
    <t>Tayside VJB</t>
  </si>
  <si>
    <t>Tay Road Bridge</t>
  </si>
  <si>
    <t>HITRANS</t>
  </si>
  <si>
    <t>NESTRANS</t>
  </si>
  <si>
    <t>SESTRAN</t>
  </si>
  <si>
    <t>SPT</t>
  </si>
  <si>
    <t>SWESTRANS</t>
  </si>
  <si>
    <t>TACTRAN</t>
  </si>
  <si>
    <t>ZetTrans</t>
  </si>
  <si>
    <t>Scotland</t>
  </si>
  <si>
    <t>Councils</t>
  </si>
  <si>
    <t>2020-21 Local Financial Returns (LFRs): Source Workbooks</t>
  </si>
  <si>
    <t>Last updated on 5 March 2024</t>
  </si>
  <si>
    <t>Background</t>
  </si>
  <si>
    <t>The LFRs are a series of detailed returns that collect final, audited expenditure and income figures for all councils, Valuation Joint Boards (VJBs), Regional Transport</t>
  </si>
  <si>
    <t>Partnerships (RTPs) and the Tay Road Bridge Joint Board on an annual basis. The figures collected in the LFRs are published as part of the Scottish Local Government</t>
  </si>
  <si>
    <t>Finance Statistics (SLGFS) publication.</t>
  </si>
  <si>
    <r>
      <t xml:space="preserve">This workbook contains a 'Scotland' tab which provides summary figures at Scotland level; a 'Councils' tab which provides summary figures for all councils </t>
    </r>
    <r>
      <rPr>
        <b/>
        <sz val="12"/>
        <color theme="1"/>
        <rFont val="Arial"/>
        <family val="2"/>
      </rPr>
      <t>only</t>
    </r>
    <r>
      <rPr>
        <sz val="12"/>
        <color theme="1"/>
        <rFont val="Arial"/>
        <family val="2"/>
      </rPr>
      <t>, i.e. excludes</t>
    </r>
  </si>
  <si>
    <t>any values relating to VJBs, RTPs and the Tay Road Bridge Joint Board; a tab for each local authority required to complete that section of the LFR.</t>
  </si>
  <si>
    <r>
      <rPr>
        <b/>
        <sz val="12"/>
        <rFont val="Arial"/>
        <family val="2"/>
      </rPr>
      <t xml:space="preserve">This file contains the data collected in LFR SS: </t>
    </r>
    <r>
      <rPr>
        <sz val="12"/>
        <rFont val="Arial"/>
        <family val="2"/>
      </rPr>
      <t>detailed revenue expenditure and income figures for Support Services.</t>
    </r>
  </si>
  <si>
    <t>A copy of the latest blank LFR and guidance for completion are available on the Scottish Government website.</t>
  </si>
  <si>
    <t>Full commentary on the key 2020-21 figures is available in the SLGFS 2020-21 publication.</t>
  </si>
  <si>
    <t>Data Interpretation</t>
  </si>
  <si>
    <t>Please note the following information when using data provided in this file:</t>
  </si>
  <si>
    <t>•   Figures reflect expenditure and income incurred from 1 April 2020 to 31 March 2021.</t>
  </si>
  <si>
    <t>•   Expenditure is presented as positive figures; income is presented as negative figures.</t>
  </si>
  <si>
    <t>•   All figures are presented in cash terms and on a funding basis.</t>
  </si>
  <si>
    <t>•   Covid-19 expenditure and service specific grants are recorded against the relevant susbervice, or against Central Services: Other where there is no appropriate subservice.</t>
  </si>
  <si>
    <r>
      <t xml:space="preserve">•   Covid-19 related income received via GRG is included in the GRG income figure and so is </t>
    </r>
    <r>
      <rPr>
        <b/>
        <sz val="12"/>
        <color theme="1"/>
        <rFont val="Arial"/>
        <family val="2"/>
      </rPr>
      <t>not</t>
    </r>
    <r>
      <rPr>
        <sz val="12"/>
        <color theme="1"/>
        <rFont val="Arial"/>
        <family val="2"/>
      </rPr>
      <t xml:space="preserve"> reflected in this LFR.</t>
    </r>
  </si>
  <si>
    <r>
      <t xml:space="preserve">•   Income and expenditure associated with grants where the local authority was acting as an agent are </t>
    </r>
    <r>
      <rPr>
        <b/>
        <sz val="12"/>
        <color theme="1"/>
        <rFont val="Arial"/>
        <family val="2"/>
      </rPr>
      <t xml:space="preserve">not </t>
    </r>
    <r>
      <rPr>
        <sz val="12"/>
        <color theme="1"/>
        <rFont val="Arial"/>
        <family val="2"/>
      </rPr>
      <t>included in this LFR.</t>
    </r>
  </si>
  <si>
    <t>Local authorities are asked to complete the LFRs in line with the guidance provided to ensure returns are completed on a consistent basis to allow for a reasonable degree of</t>
  </si>
  <si>
    <t>comparability. However, there is the potential for inconsistent reporting between local authorities for lower level figures where local accounting practices may vary. Changes in</t>
  </si>
  <si>
    <t>accounting standards between financial years may also impact on the categorisation of expenditure which can lead to discontinuities in the data.</t>
  </si>
  <si>
    <t>Net revenue expenditure can be affected by demand for services and the resources available to deliver those services, which will vary between local authorities. It can also be</t>
  </si>
  <si>
    <t>affected by large one-off payments in any year, for example Equal Pay back-pay settlement expenditure. It is therefore important to consider these factors when making</t>
  </si>
  <si>
    <t>comparisons between local authorities.</t>
  </si>
  <si>
    <t>A copy of the 2020-21 LFR guidance document provided to local authorities has been made available alongside the 2020-21 source LFR workbooks for reference.</t>
  </si>
  <si>
    <t>Comparability to Prior Years</t>
  </si>
  <si>
    <t>A note for data users on providing comparable time series of key figures for service-level LFRs from 2011-12 to 2020-21 is available alongside the 2020-21 source LFR</t>
  </si>
  <si>
    <t>workbooks. If you have any questions relating to comparing LFR data over time, please contact the mailbox noted below.</t>
  </si>
  <si>
    <t>Validation and Revisions</t>
  </si>
  <si>
    <t>The LFR data is thoroughly validated prior to publication, with local authorities required to respond to any queries raised by this exercise. However, due to the volume of data</t>
  </si>
  <si>
    <t>collected in the LFRs, it is not feasible to check every figure in each return and so minor errors may be identified within the source data post-publication.</t>
  </si>
  <si>
    <t>Where revisions are required to the source data post-publication, the relevant source workbook on the Scottish Government website will be updated and a note of the revisions</t>
  </si>
  <si>
    <r>
      <t xml:space="preserve">made provided here. Please note that the 2020-21 SLGFS publication and associated summary excel files will </t>
    </r>
    <r>
      <rPr>
        <b/>
        <sz val="12"/>
        <color theme="1"/>
        <rFont val="Arial"/>
        <family val="2"/>
      </rPr>
      <t>only</t>
    </r>
    <r>
      <rPr>
        <sz val="12"/>
        <color theme="1"/>
        <rFont val="Arial"/>
        <family val="2"/>
      </rPr>
      <t xml:space="preserve"> be updated following publication to reflect revisions which</t>
    </r>
  </si>
  <si>
    <r>
      <t xml:space="preserve">have a </t>
    </r>
    <r>
      <rPr>
        <b/>
        <sz val="12"/>
        <color theme="1"/>
        <rFont val="Arial"/>
        <family val="2"/>
      </rPr>
      <t>significant</t>
    </r>
    <r>
      <rPr>
        <sz val="12"/>
        <color theme="1"/>
        <rFont val="Arial"/>
        <family val="2"/>
      </rPr>
      <t xml:space="preserve"> impact on the key Scotland level figures or commentary provided.</t>
    </r>
  </si>
  <si>
    <t xml:space="preserve">•   As part of SLGFS 2021-22, a number of authorities revised their 2020-21 returns. </t>
  </si>
  <si>
    <t>•   These were Angus, Inverclyde, Glasgow City, Renfrewshire, Shetland Islands Pension Fund and Scottish Homes Pension Fund.</t>
  </si>
  <si>
    <t xml:space="preserve">•   5 March 2024: As part of SLGFS 2022-23, Sheltand Islands revised LFR 23 for 2020-21. </t>
  </si>
  <si>
    <t>Enquiries</t>
  </si>
  <si>
    <t>For enquiries about this data, please email lgfstats@gov.scot.</t>
  </si>
  <si>
    <t>2020-21 Local Financial Returns (LFRs)</t>
  </si>
  <si>
    <t>Key Definitions</t>
  </si>
  <si>
    <r>
      <rPr>
        <b/>
        <sz val="12"/>
        <color rgb="FF2C486E"/>
        <rFont val="Arial"/>
        <family val="2"/>
      </rPr>
      <t>Cash terms: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Figures presented in cash terms have not been adjusted for inflation.</t>
    </r>
  </si>
  <si>
    <r>
      <rPr>
        <b/>
        <sz val="12"/>
        <color rgb="FF2C486E"/>
        <rFont val="Arial"/>
        <family val="2"/>
      </rPr>
      <t>Funding basis: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Figures have been adjusted for certain accounting transactions that have been charged to services, such as depreciation and pension costs. Funding basis</t>
    </r>
  </si>
  <si>
    <t>figures are used by local authorities when making financial decisions, such as setting budgets.</t>
  </si>
  <si>
    <r>
      <rPr>
        <b/>
        <sz val="12"/>
        <color rgb="FF2C486E"/>
        <rFont val="Arial"/>
        <family val="2"/>
      </rPr>
      <t>Revenue Expenditure: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The cost of delivering services each year, including operating costs and overheads, plus costs that cannot be directly attributed to a service, such as the</t>
    </r>
  </si>
  <si>
    <t>repayment of debt.</t>
  </si>
  <si>
    <r>
      <rPr>
        <b/>
        <sz val="12"/>
        <color rgb="FF2C486E"/>
        <rFont val="Arial"/>
        <family val="2"/>
      </rPr>
      <t>Gross Service Expenditure: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Total revenue expenditure relating to services only.</t>
    </r>
  </si>
  <si>
    <r>
      <rPr>
        <b/>
        <sz val="12"/>
        <color rgb="FF2C486E"/>
        <rFont val="Arial"/>
        <family val="2"/>
      </rPr>
      <t>Gross Service Expenditure Adjusted for LFR Purposes: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Total revenue expenditure relating to services only, adjusted to exclude inter-authority transfers. This figure should be</t>
    </r>
  </si>
  <si>
    <t>used when calculating aggregate figures, such as Scotland or Council level, to ensure there is no double counting due to transfers between local authorities.</t>
  </si>
  <si>
    <r>
      <rPr>
        <b/>
        <sz val="12"/>
        <color rgb="FF2C486E"/>
        <rFont val="Arial"/>
        <family val="2"/>
      </rPr>
      <t>Gross Service Income: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The total income a local authority receives in relation to services, for example customer and client receipts and specific grants.</t>
    </r>
  </si>
  <si>
    <r>
      <rPr>
        <b/>
        <sz val="12"/>
        <color rgb="FF2C486E"/>
        <rFont val="Arial"/>
        <family val="2"/>
      </rPr>
      <t xml:space="preserve">Gross Service Income Adjusted for LFR Purposes: </t>
    </r>
    <r>
      <rPr>
        <sz val="12"/>
        <rFont val="Arial"/>
        <family val="2"/>
      </rPr>
      <t>Gross service income adjusted to exclude inter-authority transfers. This figure should be used when calculating aggregate</t>
    </r>
  </si>
  <si>
    <t>figures, such as Scotland or Council level, to ensure there is no double counting due to transfers between local authorities.</t>
  </si>
  <si>
    <r>
      <rPr>
        <b/>
        <sz val="12"/>
        <color rgb="FF2C486E"/>
        <rFont val="Arial"/>
        <family val="2"/>
      </rPr>
      <t xml:space="preserve">Net Revenue Expenditure: </t>
    </r>
    <r>
      <rPr>
        <sz val="12"/>
        <rFont val="Arial"/>
        <family val="2"/>
      </rPr>
      <t>The element of service expenditure funded by general funding, such as General Revenue Grant (GRG) and local taxation, and / or from reserves. This</t>
    </r>
  </si>
  <si>
    <t>is calculated as the difference between Gross Service Expenditure and Gross Service Income.</t>
  </si>
  <si>
    <r>
      <rPr>
        <b/>
        <sz val="12"/>
        <color rgb="FF2C486E"/>
        <rFont val="Arial"/>
        <family val="2"/>
      </rPr>
      <t xml:space="preserve">Integration Joint Board (IJB): </t>
    </r>
    <r>
      <rPr>
        <sz val="12"/>
        <rFont val="Arial"/>
        <family val="2"/>
      </rPr>
      <t>Thirty IJBs were established in Scotland under the Public Bodies (Joint Working) (Scotland) Act 2014. They are responsible for the planning of</t>
    </r>
  </si>
  <si>
    <t>integrated arrangements and onward services delivery of health and social care for their constituent councils and health boards.</t>
  </si>
  <si>
    <r>
      <rPr>
        <b/>
        <sz val="12"/>
        <color rgb="FF2C486E"/>
        <rFont val="Arial"/>
        <family val="2"/>
      </rPr>
      <t>Agency Grants:</t>
    </r>
    <r>
      <rPr>
        <sz val="12"/>
        <rFont val="Arial"/>
        <family val="2"/>
      </rPr>
      <t xml:space="preserve"> In accordance with LASAAC Guidance on Accounting for Coronavirus Grants, where local authorities are acting as an intermediary in administering the receipt</t>
    </r>
  </si>
  <si>
    <t>and payment process to the ultimate recipients of the funding, they are considered to be acting as agent and so the local authority should not recognise the transactions as income</t>
  </si>
  <si>
    <t>or expenditure to the authority itself.</t>
  </si>
  <si>
    <t>LASAAC Guidance on Accounting for Coronavirus Grants</t>
  </si>
  <si>
    <t>Further information on expenditure / income to be included under each subservice and in additional information lines can be found in the LFR guidance document, which has</t>
  </si>
  <si>
    <t>been made available alongside the 2020-21 source LFR workbooks for reference.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</si>
</sst>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4"/>
      <name val="Arial"/>
      <family val="2"/>
    </font>
    <font>
      <u/>
      <sz val="10"/>
      <color rgb="FF0000DA"/>
      <name val="Arial"/>
      <family val="2"/>
    </font>
    <font>
      <u/>
      <sz val="12"/>
      <color rgb="FF0000DA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rgb="FF2C486E"/>
      <name val="Arial"/>
      <family val="2"/>
    </font>
    <font>
      <sz val="12"/>
      <color theme="1"/>
      <name val="Arial"/>
      <family val="2"/>
    </font>
    <font>
      <b/>
      <sz val="18"/>
      <color rgb="FF2C486E"/>
      <name val="Arial"/>
      <family val="2"/>
    </font>
    <font>
      <sz val="14"/>
      <name val="Arial"/>
      <family val="2"/>
    </font>
    <font>
      <sz val="11"/>
      <color rgb="FF1F497D"/>
      <name val="Calibri"/>
      <family val="2"/>
      <scheme val="minor"/>
    </font>
    <font>
      <b/>
      <sz val="14"/>
      <color rgb="FF2C486E"/>
      <name val="Arial"/>
      <family val="2"/>
    </font>
    <font>
      <b/>
      <sz val="12"/>
      <color theme="1"/>
      <name val="Arial"/>
      <family val="2"/>
    </font>
    <font>
      <u/>
      <sz val="12"/>
      <color indexed="12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2C486E"/>
      <name val="Arial"/>
      <family val="2"/>
    </font>
    <font>
      <sz val="14"/>
      <color theme="1"/>
      <name val="Arial"/>
      <family val="2"/>
    </font>
    <font>
      <u/>
      <sz val="12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122B4A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/>
      <top/>
      <bottom style="thin">
        <color rgb="FFA6A6A6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2" borderId="0" xfId="2" applyFont="1" applyFill="1" applyAlignment="1">
      <alignment vertical="center" wrapText="1"/>
    </xf>
    <xf numFmtId="0" fontId="6" fillId="2" borderId="0" xfId="2" applyFont="1" applyFill="1" applyAlignment="1">
      <alignment vertical="center" wrapText="1"/>
    </xf>
    <xf numFmtId="0" fontId="7" fillId="3" borderId="0" xfId="2" applyFont="1" applyFill="1" applyAlignment="1">
      <alignment vertical="center"/>
    </xf>
    <xf numFmtId="0" fontId="8" fillId="2" borderId="0" xfId="3" applyFont="1" applyFill="1" applyAlignment="1" applyProtection="1">
      <alignment vertical="center" wrapText="1"/>
    </xf>
    <xf numFmtId="3" fontId="9" fillId="3" borderId="0" xfId="2" applyNumberFormat="1" applyFont="1" applyFill="1" applyAlignment="1">
      <alignment vertical="center" wrapText="1"/>
    </xf>
    <xf numFmtId="0" fontId="9" fillId="2" borderId="0" xfId="2" applyFont="1" applyFill="1" applyAlignment="1" applyProtection="1">
      <alignment horizontal="center" vertical="center" wrapText="1"/>
      <protection locked="0"/>
    </xf>
    <xf numFmtId="0" fontId="10" fillId="2" borderId="0" xfId="4" quotePrefix="1" applyFont="1" applyFill="1" applyAlignment="1">
      <alignment horizontal="left" vertical="center" wrapText="1"/>
    </xf>
    <xf numFmtId="0" fontId="10" fillId="2" borderId="0" xfId="4" applyFont="1" applyFill="1" applyAlignment="1">
      <alignment vertical="center" wrapText="1"/>
    </xf>
    <xf numFmtId="0" fontId="11" fillId="2" borderId="0" xfId="4" applyFont="1" applyFill="1" applyAlignment="1">
      <alignment vertical="center"/>
    </xf>
    <xf numFmtId="0" fontId="7" fillId="2" borderId="0" xfId="4" applyFont="1" applyFill="1" applyAlignment="1">
      <alignment horizontal="right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2" fillId="3" borderId="0" xfId="0" applyFont="1" applyFill="1" applyAlignment="1">
      <alignment vertical="top"/>
    </xf>
    <xf numFmtId="0" fontId="16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2" xfId="0" applyFont="1" applyFill="1" applyBorder="1" applyAlignment="1">
      <alignment vertical="center"/>
    </xf>
    <xf numFmtId="3" fontId="6" fillId="5" borderId="2" xfId="0" applyNumberFormat="1" applyFont="1" applyFill="1" applyBorder="1" applyAlignment="1">
      <alignment vertical="center"/>
    </xf>
    <xf numFmtId="3" fontId="7" fillId="5" borderId="2" xfId="0" applyNumberFormat="1" applyFont="1" applyFill="1" applyBorder="1" applyAlignment="1">
      <alignment vertical="center"/>
    </xf>
    <xf numFmtId="3" fontId="14" fillId="5" borderId="2" xfId="0" applyNumberFormat="1" applyFont="1" applyFill="1" applyBorder="1" applyAlignment="1">
      <alignment vertical="center"/>
    </xf>
    <xf numFmtId="3" fontId="13" fillId="3" borderId="0" xfId="0" applyNumberFormat="1" applyFont="1" applyFill="1" applyAlignment="1">
      <alignment vertical="center"/>
    </xf>
    <xf numFmtId="3" fontId="13" fillId="5" borderId="2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 applyProtection="1">
      <alignment vertical="center"/>
      <protection locked="0"/>
    </xf>
    <xf numFmtId="3" fontId="14" fillId="4" borderId="2" xfId="0" applyNumberFormat="1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4" fillId="6" borderId="2" xfId="0" applyFont="1" applyFill="1" applyBorder="1" applyAlignment="1">
      <alignment vertical="center"/>
    </xf>
    <xf numFmtId="3" fontId="14" fillId="6" borderId="2" xfId="0" applyNumberFormat="1" applyFont="1" applyFill="1" applyBorder="1" applyAlignment="1">
      <alignment vertical="center"/>
    </xf>
    <xf numFmtId="9" fontId="13" fillId="3" borderId="0" xfId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center" vertical="center"/>
    </xf>
    <xf numFmtId="0" fontId="9" fillId="2" borderId="0" xfId="2" applyFont="1" applyFill="1" applyAlignment="1">
      <alignment horizontal="right" vertical="center" wrapText="1"/>
    </xf>
    <xf numFmtId="0" fontId="9" fillId="3" borderId="0" xfId="2" applyFont="1" applyFill="1" applyAlignment="1">
      <alignment horizontal="right" vertical="center"/>
    </xf>
    <xf numFmtId="0" fontId="0" fillId="7" borderId="0" xfId="0" applyFill="1"/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24" fillId="3" borderId="0" xfId="5" applyFill="1" applyBorder="1" applyAlignment="1" applyProtection="1">
      <alignment vertical="center"/>
    </xf>
    <xf numFmtId="0" fontId="18" fillId="3" borderId="0" xfId="0" quotePrefix="1" applyFont="1" applyFill="1" applyAlignment="1">
      <alignment horizontal="left" vertical="center" indent="1"/>
    </xf>
    <xf numFmtId="0" fontId="9" fillId="3" borderId="0" xfId="0" quotePrefix="1" applyFont="1" applyFill="1" applyAlignment="1">
      <alignment horizontal="left" vertical="center" indent="1"/>
    </xf>
    <xf numFmtId="0" fontId="25" fillId="3" borderId="0" xfId="0" applyFont="1" applyFill="1" applyAlignment="1">
      <alignment vertical="center"/>
    </xf>
    <xf numFmtId="0" fontId="24" fillId="3" borderId="0" xfId="5" applyFill="1" applyAlignment="1" applyProtection="1">
      <alignment vertical="center"/>
    </xf>
    <xf numFmtId="0" fontId="0" fillId="3" borderId="0" xfId="0" applyFill="1"/>
    <xf numFmtId="0" fontId="26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9" fillId="3" borderId="0" xfId="3" applyFont="1" applyFill="1" applyAlignment="1" applyProtection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</cellXfs>
  <cellStyles count="6">
    <cellStyle name="Hyperlink" xfId="3" builtinId="8"/>
    <cellStyle name="Hyperlink 2" xfId="5" xr:uid="{B005BE16-2A9B-4C5F-B429-76FF1E7D8C02}"/>
    <cellStyle name="Normal" xfId="0" builtinId="0"/>
    <cellStyle name="Normal_A3366421" xfId="2" xr:uid="{00000000-0005-0000-0000-000002000000}"/>
    <cellStyle name="Per cent" xfId="1" builtinId="5"/>
    <cellStyle name="Style 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gfstats@gov.scot?subject=LFR%202020-21%20-%20Source%20Workbooks" TargetMode="External"/><Relationship Id="rId2" Type="http://schemas.openxmlformats.org/officeDocument/2006/relationships/hyperlink" Target="https://www.gov.scot/publications/local-financial-return/" TargetMode="External"/><Relationship Id="rId1" Type="http://schemas.openxmlformats.org/officeDocument/2006/relationships/hyperlink" Target="https://www.gov.scot/collections/local-government-finance-statistic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ipfa.org/policy-and-guidance/local-authority-scotland-accounts-advisory-committee/guidance-and-publications/guidance-on-accounting-for-coronavirus-grants" TargetMode="External"/><Relationship Id="rId1" Type="http://schemas.openxmlformats.org/officeDocument/2006/relationships/hyperlink" Target="http://www.gov.scot/publications/local-financial-return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B6CF-C5F8-47ED-B21A-082EA0E89B42}">
  <sheetPr>
    <tabColor rgb="FF183C5C"/>
  </sheetPr>
  <dimension ref="A1:A55"/>
  <sheetViews>
    <sheetView tabSelected="1" zoomScaleNormal="100" workbookViewId="0"/>
  </sheetViews>
  <sheetFormatPr defaultColWidth="9.1796875" defaultRowHeight="15.5"/>
  <cols>
    <col min="1" max="1" width="175.7265625" style="35" customWidth="1"/>
    <col min="2" max="16384" width="9.1796875" style="35"/>
  </cols>
  <sheetData>
    <row r="1" spans="1:1" ht="28" customHeight="1">
      <c r="A1" s="34" t="s">
        <v>80</v>
      </c>
    </row>
    <row r="2" spans="1:1" ht="24" customHeight="1">
      <c r="A2" s="36" t="s">
        <v>0</v>
      </c>
    </row>
    <row r="3" spans="1:1" ht="17.5">
      <c r="A3" s="37" t="s">
        <v>81</v>
      </c>
    </row>
    <row r="4" spans="1:1">
      <c r="A4" s="38"/>
    </row>
    <row r="5" spans="1:1" ht="20.149999999999999" customHeight="1">
      <c r="A5" s="39" t="s">
        <v>82</v>
      </c>
    </row>
    <row r="6" spans="1:1" ht="18" customHeight="1">
      <c r="A6" s="35" t="s">
        <v>83</v>
      </c>
    </row>
    <row r="7" spans="1:1" ht="18" customHeight="1">
      <c r="A7" s="35" t="s">
        <v>84</v>
      </c>
    </row>
    <row r="8" spans="1:1" ht="18" customHeight="1">
      <c r="A8" s="35" t="s">
        <v>85</v>
      </c>
    </row>
    <row r="9" spans="1:1" ht="10" customHeight="1"/>
    <row r="10" spans="1:1" ht="18" customHeight="1">
      <c r="A10" s="35" t="s">
        <v>86</v>
      </c>
    </row>
    <row r="11" spans="1:1" ht="18" customHeight="1">
      <c r="A11" s="35" t="s">
        <v>87</v>
      </c>
    </row>
    <row r="12" spans="1:1" ht="10" customHeight="1"/>
    <row r="13" spans="1:1" ht="18" customHeight="1">
      <c r="A13" s="40" t="s">
        <v>88</v>
      </c>
    </row>
    <row r="14" spans="1:1" ht="10" customHeight="1"/>
    <row r="15" spans="1:1" ht="18" customHeight="1">
      <c r="A15" s="41" t="s">
        <v>89</v>
      </c>
    </row>
    <row r="16" spans="1:1" ht="10" customHeight="1"/>
    <row r="17" spans="1:1" ht="18" customHeight="1">
      <c r="A17" s="41" t="s">
        <v>90</v>
      </c>
    </row>
    <row r="18" spans="1:1" ht="18" customHeight="1">
      <c r="A18" s="38"/>
    </row>
    <row r="19" spans="1:1" ht="20.149999999999999" customHeight="1">
      <c r="A19" s="39" t="s">
        <v>91</v>
      </c>
    </row>
    <row r="20" spans="1:1" ht="18" customHeight="1">
      <c r="A20" s="35" t="s">
        <v>92</v>
      </c>
    </row>
    <row r="21" spans="1:1" ht="20.149999999999999" customHeight="1">
      <c r="A21" s="42" t="s">
        <v>93</v>
      </c>
    </row>
    <row r="22" spans="1:1" ht="20.149999999999999" customHeight="1">
      <c r="A22" s="43" t="s">
        <v>94</v>
      </c>
    </row>
    <row r="23" spans="1:1" ht="20.149999999999999" customHeight="1">
      <c r="A23" s="43" t="s">
        <v>95</v>
      </c>
    </row>
    <row r="24" spans="1:1" ht="20.149999999999999" customHeight="1">
      <c r="A24" s="42" t="s">
        <v>96</v>
      </c>
    </row>
    <row r="25" spans="1:1" ht="20.149999999999999" customHeight="1">
      <c r="A25" s="42" t="s">
        <v>97</v>
      </c>
    </row>
    <row r="26" spans="1:1" ht="20.149999999999999" customHeight="1">
      <c r="A26" s="42" t="s">
        <v>98</v>
      </c>
    </row>
    <row r="27" spans="1:1" ht="10" customHeight="1"/>
    <row r="28" spans="1:1" ht="18" customHeight="1">
      <c r="A28" s="35" t="s">
        <v>99</v>
      </c>
    </row>
    <row r="29" spans="1:1" ht="18" customHeight="1">
      <c r="A29" s="35" t="s">
        <v>100</v>
      </c>
    </row>
    <row r="30" spans="1:1" ht="18" customHeight="1">
      <c r="A30" s="35" t="s">
        <v>101</v>
      </c>
    </row>
    <row r="31" spans="1:1" ht="10" customHeight="1"/>
    <row r="32" spans="1:1" ht="18" customHeight="1">
      <c r="A32" s="40" t="s">
        <v>102</v>
      </c>
    </row>
    <row r="33" spans="1:1" ht="18" customHeight="1">
      <c r="A33" s="40" t="s">
        <v>103</v>
      </c>
    </row>
    <row r="34" spans="1:1" ht="18" customHeight="1">
      <c r="A34" s="40" t="s">
        <v>104</v>
      </c>
    </row>
    <row r="35" spans="1:1" ht="10" customHeight="1"/>
    <row r="36" spans="1:1" ht="18" customHeight="1">
      <c r="A36" s="35" t="s">
        <v>105</v>
      </c>
    </row>
    <row r="37" spans="1:1" ht="18" customHeight="1">
      <c r="A37" s="38"/>
    </row>
    <row r="38" spans="1:1" ht="20.149999999999999" customHeight="1">
      <c r="A38" s="39" t="s">
        <v>106</v>
      </c>
    </row>
    <row r="39" spans="1:1" s="44" customFormat="1" ht="18" customHeight="1">
      <c r="A39" s="40" t="s">
        <v>107</v>
      </c>
    </row>
    <row r="40" spans="1:1" s="44" customFormat="1" ht="18" customHeight="1">
      <c r="A40" s="40" t="s">
        <v>108</v>
      </c>
    </row>
    <row r="41" spans="1:1" ht="18" customHeight="1">
      <c r="A41" s="38"/>
    </row>
    <row r="42" spans="1:1" ht="20.149999999999999" customHeight="1">
      <c r="A42" s="39" t="s">
        <v>109</v>
      </c>
    </row>
    <row r="43" spans="1:1" ht="18" customHeight="1">
      <c r="A43" s="35" t="s">
        <v>110</v>
      </c>
    </row>
    <row r="44" spans="1:1" ht="18" customHeight="1">
      <c r="A44" s="35" t="s">
        <v>111</v>
      </c>
    </row>
    <row r="45" spans="1:1" ht="10" customHeight="1"/>
    <row r="46" spans="1:1" ht="18" customHeight="1">
      <c r="A46" s="35" t="s">
        <v>112</v>
      </c>
    </row>
    <row r="47" spans="1:1" ht="18" customHeight="1">
      <c r="A47" s="35" t="s">
        <v>113</v>
      </c>
    </row>
    <row r="48" spans="1:1" ht="18" customHeight="1">
      <c r="A48" s="35" t="s">
        <v>114</v>
      </c>
    </row>
    <row r="49" spans="1:1" s="43" customFormat="1" ht="20.149999999999999" customHeight="1">
      <c r="A49" s="43" t="s">
        <v>115</v>
      </c>
    </row>
    <row r="50" spans="1:1" s="43" customFormat="1" ht="20.149999999999999" customHeight="1">
      <c r="A50" s="43" t="s">
        <v>116</v>
      </c>
    </row>
    <row r="51" spans="1:1" s="43" customFormat="1" ht="20.149999999999999" customHeight="1">
      <c r="A51" s="43" t="s">
        <v>117</v>
      </c>
    </row>
    <row r="52" spans="1:1" ht="18" customHeight="1">
      <c r="A52" s="38"/>
    </row>
    <row r="53" spans="1:1" ht="20.149999999999999" customHeight="1">
      <c r="A53" s="39" t="s">
        <v>118</v>
      </c>
    </row>
    <row r="54" spans="1:1" ht="18" customHeight="1">
      <c r="A54" s="45" t="s">
        <v>119</v>
      </c>
    </row>
    <row r="55" spans="1:1" ht="14.25" customHeight="1"/>
  </sheetData>
  <hyperlinks>
    <hyperlink ref="A17" r:id="rId1" location="scottishlocalgovernmentfinancialstatistics" xr:uid="{179C17FE-282E-4436-A42E-1354F560AA26}"/>
    <hyperlink ref="A15" r:id="rId2" display="A copy of the latest blank LFR and guidance for completion are available on the 'Local Government Finance Statistics: Information for data suppliers' section of the Scottish Government website." xr:uid="{7B9092D3-03A9-4CD8-B3B2-93D27BDDA7E5}"/>
    <hyperlink ref="A54" r:id="rId3" xr:uid="{A2254C87-E2F0-4DE8-9BBD-F40C4E449D5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4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32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-16</v>
      </c>
      <c r="D11" s="23">
        <v>-40</v>
      </c>
      <c r="E11" s="23">
        <v>0</v>
      </c>
      <c r="F11" s="23">
        <v>-6</v>
      </c>
      <c r="G11" s="23">
        <v>0</v>
      </c>
      <c r="H11" s="23">
        <v>-1</v>
      </c>
      <c r="I11" s="23">
        <v>-1</v>
      </c>
      <c r="J11" s="24">
        <f>SUM(C11:I11)</f>
        <v>-64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4269</v>
      </c>
      <c r="D12" s="23">
        <v>1309</v>
      </c>
      <c r="E12" s="23">
        <v>801</v>
      </c>
      <c r="F12" s="23">
        <v>2289</v>
      </c>
      <c r="G12" s="23">
        <v>495</v>
      </c>
      <c r="H12" s="23">
        <v>111</v>
      </c>
      <c r="I12" s="23">
        <v>1144</v>
      </c>
      <c r="J12" s="24">
        <f>SUM(C12:I12)</f>
        <v>10418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4253</v>
      </c>
      <c r="D13" s="24">
        <f t="shared" si="0"/>
        <v>1269</v>
      </c>
      <c r="E13" s="24">
        <f t="shared" si="0"/>
        <v>801</v>
      </c>
      <c r="F13" s="24">
        <f t="shared" si="0"/>
        <v>2283</v>
      </c>
      <c r="G13" s="24">
        <f t="shared" si="0"/>
        <v>495</v>
      </c>
      <c r="H13" s="24">
        <f t="shared" si="0"/>
        <v>110</v>
      </c>
      <c r="I13" s="24">
        <f t="shared" si="0"/>
        <v>1143</v>
      </c>
      <c r="J13" s="24">
        <f t="shared" si="0"/>
        <v>10354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4253</v>
      </c>
      <c r="D15" s="24">
        <f t="shared" si="1"/>
        <v>1269</v>
      </c>
      <c r="E15" s="24">
        <f t="shared" si="1"/>
        <v>801</v>
      </c>
      <c r="F15" s="24">
        <f t="shared" si="1"/>
        <v>2283</v>
      </c>
      <c r="G15" s="24">
        <f t="shared" si="1"/>
        <v>495</v>
      </c>
      <c r="H15" s="24">
        <f t="shared" si="1"/>
        <v>110</v>
      </c>
      <c r="I15" s="24">
        <f t="shared" si="1"/>
        <v>1143</v>
      </c>
      <c r="J15" s="24">
        <f t="shared" si="1"/>
        <v>10354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-11</v>
      </c>
      <c r="D21" s="23">
        <v>-34</v>
      </c>
      <c r="E21" s="23">
        <v>-24</v>
      </c>
      <c r="F21" s="23">
        <v>0</v>
      </c>
      <c r="G21" s="23">
        <v>-21</v>
      </c>
      <c r="H21" s="23">
        <v>-22</v>
      </c>
      <c r="I21" s="23">
        <v>0</v>
      </c>
      <c r="J21" s="24">
        <f>SUM(C21:I21)</f>
        <v>-112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-11</v>
      </c>
      <c r="D22" s="24">
        <f t="shared" si="2"/>
        <v>-34</v>
      </c>
      <c r="E22" s="24">
        <f t="shared" si="2"/>
        <v>-24</v>
      </c>
      <c r="F22" s="24">
        <f t="shared" si="2"/>
        <v>0</v>
      </c>
      <c r="G22" s="24">
        <f t="shared" si="2"/>
        <v>-21</v>
      </c>
      <c r="H22" s="24">
        <f t="shared" si="2"/>
        <v>-22</v>
      </c>
      <c r="I22" s="24">
        <f t="shared" si="2"/>
        <v>0</v>
      </c>
      <c r="J22" s="24">
        <f t="shared" si="2"/>
        <v>-112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-11</v>
      </c>
      <c r="D24" s="24">
        <f t="shared" si="3"/>
        <v>-34</v>
      </c>
      <c r="E24" s="24">
        <f t="shared" si="3"/>
        <v>-24</v>
      </c>
      <c r="F24" s="24">
        <f t="shared" si="3"/>
        <v>0</v>
      </c>
      <c r="G24" s="24">
        <f t="shared" si="3"/>
        <v>-21</v>
      </c>
      <c r="H24" s="24">
        <f t="shared" si="3"/>
        <v>-22</v>
      </c>
      <c r="I24" s="24">
        <f t="shared" si="3"/>
        <v>0</v>
      </c>
      <c r="J24" s="24">
        <f t="shared" si="3"/>
        <v>-112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4242</v>
      </c>
      <c r="D26" s="28">
        <f t="shared" si="4"/>
        <v>1235</v>
      </c>
      <c r="E26" s="28">
        <f t="shared" si="4"/>
        <v>777</v>
      </c>
      <c r="F26" s="28">
        <f t="shared" si="4"/>
        <v>2283</v>
      </c>
      <c r="G26" s="28">
        <f t="shared" si="4"/>
        <v>474</v>
      </c>
      <c r="H26" s="28">
        <f t="shared" si="4"/>
        <v>88</v>
      </c>
      <c r="I26" s="28">
        <f t="shared" si="4"/>
        <v>1143</v>
      </c>
      <c r="J26" s="28">
        <f t="shared" si="4"/>
        <v>10242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08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08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6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34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-120</v>
      </c>
      <c r="D11" s="23">
        <v>-14</v>
      </c>
      <c r="E11" s="23">
        <v>0</v>
      </c>
      <c r="F11" s="23">
        <v>0</v>
      </c>
      <c r="G11" s="23">
        <v>0</v>
      </c>
      <c r="H11" s="23">
        <v>0</v>
      </c>
      <c r="I11" s="23">
        <v>-1461</v>
      </c>
      <c r="J11" s="24">
        <f>SUM(C11:I11)</f>
        <v>-1595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2213</v>
      </c>
      <c r="D12" s="23">
        <v>3453</v>
      </c>
      <c r="E12" s="23">
        <v>1856</v>
      </c>
      <c r="F12" s="23">
        <v>6141</v>
      </c>
      <c r="G12" s="23">
        <v>562</v>
      </c>
      <c r="H12" s="23">
        <v>917</v>
      </c>
      <c r="I12" s="23">
        <v>4715</v>
      </c>
      <c r="J12" s="24">
        <f>SUM(C12:I12)</f>
        <v>19857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2093</v>
      </c>
      <c r="D13" s="24">
        <f t="shared" si="0"/>
        <v>3439</v>
      </c>
      <c r="E13" s="24">
        <f t="shared" si="0"/>
        <v>1856</v>
      </c>
      <c r="F13" s="24">
        <f t="shared" si="0"/>
        <v>6141</v>
      </c>
      <c r="G13" s="24">
        <f t="shared" si="0"/>
        <v>562</v>
      </c>
      <c r="H13" s="24">
        <f t="shared" si="0"/>
        <v>917</v>
      </c>
      <c r="I13" s="24">
        <f t="shared" si="0"/>
        <v>3254</v>
      </c>
      <c r="J13" s="24">
        <f t="shared" si="0"/>
        <v>18262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1989</v>
      </c>
      <c r="D15" s="24">
        <f t="shared" si="1"/>
        <v>3414</v>
      </c>
      <c r="E15" s="24">
        <f t="shared" si="1"/>
        <v>1856</v>
      </c>
      <c r="F15" s="24">
        <f t="shared" si="1"/>
        <v>6071</v>
      </c>
      <c r="G15" s="24">
        <f t="shared" si="1"/>
        <v>532</v>
      </c>
      <c r="H15" s="24">
        <f t="shared" si="1"/>
        <v>917</v>
      </c>
      <c r="I15" s="24">
        <f t="shared" si="1"/>
        <v>3153</v>
      </c>
      <c r="J15" s="24">
        <f t="shared" si="1"/>
        <v>17932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-104</v>
      </c>
      <c r="D18" s="23">
        <v>-25</v>
      </c>
      <c r="E18" s="23">
        <v>0</v>
      </c>
      <c r="F18" s="23">
        <v>-70</v>
      </c>
      <c r="G18" s="23">
        <v>-30</v>
      </c>
      <c r="H18" s="23">
        <v>0</v>
      </c>
      <c r="I18" s="23">
        <v>-101</v>
      </c>
      <c r="J18" s="24">
        <f>SUM(C18:I18)</f>
        <v>-330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-1</v>
      </c>
      <c r="G21" s="23">
        <v>0</v>
      </c>
      <c r="H21" s="23">
        <v>0</v>
      </c>
      <c r="I21" s="23">
        <v>0</v>
      </c>
      <c r="J21" s="24">
        <f>SUM(C21:I21)</f>
        <v>-1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-104</v>
      </c>
      <c r="D22" s="24">
        <f t="shared" si="2"/>
        <v>-25</v>
      </c>
      <c r="E22" s="24">
        <f t="shared" si="2"/>
        <v>0</v>
      </c>
      <c r="F22" s="24">
        <f t="shared" si="2"/>
        <v>-71</v>
      </c>
      <c r="G22" s="24">
        <f t="shared" si="2"/>
        <v>-30</v>
      </c>
      <c r="H22" s="24">
        <f t="shared" si="2"/>
        <v>0</v>
      </c>
      <c r="I22" s="24">
        <f t="shared" si="2"/>
        <v>-101</v>
      </c>
      <c r="J22" s="24">
        <f t="shared" si="2"/>
        <v>-331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-1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-1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1989</v>
      </c>
      <c r="D26" s="28">
        <f t="shared" si="4"/>
        <v>3414</v>
      </c>
      <c r="E26" s="28">
        <f t="shared" si="4"/>
        <v>1856</v>
      </c>
      <c r="F26" s="28">
        <f t="shared" si="4"/>
        <v>6070</v>
      </c>
      <c r="G26" s="28">
        <f t="shared" si="4"/>
        <v>532</v>
      </c>
      <c r="H26" s="28">
        <f t="shared" si="4"/>
        <v>917</v>
      </c>
      <c r="I26" s="28">
        <f t="shared" si="4"/>
        <v>3153</v>
      </c>
      <c r="J26" s="28">
        <f t="shared" si="4"/>
        <v>17931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09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09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7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35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-1</v>
      </c>
      <c r="D11" s="23">
        <v>-1492</v>
      </c>
      <c r="E11" s="23">
        <v>-3</v>
      </c>
      <c r="F11" s="23">
        <v>-197</v>
      </c>
      <c r="G11" s="23">
        <v>0</v>
      </c>
      <c r="H11" s="23">
        <v>0</v>
      </c>
      <c r="I11" s="23">
        <v>0</v>
      </c>
      <c r="J11" s="24">
        <f>SUM(C11:I11)</f>
        <v>-1693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1978</v>
      </c>
      <c r="D12" s="23">
        <v>5904</v>
      </c>
      <c r="E12" s="23">
        <v>2087</v>
      </c>
      <c r="F12" s="23">
        <v>6021</v>
      </c>
      <c r="G12" s="23">
        <v>1238</v>
      </c>
      <c r="H12" s="23">
        <v>1970</v>
      </c>
      <c r="I12" s="23">
        <v>2038</v>
      </c>
      <c r="J12" s="24">
        <f>SUM(C12:I12)</f>
        <v>21236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1977</v>
      </c>
      <c r="D13" s="24">
        <f t="shared" si="0"/>
        <v>4412</v>
      </c>
      <c r="E13" s="24">
        <f t="shared" si="0"/>
        <v>2084</v>
      </c>
      <c r="F13" s="24">
        <f t="shared" si="0"/>
        <v>5824</v>
      </c>
      <c r="G13" s="24">
        <f t="shared" si="0"/>
        <v>1238</v>
      </c>
      <c r="H13" s="24">
        <f t="shared" si="0"/>
        <v>1970</v>
      </c>
      <c r="I13" s="24">
        <f t="shared" si="0"/>
        <v>2038</v>
      </c>
      <c r="J13" s="24">
        <f t="shared" si="0"/>
        <v>19543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1977</v>
      </c>
      <c r="D15" s="24">
        <f t="shared" si="1"/>
        <v>4412</v>
      </c>
      <c r="E15" s="24">
        <f t="shared" si="1"/>
        <v>2084</v>
      </c>
      <c r="F15" s="24">
        <f t="shared" si="1"/>
        <v>5810</v>
      </c>
      <c r="G15" s="24">
        <f t="shared" si="1"/>
        <v>1213</v>
      </c>
      <c r="H15" s="24">
        <f t="shared" si="1"/>
        <v>1732</v>
      </c>
      <c r="I15" s="24">
        <f t="shared" si="1"/>
        <v>2038</v>
      </c>
      <c r="J15" s="24">
        <f t="shared" si="1"/>
        <v>19266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-14</v>
      </c>
      <c r="G18" s="23">
        <v>-25</v>
      </c>
      <c r="H18" s="23">
        <v>-238</v>
      </c>
      <c r="I18" s="23">
        <v>0</v>
      </c>
      <c r="J18" s="24">
        <f>SUM(C18:I18)</f>
        <v>-277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-77</v>
      </c>
      <c r="D21" s="23">
        <v>-274</v>
      </c>
      <c r="E21" s="23">
        <v>-39</v>
      </c>
      <c r="F21" s="23">
        <v>-14</v>
      </c>
      <c r="G21" s="23">
        <v>-10</v>
      </c>
      <c r="H21" s="23">
        <v>-224</v>
      </c>
      <c r="I21" s="23">
        <v>0</v>
      </c>
      <c r="J21" s="24">
        <f>SUM(C21:I21)</f>
        <v>-638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-77</v>
      </c>
      <c r="D22" s="24">
        <f t="shared" si="2"/>
        <v>-274</v>
      </c>
      <c r="E22" s="24">
        <f t="shared" si="2"/>
        <v>-39</v>
      </c>
      <c r="F22" s="24">
        <f t="shared" si="2"/>
        <v>-28</v>
      </c>
      <c r="G22" s="24">
        <f t="shared" si="2"/>
        <v>-35</v>
      </c>
      <c r="H22" s="24">
        <f t="shared" si="2"/>
        <v>-462</v>
      </c>
      <c r="I22" s="24">
        <f t="shared" si="2"/>
        <v>0</v>
      </c>
      <c r="J22" s="24">
        <f t="shared" si="2"/>
        <v>-915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-77</v>
      </c>
      <c r="D24" s="24">
        <f t="shared" si="3"/>
        <v>-274</v>
      </c>
      <c r="E24" s="24">
        <f t="shared" si="3"/>
        <v>-39</v>
      </c>
      <c r="F24" s="24">
        <f t="shared" si="3"/>
        <v>-14</v>
      </c>
      <c r="G24" s="24">
        <f t="shared" si="3"/>
        <v>-10</v>
      </c>
      <c r="H24" s="24">
        <f t="shared" si="3"/>
        <v>-224</v>
      </c>
      <c r="I24" s="24">
        <f t="shared" si="3"/>
        <v>0</v>
      </c>
      <c r="J24" s="24">
        <f t="shared" si="3"/>
        <v>-638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1900</v>
      </c>
      <c r="D26" s="28">
        <f t="shared" si="4"/>
        <v>4138</v>
      </c>
      <c r="E26" s="28">
        <f t="shared" si="4"/>
        <v>2045</v>
      </c>
      <c r="F26" s="28">
        <f t="shared" si="4"/>
        <v>5796</v>
      </c>
      <c r="G26" s="28">
        <f t="shared" si="4"/>
        <v>1203</v>
      </c>
      <c r="H26" s="28">
        <f t="shared" si="4"/>
        <v>1508</v>
      </c>
      <c r="I26" s="28">
        <f t="shared" si="4"/>
        <v>2038</v>
      </c>
      <c r="J26" s="28">
        <f t="shared" si="4"/>
        <v>18628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0A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0A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8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36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2138</v>
      </c>
      <c r="D12" s="23">
        <v>4279</v>
      </c>
      <c r="E12" s="23">
        <v>2372</v>
      </c>
      <c r="F12" s="23">
        <v>4857</v>
      </c>
      <c r="G12" s="23">
        <v>1139</v>
      </c>
      <c r="H12" s="23">
        <v>541</v>
      </c>
      <c r="I12" s="23">
        <v>628</v>
      </c>
      <c r="J12" s="24">
        <f>SUM(C12:I12)</f>
        <v>15954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2138</v>
      </c>
      <c r="D13" s="24">
        <f t="shared" si="0"/>
        <v>4279</v>
      </c>
      <c r="E13" s="24">
        <f t="shared" si="0"/>
        <v>2372</v>
      </c>
      <c r="F13" s="24">
        <f t="shared" si="0"/>
        <v>4857</v>
      </c>
      <c r="G13" s="24">
        <f t="shared" si="0"/>
        <v>1139</v>
      </c>
      <c r="H13" s="24">
        <f t="shared" si="0"/>
        <v>541</v>
      </c>
      <c r="I13" s="24">
        <f t="shared" si="0"/>
        <v>628</v>
      </c>
      <c r="J13" s="24">
        <f t="shared" si="0"/>
        <v>15954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2138</v>
      </c>
      <c r="D15" s="24">
        <f t="shared" si="1"/>
        <v>4279</v>
      </c>
      <c r="E15" s="24">
        <f t="shared" si="1"/>
        <v>2372</v>
      </c>
      <c r="F15" s="24">
        <f t="shared" si="1"/>
        <v>4857</v>
      </c>
      <c r="G15" s="24">
        <f t="shared" si="1"/>
        <v>1139</v>
      </c>
      <c r="H15" s="24">
        <f t="shared" si="1"/>
        <v>541</v>
      </c>
      <c r="I15" s="24">
        <f t="shared" si="1"/>
        <v>628</v>
      </c>
      <c r="J15" s="24">
        <f t="shared" si="1"/>
        <v>15954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-32</v>
      </c>
      <c r="E21" s="23">
        <v>0</v>
      </c>
      <c r="F21" s="23">
        <v>0</v>
      </c>
      <c r="G21" s="23">
        <v>-67</v>
      </c>
      <c r="H21" s="23">
        <v>-86</v>
      </c>
      <c r="I21" s="23">
        <v>-12</v>
      </c>
      <c r="J21" s="24">
        <f>SUM(C21:I21)</f>
        <v>-197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-32</v>
      </c>
      <c r="E22" s="24">
        <f t="shared" si="2"/>
        <v>0</v>
      </c>
      <c r="F22" s="24">
        <f t="shared" si="2"/>
        <v>0</v>
      </c>
      <c r="G22" s="24">
        <f t="shared" si="2"/>
        <v>-67</v>
      </c>
      <c r="H22" s="24">
        <f t="shared" si="2"/>
        <v>-86</v>
      </c>
      <c r="I22" s="24">
        <f t="shared" si="2"/>
        <v>-12</v>
      </c>
      <c r="J22" s="24">
        <f t="shared" si="2"/>
        <v>-197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-32</v>
      </c>
      <c r="E24" s="24">
        <f t="shared" si="3"/>
        <v>0</v>
      </c>
      <c r="F24" s="24">
        <f t="shared" si="3"/>
        <v>0</v>
      </c>
      <c r="G24" s="24">
        <f t="shared" si="3"/>
        <v>-67</v>
      </c>
      <c r="H24" s="24">
        <f t="shared" si="3"/>
        <v>-86</v>
      </c>
      <c r="I24" s="24">
        <f t="shared" si="3"/>
        <v>-12</v>
      </c>
      <c r="J24" s="24">
        <f t="shared" si="3"/>
        <v>-197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2138</v>
      </c>
      <c r="D26" s="28">
        <f t="shared" si="4"/>
        <v>4247</v>
      </c>
      <c r="E26" s="28">
        <f t="shared" si="4"/>
        <v>2372</v>
      </c>
      <c r="F26" s="28">
        <f t="shared" si="4"/>
        <v>4857</v>
      </c>
      <c r="G26" s="28">
        <f t="shared" si="4"/>
        <v>1072</v>
      </c>
      <c r="H26" s="28">
        <f t="shared" si="4"/>
        <v>455</v>
      </c>
      <c r="I26" s="28">
        <f t="shared" si="4"/>
        <v>616</v>
      </c>
      <c r="J26" s="28">
        <f t="shared" si="4"/>
        <v>15757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0B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0B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9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37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-420</v>
      </c>
      <c r="D11" s="23">
        <v>-268</v>
      </c>
      <c r="E11" s="23">
        <v>-99</v>
      </c>
      <c r="F11" s="23">
        <v>0</v>
      </c>
      <c r="G11" s="23">
        <v>-98</v>
      </c>
      <c r="H11" s="23">
        <v>-106</v>
      </c>
      <c r="I11" s="23">
        <v>0</v>
      </c>
      <c r="J11" s="24">
        <f>SUM(C11:I11)</f>
        <v>-991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3593</v>
      </c>
      <c r="D12" s="23">
        <v>2346</v>
      </c>
      <c r="E12" s="23">
        <v>2624</v>
      </c>
      <c r="F12" s="23">
        <v>2248</v>
      </c>
      <c r="G12" s="23">
        <v>1164</v>
      </c>
      <c r="H12" s="23">
        <v>741</v>
      </c>
      <c r="I12" s="23">
        <v>719</v>
      </c>
      <c r="J12" s="24">
        <f>SUM(C12:I12)</f>
        <v>13435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3173</v>
      </c>
      <c r="D13" s="24">
        <f t="shared" si="0"/>
        <v>2078</v>
      </c>
      <c r="E13" s="24">
        <f t="shared" si="0"/>
        <v>2525</v>
      </c>
      <c r="F13" s="24">
        <f t="shared" si="0"/>
        <v>2248</v>
      </c>
      <c r="G13" s="24">
        <f t="shared" si="0"/>
        <v>1066</v>
      </c>
      <c r="H13" s="24">
        <f t="shared" si="0"/>
        <v>635</v>
      </c>
      <c r="I13" s="24">
        <f t="shared" si="0"/>
        <v>719</v>
      </c>
      <c r="J13" s="24">
        <f t="shared" si="0"/>
        <v>12444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3173</v>
      </c>
      <c r="D15" s="24">
        <f t="shared" si="1"/>
        <v>2078</v>
      </c>
      <c r="E15" s="24">
        <f t="shared" si="1"/>
        <v>2525</v>
      </c>
      <c r="F15" s="24">
        <f t="shared" si="1"/>
        <v>2248</v>
      </c>
      <c r="G15" s="24">
        <f t="shared" si="1"/>
        <v>1066</v>
      </c>
      <c r="H15" s="24">
        <f t="shared" si="1"/>
        <v>635</v>
      </c>
      <c r="I15" s="24">
        <f t="shared" si="1"/>
        <v>719</v>
      </c>
      <c r="J15" s="24">
        <f t="shared" si="1"/>
        <v>12444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-309</v>
      </c>
      <c r="D21" s="23">
        <v>-70</v>
      </c>
      <c r="E21" s="23">
        <v>-81</v>
      </c>
      <c r="F21" s="23">
        <v>-131</v>
      </c>
      <c r="G21" s="23">
        <v>-15</v>
      </c>
      <c r="H21" s="23">
        <v>-21</v>
      </c>
      <c r="I21" s="23">
        <v>0</v>
      </c>
      <c r="J21" s="24">
        <f>SUM(C21:I21)</f>
        <v>-627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-309</v>
      </c>
      <c r="D22" s="24">
        <f t="shared" si="2"/>
        <v>-70</v>
      </c>
      <c r="E22" s="24">
        <f t="shared" si="2"/>
        <v>-81</v>
      </c>
      <c r="F22" s="24">
        <f t="shared" si="2"/>
        <v>-131</v>
      </c>
      <c r="G22" s="24">
        <f t="shared" si="2"/>
        <v>-15</v>
      </c>
      <c r="H22" s="24">
        <f t="shared" si="2"/>
        <v>-21</v>
      </c>
      <c r="I22" s="24">
        <f t="shared" si="2"/>
        <v>0</v>
      </c>
      <c r="J22" s="24">
        <f t="shared" si="2"/>
        <v>-627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-309</v>
      </c>
      <c r="D24" s="24">
        <f t="shared" si="3"/>
        <v>-70</v>
      </c>
      <c r="E24" s="24">
        <f t="shared" si="3"/>
        <v>-81</v>
      </c>
      <c r="F24" s="24">
        <f t="shared" si="3"/>
        <v>-131</v>
      </c>
      <c r="G24" s="24">
        <f t="shared" si="3"/>
        <v>-15</v>
      </c>
      <c r="H24" s="24">
        <f t="shared" si="3"/>
        <v>-21</v>
      </c>
      <c r="I24" s="24">
        <f t="shared" si="3"/>
        <v>0</v>
      </c>
      <c r="J24" s="24">
        <f t="shared" si="3"/>
        <v>-627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2864</v>
      </c>
      <c r="D26" s="28">
        <f t="shared" si="4"/>
        <v>2008</v>
      </c>
      <c r="E26" s="28">
        <f t="shared" si="4"/>
        <v>2444</v>
      </c>
      <c r="F26" s="28">
        <f t="shared" si="4"/>
        <v>2117</v>
      </c>
      <c r="G26" s="28">
        <f t="shared" si="4"/>
        <v>1051</v>
      </c>
      <c r="H26" s="28">
        <f t="shared" si="4"/>
        <v>614</v>
      </c>
      <c r="I26" s="28">
        <f t="shared" si="4"/>
        <v>719</v>
      </c>
      <c r="J26" s="28">
        <f t="shared" si="4"/>
        <v>11817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0C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0C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0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38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-1463</v>
      </c>
      <c r="D11" s="23">
        <v>-810</v>
      </c>
      <c r="E11" s="23">
        <v>-197</v>
      </c>
      <c r="F11" s="23">
        <v>-328</v>
      </c>
      <c r="G11" s="23">
        <v>-172</v>
      </c>
      <c r="H11" s="23">
        <v>-101</v>
      </c>
      <c r="I11" s="23">
        <v>0</v>
      </c>
      <c r="J11" s="24">
        <f>SUM(C11:I11)</f>
        <v>-3071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7494</v>
      </c>
      <c r="D12" s="23">
        <v>2941</v>
      </c>
      <c r="E12" s="23">
        <v>1528</v>
      </c>
      <c r="F12" s="23">
        <v>2695</v>
      </c>
      <c r="G12" s="23">
        <v>476</v>
      </c>
      <c r="H12" s="23">
        <v>466</v>
      </c>
      <c r="I12" s="23">
        <v>3709</v>
      </c>
      <c r="J12" s="24">
        <f>SUM(C12:I12)</f>
        <v>19309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6031</v>
      </c>
      <c r="D13" s="24">
        <f t="shared" si="0"/>
        <v>2131</v>
      </c>
      <c r="E13" s="24">
        <f t="shared" si="0"/>
        <v>1331</v>
      </c>
      <c r="F13" s="24">
        <f t="shared" si="0"/>
        <v>2367</v>
      </c>
      <c r="G13" s="24">
        <f t="shared" si="0"/>
        <v>304</v>
      </c>
      <c r="H13" s="24">
        <f t="shared" si="0"/>
        <v>365</v>
      </c>
      <c r="I13" s="24">
        <f t="shared" si="0"/>
        <v>3709</v>
      </c>
      <c r="J13" s="24">
        <f t="shared" si="0"/>
        <v>16238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6031</v>
      </c>
      <c r="D15" s="24">
        <f t="shared" si="1"/>
        <v>2131</v>
      </c>
      <c r="E15" s="24">
        <f t="shared" si="1"/>
        <v>1331</v>
      </c>
      <c r="F15" s="24">
        <f t="shared" si="1"/>
        <v>2367</v>
      </c>
      <c r="G15" s="24">
        <f t="shared" si="1"/>
        <v>304</v>
      </c>
      <c r="H15" s="24">
        <f t="shared" si="1"/>
        <v>365</v>
      </c>
      <c r="I15" s="24">
        <f t="shared" si="1"/>
        <v>3709</v>
      </c>
      <c r="J15" s="24">
        <f t="shared" si="1"/>
        <v>16238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-539</v>
      </c>
      <c r="D21" s="23">
        <v>-192</v>
      </c>
      <c r="E21" s="23">
        <v>-34</v>
      </c>
      <c r="F21" s="23">
        <v>-55</v>
      </c>
      <c r="G21" s="23">
        <v>-9</v>
      </c>
      <c r="H21" s="23">
        <v>0</v>
      </c>
      <c r="I21" s="23">
        <v>-286</v>
      </c>
      <c r="J21" s="24">
        <f>SUM(C21:I21)</f>
        <v>-1115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-539</v>
      </c>
      <c r="D22" s="24">
        <f t="shared" si="2"/>
        <v>-192</v>
      </c>
      <c r="E22" s="24">
        <f t="shared" si="2"/>
        <v>-34</v>
      </c>
      <c r="F22" s="24">
        <f t="shared" si="2"/>
        <v>-55</v>
      </c>
      <c r="G22" s="24">
        <f t="shared" si="2"/>
        <v>-9</v>
      </c>
      <c r="H22" s="24">
        <f t="shared" si="2"/>
        <v>0</v>
      </c>
      <c r="I22" s="24">
        <f t="shared" si="2"/>
        <v>-286</v>
      </c>
      <c r="J22" s="24">
        <f t="shared" si="2"/>
        <v>-1115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-539</v>
      </c>
      <c r="D24" s="24">
        <f t="shared" si="3"/>
        <v>-192</v>
      </c>
      <c r="E24" s="24">
        <f t="shared" si="3"/>
        <v>-34</v>
      </c>
      <c r="F24" s="24">
        <f t="shared" si="3"/>
        <v>-55</v>
      </c>
      <c r="G24" s="24">
        <f t="shared" si="3"/>
        <v>-9</v>
      </c>
      <c r="H24" s="24">
        <f t="shared" si="3"/>
        <v>0</v>
      </c>
      <c r="I24" s="24">
        <f t="shared" si="3"/>
        <v>-286</v>
      </c>
      <c r="J24" s="24">
        <f t="shared" si="3"/>
        <v>-1115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5492</v>
      </c>
      <c r="D26" s="28">
        <f t="shared" si="4"/>
        <v>1939</v>
      </c>
      <c r="E26" s="28">
        <f t="shared" si="4"/>
        <v>1297</v>
      </c>
      <c r="F26" s="28">
        <f t="shared" si="4"/>
        <v>2312</v>
      </c>
      <c r="G26" s="28">
        <f t="shared" si="4"/>
        <v>295</v>
      </c>
      <c r="H26" s="28">
        <f t="shared" si="4"/>
        <v>365</v>
      </c>
      <c r="I26" s="28">
        <f t="shared" si="4"/>
        <v>3423</v>
      </c>
      <c r="J26" s="28">
        <f t="shared" si="4"/>
        <v>15123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0D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0D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1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39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-806</v>
      </c>
      <c r="D11" s="23">
        <v>-152</v>
      </c>
      <c r="E11" s="23">
        <v>-444</v>
      </c>
      <c r="F11" s="23">
        <v>-885</v>
      </c>
      <c r="G11" s="23">
        <v>-88</v>
      </c>
      <c r="H11" s="23">
        <v>-58</v>
      </c>
      <c r="I11" s="23">
        <v>-888</v>
      </c>
      <c r="J11" s="24">
        <f>SUM(C11:I11)</f>
        <v>-3321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3463</v>
      </c>
      <c r="D12" s="23">
        <v>3302</v>
      </c>
      <c r="E12" s="23">
        <v>2272</v>
      </c>
      <c r="F12" s="23">
        <v>5453</v>
      </c>
      <c r="G12" s="23">
        <v>567</v>
      </c>
      <c r="H12" s="23">
        <v>496</v>
      </c>
      <c r="I12" s="23">
        <v>2365</v>
      </c>
      <c r="J12" s="24">
        <f>SUM(C12:I12)</f>
        <v>17918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2657</v>
      </c>
      <c r="D13" s="24">
        <f t="shared" si="0"/>
        <v>3150</v>
      </c>
      <c r="E13" s="24">
        <f t="shared" si="0"/>
        <v>1828</v>
      </c>
      <c r="F13" s="24">
        <f t="shared" si="0"/>
        <v>4568</v>
      </c>
      <c r="G13" s="24">
        <f t="shared" si="0"/>
        <v>479</v>
      </c>
      <c r="H13" s="24">
        <f t="shared" si="0"/>
        <v>438</v>
      </c>
      <c r="I13" s="24">
        <f t="shared" si="0"/>
        <v>1477</v>
      </c>
      <c r="J13" s="24">
        <f t="shared" si="0"/>
        <v>14597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2629</v>
      </c>
      <c r="D15" s="24">
        <f t="shared" si="1"/>
        <v>3150</v>
      </c>
      <c r="E15" s="24">
        <f t="shared" si="1"/>
        <v>1828</v>
      </c>
      <c r="F15" s="24">
        <f t="shared" si="1"/>
        <v>4568</v>
      </c>
      <c r="G15" s="24">
        <f t="shared" si="1"/>
        <v>479</v>
      </c>
      <c r="H15" s="24">
        <f t="shared" si="1"/>
        <v>438</v>
      </c>
      <c r="I15" s="24">
        <f t="shared" si="1"/>
        <v>1477</v>
      </c>
      <c r="J15" s="24">
        <f t="shared" si="1"/>
        <v>14569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-28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-28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-8</v>
      </c>
      <c r="D21" s="23">
        <v>-11</v>
      </c>
      <c r="E21" s="23">
        <v>0</v>
      </c>
      <c r="F21" s="23">
        <v>-7</v>
      </c>
      <c r="G21" s="23">
        <v>-37</v>
      </c>
      <c r="H21" s="23">
        <v>-27</v>
      </c>
      <c r="I21" s="23">
        <v>0</v>
      </c>
      <c r="J21" s="24">
        <f>SUM(C21:I21)</f>
        <v>-90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-36</v>
      </c>
      <c r="D22" s="24">
        <f t="shared" si="2"/>
        <v>-11</v>
      </c>
      <c r="E22" s="24">
        <f t="shared" si="2"/>
        <v>0</v>
      </c>
      <c r="F22" s="24">
        <f t="shared" si="2"/>
        <v>-7</v>
      </c>
      <c r="G22" s="24">
        <f t="shared" si="2"/>
        <v>-37</v>
      </c>
      <c r="H22" s="24">
        <f t="shared" si="2"/>
        <v>-27</v>
      </c>
      <c r="I22" s="24">
        <f t="shared" si="2"/>
        <v>0</v>
      </c>
      <c r="J22" s="24">
        <f t="shared" si="2"/>
        <v>-118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-8</v>
      </c>
      <c r="D24" s="24">
        <f t="shared" si="3"/>
        <v>-11</v>
      </c>
      <c r="E24" s="24">
        <f t="shared" si="3"/>
        <v>0</v>
      </c>
      <c r="F24" s="24">
        <f t="shared" si="3"/>
        <v>-7</v>
      </c>
      <c r="G24" s="24">
        <f t="shared" si="3"/>
        <v>-37</v>
      </c>
      <c r="H24" s="24">
        <f t="shared" si="3"/>
        <v>-27</v>
      </c>
      <c r="I24" s="24">
        <f t="shared" si="3"/>
        <v>0</v>
      </c>
      <c r="J24" s="24">
        <f t="shared" si="3"/>
        <v>-90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2621</v>
      </c>
      <c r="D26" s="28">
        <f t="shared" si="4"/>
        <v>3139</v>
      </c>
      <c r="E26" s="28">
        <f t="shared" si="4"/>
        <v>1828</v>
      </c>
      <c r="F26" s="28">
        <f t="shared" si="4"/>
        <v>4561</v>
      </c>
      <c r="G26" s="28">
        <f t="shared" si="4"/>
        <v>442</v>
      </c>
      <c r="H26" s="28">
        <f t="shared" si="4"/>
        <v>411</v>
      </c>
      <c r="I26" s="28">
        <f t="shared" si="4"/>
        <v>1477</v>
      </c>
      <c r="J26" s="28">
        <f t="shared" si="4"/>
        <v>14479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0E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0E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2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40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-358</v>
      </c>
      <c r="D11" s="23">
        <v>-563</v>
      </c>
      <c r="E11" s="23">
        <v>-251</v>
      </c>
      <c r="F11" s="23">
        <v>-89</v>
      </c>
      <c r="G11" s="23">
        <v>-77</v>
      </c>
      <c r="H11" s="23">
        <v>-329</v>
      </c>
      <c r="I11" s="23">
        <v>-17</v>
      </c>
      <c r="J11" s="24">
        <f>SUM(C11:I11)</f>
        <v>-1684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4958</v>
      </c>
      <c r="D12" s="23">
        <v>5842</v>
      </c>
      <c r="E12" s="23">
        <v>2030</v>
      </c>
      <c r="F12" s="23">
        <v>3424</v>
      </c>
      <c r="G12" s="23">
        <v>2962</v>
      </c>
      <c r="H12" s="23">
        <v>2317</v>
      </c>
      <c r="I12" s="23">
        <v>1167</v>
      </c>
      <c r="J12" s="24">
        <f>SUM(C12:I12)</f>
        <v>22700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4600</v>
      </c>
      <c r="D13" s="24">
        <f t="shared" si="0"/>
        <v>5279</v>
      </c>
      <c r="E13" s="24">
        <f t="shared" si="0"/>
        <v>1779</v>
      </c>
      <c r="F13" s="24">
        <f t="shared" si="0"/>
        <v>3335</v>
      </c>
      <c r="G13" s="24">
        <f t="shared" si="0"/>
        <v>2885</v>
      </c>
      <c r="H13" s="24">
        <f t="shared" si="0"/>
        <v>1988</v>
      </c>
      <c r="I13" s="24">
        <f t="shared" si="0"/>
        <v>1150</v>
      </c>
      <c r="J13" s="24">
        <f t="shared" si="0"/>
        <v>21016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4600</v>
      </c>
      <c r="D15" s="24">
        <f t="shared" si="1"/>
        <v>5279</v>
      </c>
      <c r="E15" s="24">
        <f t="shared" si="1"/>
        <v>1779</v>
      </c>
      <c r="F15" s="24">
        <f t="shared" si="1"/>
        <v>3335</v>
      </c>
      <c r="G15" s="24">
        <f t="shared" si="1"/>
        <v>2885</v>
      </c>
      <c r="H15" s="24">
        <f t="shared" si="1"/>
        <v>1988</v>
      </c>
      <c r="I15" s="24">
        <f t="shared" si="1"/>
        <v>1150</v>
      </c>
      <c r="J15" s="24">
        <f t="shared" si="1"/>
        <v>21016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-202</v>
      </c>
      <c r="E21" s="23">
        <v>-4</v>
      </c>
      <c r="F21" s="23">
        <v>0</v>
      </c>
      <c r="G21" s="23">
        <v>-96</v>
      </c>
      <c r="H21" s="23">
        <v>-402</v>
      </c>
      <c r="I21" s="23">
        <v>0</v>
      </c>
      <c r="J21" s="24">
        <f>SUM(C21:I21)</f>
        <v>-704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-202</v>
      </c>
      <c r="E22" s="24">
        <f t="shared" si="2"/>
        <v>-4</v>
      </c>
      <c r="F22" s="24">
        <f t="shared" si="2"/>
        <v>0</v>
      </c>
      <c r="G22" s="24">
        <f t="shared" si="2"/>
        <v>-96</v>
      </c>
      <c r="H22" s="24">
        <f t="shared" si="2"/>
        <v>-402</v>
      </c>
      <c r="I22" s="24">
        <f t="shared" si="2"/>
        <v>0</v>
      </c>
      <c r="J22" s="24">
        <f t="shared" si="2"/>
        <v>-704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-202</v>
      </c>
      <c r="E24" s="24">
        <f t="shared" si="3"/>
        <v>-4</v>
      </c>
      <c r="F24" s="24">
        <f t="shared" si="3"/>
        <v>0</v>
      </c>
      <c r="G24" s="24">
        <f t="shared" si="3"/>
        <v>-96</v>
      </c>
      <c r="H24" s="24">
        <f t="shared" si="3"/>
        <v>-402</v>
      </c>
      <c r="I24" s="24">
        <f t="shared" si="3"/>
        <v>0</v>
      </c>
      <c r="J24" s="24">
        <f t="shared" si="3"/>
        <v>-704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4600</v>
      </c>
      <c r="D26" s="28">
        <f t="shared" si="4"/>
        <v>5077</v>
      </c>
      <c r="E26" s="28">
        <f t="shared" si="4"/>
        <v>1775</v>
      </c>
      <c r="F26" s="28">
        <f t="shared" si="4"/>
        <v>3335</v>
      </c>
      <c r="G26" s="28">
        <f t="shared" si="4"/>
        <v>2789</v>
      </c>
      <c r="H26" s="28">
        <f t="shared" si="4"/>
        <v>1586</v>
      </c>
      <c r="I26" s="28">
        <f t="shared" si="4"/>
        <v>1150</v>
      </c>
      <c r="J26" s="28">
        <f t="shared" si="4"/>
        <v>20312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0F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0F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3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41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-60</v>
      </c>
      <c r="D11" s="23">
        <v>-644</v>
      </c>
      <c r="E11" s="23">
        <v>-577</v>
      </c>
      <c r="F11" s="23">
        <v>-40</v>
      </c>
      <c r="G11" s="23">
        <v>-77</v>
      </c>
      <c r="H11" s="23">
        <v>0</v>
      </c>
      <c r="I11" s="23">
        <v>-6255</v>
      </c>
      <c r="J11" s="24">
        <f>SUM(C11:I11)</f>
        <v>-7653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8668</v>
      </c>
      <c r="D12" s="23">
        <v>11487</v>
      </c>
      <c r="E12" s="23">
        <v>5195</v>
      </c>
      <c r="F12" s="23">
        <v>16124</v>
      </c>
      <c r="G12" s="23">
        <v>1828</v>
      </c>
      <c r="H12" s="23">
        <v>1904</v>
      </c>
      <c r="I12" s="23">
        <v>14994</v>
      </c>
      <c r="J12" s="24">
        <f>SUM(C12:I12)</f>
        <v>60200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8608</v>
      </c>
      <c r="D13" s="24">
        <f t="shared" si="0"/>
        <v>10843</v>
      </c>
      <c r="E13" s="24">
        <f t="shared" si="0"/>
        <v>4618</v>
      </c>
      <c r="F13" s="24">
        <f t="shared" si="0"/>
        <v>16084</v>
      </c>
      <c r="G13" s="24">
        <f t="shared" si="0"/>
        <v>1751</v>
      </c>
      <c r="H13" s="24">
        <f t="shared" si="0"/>
        <v>1904</v>
      </c>
      <c r="I13" s="24">
        <f t="shared" si="0"/>
        <v>8739</v>
      </c>
      <c r="J13" s="24">
        <f t="shared" si="0"/>
        <v>52547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8608</v>
      </c>
      <c r="D15" s="24">
        <f t="shared" si="1"/>
        <v>10843</v>
      </c>
      <c r="E15" s="24">
        <f t="shared" si="1"/>
        <v>4618</v>
      </c>
      <c r="F15" s="24">
        <f t="shared" si="1"/>
        <v>16084</v>
      </c>
      <c r="G15" s="24">
        <f t="shared" si="1"/>
        <v>1751</v>
      </c>
      <c r="H15" s="24">
        <f t="shared" si="1"/>
        <v>1904</v>
      </c>
      <c r="I15" s="24">
        <f t="shared" si="1"/>
        <v>8739</v>
      </c>
      <c r="J15" s="24">
        <f t="shared" si="1"/>
        <v>52547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-25</v>
      </c>
      <c r="D21" s="23">
        <v>-90</v>
      </c>
      <c r="E21" s="23">
        <v>-91</v>
      </c>
      <c r="F21" s="23">
        <v>-111</v>
      </c>
      <c r="G21" s="23">
        <v>-33</v>
      </c>
      <c r="H21" s="23">
        <v>-156</v>
      </c>
      <c r="I21" s="23">
        <v>-268</v>
      </c>
      <c r="J21" s="24">
        <f>SUM(C21:I21)</f>
        <v>-774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-25</v>
      </c>
      <c r="D22" s="24">
        <f t="shared" si="2"/>
        <v>-90</v>
      </c>
      <c r="E22" s="24">
        <f t="shared" si="2"/>
        <v>-91</v>
      </c>
      <c r="F22" s="24">
        <f t="shared" si="2"/>
        <v>-111</v>
      </c>
      <c r="G22" s="24">
        <f t="shared" si="2"/>
        <v>-33</v>
      </c>
      <c r="H22" s="24">
        <f t="shared" si="2"/>
        <v>-156</v>
      </c>
      <c r="I22" s="24">
        <f t="shared" si="2"/>
        <v>-268</v>
      </c>
      <c r="J22" s="24">
        <f t="shared" si="2"/>
        <v>-774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-25</v>
      </c>
      <c r="D24" s="24">
        <f t="shared" si="3"/>
        <v>-90</v>
      </c>
      <c r="E24" s="24">
        <f t="shared" si="3"/>
        <v>-91</v>
      </c>
      <c r="F24" s="24">
        <f t="shared" si="3"/>
        <v>-111</v>
      </c>
      <c r="G24" s="24">
        <f t="shared" si="3"/>
        <v>-33</v>
      </c>
      <c r="H24" s="24">
        <f t="shared" si="3"/>
        <v>-156</v>
      </c>
      <c r="I24" s="24">
        <f t="shared" si="3"/>
        <v>-268</v>
      </c>
      <c r="J24" s="24">
        <f t="shared" si="3"/>
        <v>-774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8583</v>
      </c>
      <c r="D26" s="28">
        <f t="shared" si="4"/>
        <v>10753</v>
      </c>
      <c r="E26" s="28">
        <f t="shared" si="4"/>
        <v>4527</v>
      </c>
      <c r="F26" s="28">
        <f t="shared" si="4"/>
        <v>15973</v>
      </c>
      <c r="G26" s="28">
        <f t="shared" si="4"/>
        <v>1718</v>
      </c>
      <c r="H26" s="28">
        <f t="shared" si="4"/>
        <v>1748</v>
      </c>
      <c r="I26" s="28">
        <f t="shared" si="4"/>
        <v>8471</v>
      </c>
      <c r="J26" s="28">
        <f t="shared" si="4"/>
        <v>51773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10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10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4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42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-27</v>
      </c>
      <c r="D11" s="23">
        <v>-223</v>
      </c>
      <c r="E11" s="23">
        <v>-506</v>
      </c>
      <c r="F11" s="23">
        <v>-5282</v>
      </c>
      <c r="G11" s="23">
        <v>-725</v>
      </c>
      <c r="H11" s="23">
        <v>-470</v>
      </c>
      <c r="I11" s="23">
        <v>0</v>
      </c>
      <c r="J11" s="24">
        <f>SUM(C11:I11)</f>
        <v>-7233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40540</v>
      </c>
      <c r="D12" s="23">
        <v>19201</v>
      </c>
      <c r="E12" s="23">
        <v>11131</v>
      </c>
      <c r="F12" s="23">
        <v>56151</v>
      </c>
      <c r="G12" s="23">
        <v>4610</v>
      </c>
      <c r="H12" s="23">
        <v>2518</v>
      </c>
      <c r="I12" s="23">
        <v>12849</v>
      </c>
      <c r="J12" s="24">
        <f>SUM(C12:I12)</f>
        <v>147000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40513</v>
      </c>
      <c r="D13" s="24">
        <f t="shared" si="0"/>
        <v>18978</v>
      </c>
      <c r="E13" s="24">
        <f t="shared" si="0"/>
        <v>10625</v>
      </c>
      <c r="F13" s="24">
        <f t="shared" si="0"/>
        <v>50869</v>
      </c>
      <c r="G13" s="24">
        <f t="shared" si="0"/>
        <v>3885</v>
      </c>
      <c r="H13" s="24">
        <f t="shared" si="0"/>
        <v>2048</v>
      </c>
      <c r="I13" s="24">
        <f t="shared" si="0"/>
        <v>12849</v>
      </c>
      <c r="J13" s="24">
        <f t="shared" si="0"/>
        <v>139767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40396</v>
      </c>
      <c r="D15" s="24">
        <f t="shared" si="1"/>
        <v>18903</v>
      </c>
      <c r="E15" s="24">
        <f t="shared" si="1"/>
        <v>10625</v>
      </c>
      <c r="F15" s="24">
        <f t="shared" si="1"/>
        <v>50869</v>
      </c>
      <c r="G15" s="24">
        <f t="shared" si="1"/>
        <v>3885</v>
      </c>
      <c r="H15" s="24">
        <f t="shared" si="1"/>
        <v>2048</v>
      </c>
      <c r="I15" s="24">
        <f t="shared" si="1"/>
        <v>12849</v>
      </c>
      <c r="J15" s="24">
        <f t="shared" si="1"/>
        <v>139575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-117</v>
      </c>
      <c r="D18" s="23">
        <v>-75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-192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-1879</v>
      </c>
      <c r="D21" s="23">
        <v>-3082</v>
      </c>
      <c r="E21" s="23">
        <v>-277</v>
      </c>
      <c r="F21" s="23">
        <v>-9601</v>
      </c>
      <c r="G21" s="23">
        <v>-930</v>
      </c>
      <c r="H21" s="23">
        <v>-301</v>
      </c>
      <c r="I21" s="23">
        <v>0</v>
      </c>
      <c r="J21" s="24">
        <f>SUM(C21:I21)</f>
        <v>-16070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-1996</v>
      </c>
      <c r="D22" s="24">
        <f t="shared" si="2"/>
        <v>-3157</v>
      </c>
      <c r="E22" s="24">
        <f t="shared" si="2"/>
        <v>-277</v>
      </c>
      <c r="F22" s="24">
        <f t="shared" si="2"/>
        <v>-9601</v>
      </c>
      <c r="G22" s="24">
        <f t="shared" si="2"/>
        <v>-930</v>
      </c>
      <c r="H22" s="24">
        <f t="shared" si="2"/>
        <v>-301</v>
      </c>
      <c r="I22" s="24">
        <f t="shared" si="2"/>
        <v>0</v>
      </c>
      <c r="J22" s="24">
        <f t="shared" si="2"/>
        <v>-16262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-1879</v>
      </c>
      <c r="D24" s="24">
        <f t="shared" si="3"/>
        <v>-3082</v>
      </c>
      <c r="E24" s="24">
        <f t="shared" si="3"/>
        <v>-277</v>
      </c>
      <c r="F24" s="24">
        <f t="shared" si="3"/>
        <v>-9601</v>
      </c>
      <c r="G24" s="24">
        <f t="shared" si="3"/>
        <v>-930</v>
      </c>
      <c r="H24" s="24">
        <f t="shared" si="3"/>
        <v>-301</v>
      </c>
      <c r="I24" s="24">
        <f t="shared" si="3"/>
        <v>0</v>
      </c>
      <c r="J24" s="24">
        <f t="shared" si="3"/>
        <v>-16070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38517</v>
      </c>
      <c r="D26" s="28">
        <f t="shared" si="4"/>
        <v>15821</v>
      </c>
      <c r="E26" s="28">
        <f t="shared" si="4"/>
        <v>10348</v>
      </c>
      <c r="F26" s="28">
        <f t="shared" si="4"/>
        <v>41268</v>
      </c>
      <c r="G26" s="28">
        <f t="shared" si="4"/>
        <v>2955</v>
      </c>
      <c r="H26" s="28">
        <f t="shared" si="4"/>
        <v>1747</v>
      </c>
      <c r="I26" s="28">
        <f t="shared" si="4"/>
        <v>12849</v>
      </c>
      <c r="J26" s="28">
        <f t="shared" si="4"/>
        <v>123505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11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11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F6B5D-9649-4FB0-9766-7C7D46887481}">
  <sheetPr>
    <tabColor rgb="FF183C5C"/>
  </sheetPr>
  <dimension ref="A1:I35"/>
  <sheetViews>
    <sheetView zoomScaleNormal="100" workbookViewId="0"/>
  </sheetViews>
  <sheetFormatPr defaultColWidth="9.08984375" defaultRowHeight="15.5"/>
  <cols>
    <col min="1" max="1" width="175.6328125" style="35" customWidth="1"/>
    <col min="2" max="2" width="9.08984375" style="35"/>
    <col min="3" max="3" width="10.6328125" style="35" customWidth="1"/>
    <col min="4" max="16384" width="9.08984375" style="35"/>
  </cols>
  <sheetData>
    <row r="1" spans="1:5" ht="27.9" customHeight="1">
      <c r="A1" s="34" t="s">
        <v>120</v>
      </c>
      <c r="B1" s="46"/>
      <c r="C1" s="46"/>
      <c r="D1" s="46"/>
      <c r="E1" s="46"/>
    </row>
    <row r="2" spans="1:5" ht="24" customHeight="1">
      <c r="A2" s="36" t="s">
        <v>121</v>
      </c>
      <c r="B2" s="46"/>
      <c r="C2" s="46"/>
      <c r="D2" s="46"/>
      <c r="E2" s="46"/>
    </row>
    <row r="3" spans="1:5" ht="18" customHeight="1">
      <c r="A3" s="38"/>
    </row>
    <row r="4" spans="1:5" ht="18" customHeight="1">
      <c r="A4" s="47" t="s">
        <v>122</v>
      </c>
      <c r="B4" s="48"/>
      <c r="C4" s="48"/>
      <c r="D4" s="48"/>
      <c r="E4" s="48"/>
    </row>
    <row r="5" spans="1:5" ht="12" customHeight="1">
      <c r="E5" s="41"/>
    </row>
    <row r="6" spans="1:5" ht="18" customHeight="1">
      <c r="A6" s="47" t="s">
        <v>123</v>
      </c>
      <c r="B6" s="48"/>
      <c r="C6" s="48"/>
      <c r="D6" s="48"/>
      <c r="E6" s="48"/>
    </row>
    <row r="7" spans="1:5" ht="18" customHeight="1">
      <c r="A7" s="35" t="s">
        <v>124</v>
      </c>
    </row>
    <row r="8" spans="1:5" ht="12" customHeight="1">
      <c r="E8" s="41"/>
    </row>
    <row r="9" spans="1:5" ht="18" customHeight="1">
      <c r="A9" s="47" t="s">
        <v>125</v>
      </c>
      <c r="B9" s="48"/>
      <c r="C9" s="48"/>
      <c r="D9" s="48"/>
      <c r="E9" s="48"/>
    </row>
    <row r="10" spans="1:5" ht="18" customHeight="1">
      <c r="A10" s="40" t="s">
        <v>126</v>
      </c>
      <c r="B10" s="48"/>
      <c r="C10" s="48"/>
      <c r="D10" s="48"/>
      <c r="E10" s="48"/>
    </row>
    <row r="11" spans="1:5" ht="12" customHeight="1">
      <c r="E11" s="41"/>
    </row>
    <row r="12" spans="1:5" ht="18" customHeight="1">
      <c r="A12" s="47" t="s">
        <v>127</v>
      </c>
      <c r="B12" s="48"/>
      <c r="C12" s="48"/>
      <c r="D12" s="48"/>
      <c r="E12" s="48"/>
    </row>
    <row r="13" spans="1:5" ht="12" customHeight="1">
      <c r="E13" s="41"/>
    </row>
    <row r="14" spans="1:5" ht="18" customHeight="1">
      <c r="A14" s="47" t="s">
        <v>128</v>
      </c>
      <c r="B14" s="48"/>
      <c r="C14" s="48"/>
      <c r="D14" s="48"/>
      <c r="E14" s="48"/>
    </row>
    <row r="15" spans="1:5" ht="18" customHeight="1">
      <c r="A15" s="40" t="s">
        <v>129</v>
      </c>
      <c r="B15" s="48"/>
      <c r="C15" s="48"/>
      <c r="D15" s="48"/>
      <c r="E15" s="48"/>
    </row>
    <row r="16" spans="1:5" ht="12" customHeight="1">
      <c r="E16" s="41"/>
    </row>
    <row r="17" spans="1:5" ht="18" customHeight="1">
      <c r="A17" s="47" t="s">
        <v>130</v>
      </c>
      <c r="B17" s="48"/>
      <c r="C17" s="48"/>
      <c r="D17" s="48"/>
      <c r="E17" s="48"/>
    </row>
    <row r="18" spans="1:5" ht="12" customHeight="1">
      <c r="E18" s="41"/>
    </row>
    <row r="19" spans="1:5" ht="18" customHeight="1">
      <c r="A19" s="47" t="s">
        <v>131</v>
      </c>
      <c r="B19" s="48"/>
      <c r="C19" s="48"/>
      <c r="D19" s="48"/>
      <c r="E19" s="48"/>
    </row>
    <row r="20" spans="1:5" ht="18" customHeight="1">
      <c r="A20" s="40" t="s">
        <v>132</v>
      </c>
      <c r="B20" s="48"/>
      <c r="C20" s="48"/>
      <c r="D20" s="48"/>
      <c r="E20" s="48"/>
    </row>
    <row r="21" spans="1:5" ht="12" customHeight="1">
      <c r="E21" s="41"/>
    </row>
    <row r="22" spans="1:5" ht="18" customHeight="1">
      <c r="A22" s="47" t="s">
        <v>133</v>
      </c>
      <c r="B22" s="48"/>
      <c r="C22" s="48"/>
      <c r="D22" s="48"/>
      <c r="E22" s="48"/>
    </row>
    <row r="23" spans="1:5" ht="18" customHeight="1">
      <c r="A23" s="40" t="s">
        <v>134</v>
      </c>
      <c r="B23" s="48"/>
      <c r="C23" s="48"/>
      <c r="D23" s="48"/>
      <c r="E23" s="48"/>
    </row>
    <row r="24" spans="1:5" ht="12" customHeight="1">
      <c r="E24" s="41"/>
    </row>
    <row r="25" spans="1:5" ht="18" customHeight="1">
      <c r="A25" s="47" t="s">
        <v>135</v>
      </c>
      <c r="B25" s="48"/>
      <c r="C25" s="48"/>
      <c r="D25" s="48"/>
      <c r="E25" s="48"/>
    </row>
    <row r="26" spans="1:5" ht="18" customHeight="1">
      <c r="A26" s="40" t="s">
        <v>136</v>
      </c>
      <c r="B26" s="48"/>
      <c r="C26" s="48"/>
      <c r="D26" s="48"/>
      <c r="E26" s="48"/>
    </row>
    <row r="27" spans="1:5" ht="12" customHeight="1">
      <c r="E27" s="41"/>
    </row>
    <row r="28" spans="1:5" ht="18" customHeight="1">
      <c r="A28" s="47" t="s">
        <v>137</v>
      </c>
      <c r="B28" s="48"/>
      <c r="C28" s="48"/>
      <c r="D28" s="48"/>
      <c r="E28" s="48"/>
    </row>
    <row r="29" spans="1:5" ht="18" customHeight="1">
      <c r="A29" s="40" t="s">
        <v>138</v>
      </c>
      <c r="B29" s="48"/>
      <c r="C29" s="48"/>
      <c r="D29" s="48"/>
      <c r="E29" s="48"/>
    </row>
    <row r="30" spans="1:5" ht="18" customHeight="1">
      <c r="A30" s="40" t="s">
        <v>139</v>
      </c>
      <c r="B30" s="48"/>
      <c r="C30" s="48"/>
      <c r="D30" s="48"/>
      <c r="E30" s="48"/>
    </row>
    <row r="31" spans="1:5" ht="8.15" customHeight="1">
      <c r="E31" s="41"/>
    </row>
    <row r="32" spans="1:5" ht="18" customHeight="1">
      <c r="A32" s="49" t="s">
        <v>140</v>
      </c>
      <c r="B32" s="48"/>
      <c r="C32" s="48"/>
      <c r="D32" s="48"/>
      <c r="E32" s="48"/>
    </row>
    <row r="33" spans="1:9" ht="12" customHeight="1">
      <c r="E33" s="41"/>
    </row>
    <row r="34" spans="1:9" ht="18" customHeight="1">
      <c r="A34" s="40" t="s">
        <v>141</v>
      </c>
    </row>
    <row r="35" spans="1:9" ht="18" customHeight="1">
      <c r="A35" s="35" t="s">
        <v>142</v>
      </c>
      <c r="D35" s="49"/>
      <c r="E35" s="49"/>
      <c r="F35" s="49"/>
      <c r="G35" s="49"/>
      <c r="H35" s="49"/>
      <c r="I35" s="49"/>
    </row>
  </sheetData>
  <hyperlinks>
    <hyperlink ref="D35" r:id="rId1" display="www.gov.scot/publications/local-financial-return/" xr:uid="{105DA48E-D352-487F-AC4C-EFBFDBC39074}"/>
    <hyperlink ref="A32" r:id="rId2" xr:uid="{9E280981-08DF-44C7-85CD-57839530697A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5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43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7216</v>
      </c>
      <c r="D12" s="23">
        <v>6512</v>
      </c>
      <c r="E12" s="23">
        <v>2206</v>
      </c>
      <c r="F12" s="23">
        <v>14001</v>
      </c>
      <c r="G12" s="23">
        <v>417</v>
      </c>
      <c r="H12" s="23">
        <v>831</v>
      </c>
      <c r="I12" s="23">
        <v>15976</v>
      </c>
      <c r="J12" s="24">
        <f>SUM(C12:I12)</f>
        <v>47159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7216</v>
      </c>
      <c r="D13" s="24">
        <f t="shared" si="0"/>
        <v>6512</v>
      </c>
      <c r="E13" s="24">
        <f t="shared" si="0"/>
        <v>2206</v>
      </c>
      <c r="F13" s="24">
        <f t="shared" si="0"/>
        <v>14001</v>
      </c>
      <c r="G13" s="24">
        <f t="shared" si="0"/>
        <v>417</v>
      </c>
      <c r="H13" s="24">
        <f t="shared" si="0"/>
        <v>831</v>
      </c>
      <c r="I13" s="24">
        <f t="shared" si="0"/>
        <v>15976</v>
      </c>
      <c r="J13" s="24">
        <f t="shared" si="0"/>
        <v>47159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7216</v>
      </c>
      <c r="D15" s="24">
        <f t="shared" si="1"/>
        <v>6512</v>
      </c>
      <c r="E15" s="24">
        <f t="shared" si="1"/>
        <v>2206</v>
      </c>
      <c r="F15" s="24">
        <f t="shared" si="1"/>
        <v>14001</v>
      </c>
      <c r="G15" s="24">
        <f t="shared" si="1"/>
        <v>417</v>
      </c>
      <c r="H15" s="24">
        <f t="shared" si="1"/>
        <v>831</v>
      </c>
      <c r="I15" s="24">
        <f t="shared" si="1"/>
        <v>15976</v>
      </c>
      <c r="J15" s="24">
        <f t="shared" si="1"/>
        <v>47159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-80</v>
      </c>
      <c r="D21" s="23">
        <v>-949</v>
      </c>
      <c r="E21" s="23">
        <v>-60</v>
      </c>
      <c r="F21" s="23">
        <v>-3627</v>
      </c>
      <c r="G21" s="23">
        <v>-160</v>
      </c>
      <c r="H21" s="23">
        <v>0</v>
      </c>
      <c r="I21" s="23">
        <v>-9826</v>
      </c>
      <c r="J21" s="24">
        <f>SUM(C21:I21)</f>
        <v>-14702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-80</v>
      </c>
      <c r="D22" s="24">
        <f t="shared" si="2"/>
        <v>-949</v>
      </c>
      <c r="E22" s="24">
        <f t="shared" si="2"/>
        <v>-60</v>
      </c>
      <c r="F22" s="24">
        <f t="shared" si="2"/>
        <v>-3627</v>
      </c>
      <c r="G22" s="24">
        <f t="shared" si="2"/>
        <v>-160</v>
      </c>
      <c r="H22" s="24">
        <f t="shared" si="2"/>
        <v>0</v>
      </c>
      <c r="I22" s="24">
        <f t="shared" si="2"/>
        <v>-9826</v>
      </c>
      <c r="J22" s="24">
        <f t="shared" si="2"/>
        <v>-14702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-80</v>
      </c>
      <c r="D24" s="24">
        <f t="shared" si="3"/>
        <v>-949</v>
      </c>
      <c r="E24" s="24">
        <f t="shared" si="3"/>
        <v>-60</v>
      </c>
      <c r="F24" s="24">
        <f t="shared" si="3"/>
        <v>-3627</v>
      </c>
      <c r="G24" s="24">
        <f t="shared" si="3"/>
        <v>-160</v>
      </c>
      <c r="H24" s="24">
        <f t="shared" si="3"/>
        <v>0</v>
      </c>
      <c r="I24" s="24">
        <f t="shared" si="3"/>
        <v>-9826</v>
      </c>
      <c r="J24" s="24">
        <f t="shared" si="3"/>
        <v>-14702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7136</v>
      </c>
      <c r="D26" s="28">
        <f t="shared" si="4"/>
        <v>5563</v>
      </c>
      <c r="E26" s="28">
        <f t="shared" si="4"/>
        <v>2146</v>
      </c>
      <c r="F26" s="28">
        <f t="shared" si="4"/>
        <v>10374</v>
      </c>
      <c r="G26" s="28">
        <f t="shared" si="4"/>
        <v>257</v>
      </c>
      <c r="H26" s="28">
        <f t="shared" si="4"/>
        <v>831</v>
      </c>
      <c r="I26" s="28">
        <f t="shared" si="4"/>
        <v>6150</v>
      </c>
      <c r="J26" s="28">
        <f t="shared" si="4"/>
        <v>32457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12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12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6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44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-3</v>
      </c>
      <c r="D11" s="23">
        <v>-131</v>
      </c>
      <c r="E11" s="23">
        <v>-4</v>
      </c>
      <c r="F11" s="23">
        <v>-501</v>
      </c>
      <c r="G11" s="23">
        <v>-290</v>
      </c>
      <c r="H11" s="23">
        <v>0</v>
      </c>
      <c r="I11" s="23">
        <v>0</v>
      </c>
      <c r="J11" s="24">
        <f>SUM(C11:I11)</f>
        <v>-929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1603</v>
      </c>
      <c r="D12" s="23">
        <v>2703</v>
      </c>
      <c r="E12" s="23">
        <v>1694</v>
      </c>
      <c r="F12" s="23">
        <v>2637</v>
      </c>
      <c r="G12" s="23">
        <v>1060</v>
      </c>
      <c r="H12" s="23">
        <v>261</v>
      </c>
      <c r="I12" s="23">
        <v>204</v>
      </c>
      <c r="J12" s="24">
        <f>SUM(C12:I12)</f>
        <v>10162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1600</v>
      </c>
      <c r="D13" s="24">
        <f t="shared" si="0"/>
        <v>2572</v>
      </c>
      <c r="E13" s="24">
        <f t="shared" si="0"/>
        <v>1690</v>
      </c>
      <c r="F13" s="24">
        <f t="shared" si="0"/>
        <v>2136</v>
      </c>
      <c r="G13" s="24">
        <f t="shared" si="0"/>
        <v>770</v>
      </c>
      <c r="H13" s="24">
        <f t="shared" si="0"/>
        <v>261</v>
      </c>
      <c r="I13" s="24">
        <f t="shared" si="0"/>
        <v>204</v>
      </c>
      <c r="J13" s="24">
        <f t="shared" si="0"/>
        <v>9233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1600</v>
      </c>
      <c r="D15" s="24">
        <f t="shared" si="1"/>
        <v>2572</v>
      </c>
      <c r="E15" s="24">
        <f t="shared" si="1"/>
        <v>1690</v>
      </c>
      <c r="F15" s="24">
        <f t="shared" si="1"/>
        <v>2136</v>
      </c>
      <c r="G15" s="24">
        <f t="shared" si="1"/>
        <v>770</v>
      </c>
      <c r="H15" s="24">
        <f t="shared" si="1"/>
        <v>261</v>
      </c>
      <c r="I15" s="24">
        <f t="shared" si="1"/>
        <v>204</v>
      </c>
      <c r="J15" s="24">
        <f t="shared" si="1"/>
        <v>9233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-9</v>
      </c>
      <c r="D21" s="23">
        <v>-22</v>
      </c>
      <c r="E21" s="23">
        <v>-24</v>
      </c>
      <c r="F21" s="23">
        <v>-6</v>
      </c>
      <c r="G21" s="23">
        <v>-23</v>
      </c>
      <c r="H21" s="23">
        <v>-7</v>
      </c>
      <c r="I21" s="23">
        <v>0</v>
      </c>
      <c r="J21" s="24">
        <f>SUM(C21:I21)</f>
        <v>-91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-9</v>
      </c>
      <c r="D22" s="24">
        <f t="shared" si="2"/>
        <v>-22</v>
      </c>
      <c r="E22" s="24">
        <f t="shared" si="2"/>
        <v>-24</v>
      </c>
      <c r="F22" s="24">
        <f t="shared" si="2"/>
        <v>-6</v>
      </c>
      <c r="G22" s="24">
        <f t="shared" si="2"/>
        <v>-23</v>
      </c>
      <c r="H22" s="24">
        <f t="shared" si="2"/>
        <v>-7</v>
      </c>
      <c r="I22" s="24">
        <f t="shared" si="2"/>
        <v>0</v>
      </c>
      <c r="J22" s="24">
        <f t="shared" si="2"/>
        <v>-91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-9</v>
      </c>
      <c r="D24" s="24">
        <f t="shared" si="3"/>
        <v>-22</v>
      </c>
      <c r="E24" s="24">
        <f t="shared" si="3"/>
        <v>-24</v>
      </c>
      <c r="F24" s="24">
        <f t="shared" si="3"/>
        <v>-6</v>
      </c>
      <c r="G24" s="24">
        <f t="shared" si="3"/>
        <v>-23</v>
      </c>
      <c r="H24" s="24">
        <f t="shared" si="3"/>
        <v>-7</v>
      </c>
      <c r="I24" s="24">
        <f t="shared" si="3"/>
        <v>0</v>
      </c>
      <c r="J24" s="24">
        <f t="shared" si="3"/>
        <v>-91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1591</v>
      </c>
      <c r="D26" s="28">
        <f t="shared" si="4"/>
        <v>2550</v>
      </c>
      <c r="E26" s="28">
        <f t="shared" si="4"/>
        <v>1666</v>
      </c>
      <c r="F26" s="28">
        <f t="shared" si="4"/>
        <v>2130</v>
      </c>
      <c r="G26" s="28">
        <f t="shared" si="4"/>
        <v>747</v>
      </c>
      <c r="H26" s="28">
        <f t="shared" si="4"/>
        <v>254</v>
      </c>
      <c r="I26" s="28">
        <f t="shared" si="4"/>
        <v>204</v>
      </c>
      <c r="J26" s="28">
        <f t="shared" si="4"/>
        <v>9142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13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13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7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45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-2096</v>
      </c>
      <c r="D11" s="23">
        <v>-949</v>
      </c>
      <c r="E11" s="23">
        <v>-314</v>
      </c>
      <c r="F11" s="23">
        <v>-1290</v>
      </c>
      <c r="G11" s="23">
        <v>-244</v>
      </c>
      <c r="H11" s="23">
        <v>-148</v>
      </c>
      <c r="I11" s="23">
        <v>-109</v>
      </c>
      <c r="J11" s="24">
        <f>SUM(C11:I11)</f>
        <v>-5150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8539</v>
      </c>
      <c r="D12" s="23">
        <v>4018</v>
      </c>
      <c r="E12" s="23">
        <v>1288</v>
      </c>
      <c r="F12" s="23">
        <v>5687</v>
      </c>
      <c r="G12" s="23">
        <v>1060</v>
      </c>
      <c r="H12" s="23">
        <v>640</v>
      </c>
      <c r="I12" s="23">
        <v>1242</v>
      </c>
      <c r="J12" s="24">
        <f>SUM(C12:I12)</f>
        <v>22474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6443</v>
      </c>
      <c r="D13" s="24">
        <f t="shared" si="0"/>
        <v>3069</v>
      </c>
      <c r="E13" s="24">
        <f t="shared" si="0"/>
        <v>974</v>
      </c>
      <c r="F13" s="24">
        <f t="shared" si="0"/>
        <v>4397</v>
      </c>
      <c r="G13" s="24">
        <f t="shared" si="0"/>
        <v>816</v>
      </c>
      <c r="H13" s="24">
        <f t="shared" si="0"/>
        <v>492</v>
      </c>
      <c r="I13" s="24">
        <f t="shared" si="0"/>
        <v>1133</v>
      </c>
      <c r="J13" s="24">
        <f t="shared" si="0"/>
        <v>17324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6443</v>
      </c>
      <c r="D15" s="24">
        <f t="shared" si="1"/>
        <v>3069</v>
      </c>
      <c r="E15" s="24">
        <f t="shared" si="1"/>
        <v>974</v>
      </c>
      <c r="F15" s="24">
        <f t="shared" si="1"/>
        <v>4397</v>
      </c>
      <c r="G15" s="24">
        <f t="shared" si="1"/>
        <v>816</v>
      </c>
      <c r="H15" s="24">
        <f t="shared" si="1"/>
        <v>492</v>
      </c>
      <c r="I15" s="24">
        <f t="shared" si="1"/>
        <v>1133</v>
      </c>
      <c r="J15" s="24">
        <f t="shared" si="1"/>
        <v>17324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-28</v>
      </c>
      <c r="D21" s="23">
        <v>-164</v>
      </c>
      <c r="E21" s="23">
        <v>-13</v>
      </c>
      <c r="F21" s="23">
        <v>-450</v>
      </c>
      <c r="G21" s="23">
        <v>-68</v>
      </c>
      <c r="H21" s="23">
        <v>-40</v>
      </c>
      <c r="I21" s="23">
        <v>-799</v>
      </c>
      <c r="J21" s="24">
        <f>SUM(C21:I21)</f>
        <v>-1562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-28</v>
      </c>
      <c r="D22" s="24">
        <f t="shared" si="2"/>
        <v>-164</v>
      </c>
      <c r="E22" s="24">
        <f t="shared" si="2"/>
        <v>-13</v>
      </c>
      <c r="F22" s="24">
        <f t="shared" si="2"/>
        <v>-450</v>
      </c>
      <c r="G22" s="24">
        <f t="shared" si="2"/>
        <v>-68</v>
      </c>
      <c r="H22" s="24">
        <f t="shared" si="2"/>
        <v>-40</v>
      </c>
      <c r="I22" s="24">
        <f t="shared" si="2"/>
        <v>-799</v>
      </c>
      <c r="J22" s="24">
        <f t="shared" si="2"/>
        <v>-1562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-28</v>
      </c>
      <c r="D24" s="24">
        <f t="shared" si="3"/>
        <v>-164</v>
      </c>
      <c r="E24" s="24">
        <f t="shared" si="3"/>
        <v>-13</v>
      </c>
      <c r="F24" s="24">
        <f t="shared" si="3"/>
        <v>-450</v>
      </c>
      <c r="G24" s="24">
        <f t="shared" si="3"/>
        <v>-68</v>
      </c>
      <c r="H24" s="24">
        <f t="shared" si="3"/>
        <v>-40</v>
      </c>
      <c r="I24" s="24">
        <f t="shared" si="3"/>
        <v>-799</v>
      </c>
      <c r="J24" s="24">
        <f t="shared" si="3"/>
        <v>-1562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6415</v>
      </c>
      <c r="D26" s="28">
        <f t="shared" si="4"/>
        <v>2905</v>
      </c>
      <c r="E26" s="28">
        <f t="shared" si="4"/>
        <v>961</v>
      </c>
      <c r="F26" s="28">
        <f t="shared" si="4"/>
        <v>3947</v>
      </c>
      <c r="G26" s="28">
        <f t="shared" si="4"/>
        <v>748</v>
      </c>
      <c r="H26" s="28">
        <f t="shared" si="4"/>
        <v>452</v>
      </c>
      <c r="I26" s="28">
        <f t="shared" si="4"/>
        <v>334</v>
      </c>
      <c r="J26" s="28">
        <f t="shared" si="4"/>
        <v>15762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14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14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8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46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1903</v>
      </c>
      <c r="D12" s="23">
        <v>2479</v>
      </c>
      <c r="E12" s="23">
        <v>1422</v>
      </c>
      <c r="F12" s="23">
        <v>3102</v>
      </c>
      <c r="G12" s="23">
        <v>995</v>
      </c>
      <c r="H12" s="23">
        <v>272</v>
      </c>
      <c r="I12" s="23">
        <v>1156</v>
      </c>
      <c r="J12" s="24">
        <f>SUM(C12:I12)</f>
        <v>11329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1903</v>
      </c>
      <c r="D13" s="24">
        <f t="shared" si="0"/>
        <v>2479</v>
      </c>
      <c r="E13" s="24">
        <f t="shared" si="0"/>
        <v>1422</v>
      </c>
      <c r="F13" s="24">
        <f t="shared" si="0"/>
        <v>3102</v>
      </c>
      <c r="G13" s="24">
        <f t="shared" si="0"/>
        <v>995</v>
      </c>
      <c r="H13" s="24">
        <f t="shared" si="0"/>
        <v>272</v>
      </c>
      <c r="I13" s="24">
        <f t="shared" si="0"/>
        <v>1156</v>
      </c>
      <c r="J13" s="24">
        <f t="shared" si="0"/>
        <v>11329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1903</v>
      </c>
      <c r="D15" s="24">
        <f t="shared" si="1"/>
        <v>2479</v>
      </c>
      <c r="E15" s="24">
        <f t="shared" si="1"/>
        <v>1422</v>
      </c>
      <c r="F15" s="24">
        <f t="shared" si="1"/>
        <v>3102</v>
      </c>
      <c r="G15" s="24">
        <f t="shared" si="1"/>
        <v>995</v>
      </c>
      <c r="H15" s="24">
        <f t="shared" si="1"/>
        <v>272</v>
      </c>
      <c r="I15" s="24">
        <f t="shared" si="1"/>
        <v>1156</v>
      </c>
      <c r="J15" s="24">
        <f t="shared" si="1"/>
        <v>11329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-87</v>
      </c>
      <c r="D21" s="23">
        <v>-140</v>
      </c>
      <c r="E21" s="23">
        <v>0</v>
      </c>
      <c r="F21" s="23">
        <v>0</v>
      </c>
      <c r="G21" s="23">
        <v>0</v>
      </c>
      <c r="H21" s="23">
        <v>-1</v>
      </c>
      <c r="I21" s="23">
        <v>-40</v>
      </c>
      <c r="J21" s="24">
        <f>SUM(C21:I21)</f>
        <v>-268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-87</v>
      </c>
      <c r="D22" s="24">
        <f t="shared" si="2"/>
        <v>-140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-1</v>
      </c>
      <c r="I22" s="24">
        <f t="shared" si="2"/>
        <v>-40</v>
      </c>
      <c r="J22" s="24">
        <f t="shared" si="2"/>
        <v>-268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-87</v>
      </c>
      <c r="D24" s="24">
        <f t="shared" si="3"/>
        <v>-140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-1</v>
      </c>
      <c r="I24" s="24">
        <f t="shared" si="3"/>
        <v>-40</v>
      </c>
      <c r="J24" s="24">
        <f t="shared" si="3"/>
        <v>-268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1816</v>
      </c>
      <c r="D26" s="28">
        <f t="shared" si="4"/>
        <v>2339</v>
      </c>
      <c r="E26" s="28">
        <f t="shared" si="4"/>
        <v>1422</v>
      </c>
      <c r="F26" s="28">
        <f t="shared" si="4"/>
        <v>3102</v>
      </c>
      <c r="G26" s="28">
        <f t="shared" si="4"/>
        <v>995</v>
      </c>
      <c r="H26" s="28">
        <f t="shared" si="4"/>
        <v>271</v>
      </c>
      <c r="I26" s="28">
        <f t="shared" si="4"/>
        <v>1116</v>
      </c>
      <c r="J26" s="28">
        <f t="shared" si="4"/>
        <v>11061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15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15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9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47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-35</v>
      </c>
      <c r="E11" s="23">
        <v>-58</v>
      </c>
      <c r="F11" s="23">
        <v>0</v>
      </c>
      <c r="G11" s="23">
        <v>0</v>
      </c>
      <c r="H11" s="23">
        <v>0</v>
      </c>
      <c r="I11" s="23">
        <v>-728</v>
      </c>
      <c r="J11" s="24">
        <f>SUM(C11:I11)</f>
        <v>-821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857</v>
      </c>
      <c r="D12" s="23">
        <v>2115</v>
      </c>
      <c r="E12" s="23">
        <v>1027</v>
      </c>
      <c r="F12" s="23">
        <v>1476</v>
      </c>
      <c r="G12" s="23">
        <v>516</v>
      </c>
      <c r="H12" s="23">
        <v>233</v>
      </c>
      <c r="I12" s="23">
        <v>3018</v>
      </c>
      <c r="J12" s="24">
        <f>SUM(C12:I12)</f>
        <v>9242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857</v>
      </c>
      <c r="D13" s="24">
        <f t="shared" si="0"/>
        <v>2080</v>
      </c>
      <c r="E13" s="24">
        <f t="shared" si="0"/>
        <v>969</v>
      </c>
      <c r="F13" s="24">
        <f t="shared" si="0"/>
        <v>1476</v>
      </c>
      <c r="G13" s="24">
        <f t="shared" si="0"/>
        <v>516</v>
      </c>
      <c r="H13" s="24">
        <f t="shared" si="0"/>
        <v>233</v>
      </c>
      <c r="I13" s="24">
        <f t="shared" si="0"/>
        <v>2290</v>
      </c>
      <c r="J13" s="24">
        <f t="shared" si="0"/>
        <v>8421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857</v>
      </c>
      <c r="D15" s="24">
        <f t="shared" si="1"/>
        <v>2080</v>
      </c>
      <c r="E15" s="24">
        <f t="shared" si="1"/>
        <v>969</v>
      </c>
      <c r="F15" s="24">
        <f t="shared" si="1"/>
        <v>1476</v>
      </c>
      <c r="G15" s="24">
        <f t="shared" si="1"/>
        <v>516</v>
      </c>
      <c r="H15" s="24">
        <f t="shared" si="1"/>
        <v>233</v>
      </c>
      <c r="I15" s="24">
        <f t="shared" si="1"/>
        <v>2290</v>
      </c>
      <c r="J15" s="24">
        <f t="shared" si="1"/>
        <v>8421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-138</v>
      </c>
      <c r="D21" s="23">
        <v>-108</v>
      </c>
      <c r="E21" s="23">
        <v>0</v>
      </c>
      <c r="F21" s="23">
        <v>-3</v>
      </c>
      <c r="G21" s="23">
        <v>-2</v>
      </c>
      <c r="H21" s="23">
        <v>0</v>
      </c>
      <c r="I21" s="23">
        <v>-658</v>
      </c>
      <c r="J21" s="24">
        <f>SUM(C21:I21)</f>
        <v>-909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-138</v>
      </c>
      <c r="D22" s="24">
        <f t="shared" si="2"/>
        <v>-108</v>
      </c>
      <c r="E22" s="24">
        <f t="shared" si="2"/>
        <v>0</v>
      </c>
      <c r="F22" s="24">
        <f t="shared" si="2"/>
        <v>-3</v>
      </c>
      <c r="G22" s="24">
        <f t="shared" si="2"/>
        <v>-2</v>
      </c>
      <c r="H22" s="24">
        <f t="shared" si="2"/>
        <v>0</v>
      </c>
      <c r="I22" s="24">
        <f t="shared" si="2"/>
        <v>-658</v>
      </c>
      <c r="J22" s="24">
        <f t="shared" si="2"/>
        <v>-909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-138</v>
      </c>
      <c r="D24" s="24">
        <f t="shared" si="3"/>
        <v>-108</v>
      </c>
      <c r="E24" s="24">
        <f t="shared" si="3"/>
        <v>0</v>
      </c>
      <c r="F24" s="24">
        <f t="shared" si="3"/>
        <v>-3</v>
      </c>
      <c r="G24" s="24">
        <f t="shared" si="3"/>
        <v>-2</v>
      </c>
      <c r="H24" s="24">
        <f t="shared" si="3"/>
        <v>0</v>
      </c>
      <c r="I24" s="24">
        <f t="shared" si="3"/>
        <v>-658</v>
      </c>
      <c r="J24" s="24">
        <f t="shared" si="3"/>
        <v>-909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719</v>
      </c>
      <c r="D26" s="28">
        <f t="shared" si="4"/>
        <v>1972</v>
      </c>
      <c r="E26" s="28">
        <f t="shared" si="4"/>
        <v>969</v>
      </c>
      <c r="F26" s="28">
        <f t="shared" si="4"/>
        <v>1473</v>
      </c>
      <c r="G26" s="28">
        <f t="shared" si="4"/>
        <v>514</v>
      </c>
      <c r="H26" s="28">
        <f t="shared" si="4"/>
        <v>233</v>
      </c>
      <c r="I26" s="28">
        <f t="shared" si="4"/>
        <v>1632</v>
      </c>
      <c r="J26" s="28">
        <f t="shared" si="4"/>
        <v>7512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16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16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40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48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-201</v>
      </c>
      <c r="F11" s="23">
        <v>0</v>
      </c>
      <c r="G11" s="23">
        <v>0</v>
      </c>
      <c r="H11" s="23">
        <v>-10</v>
      </c>
      <c r="I11" s="23">
        <v>-124</v>
      </c>
      <c r="J11" s="24">
        <f>SUM(C11:I11)</f>
        <v>-335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934</v>
      </c>
      <c r="D12" s="23">
        <v>3384</v>
      </c>
      <c r="E12" s="23">
        <v>2150</v>
      </c>
      <c r="F12" s="23">
        <v>4094</v>
      </c>
      <c r="G12" s="23">
        <v>901</v>
      </c>
      <c r="H12" s="23">
        <v>1216</v>
      </c>
      <c r="I12" s="23">
        <v>1564</v>
      </c>
      <c r="J12" s="24">
        <f>SUM(C12:I12)</f>
        <v>14243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934</v>
      </c>
      <c r="D13" s="24">
        <f t="shared" si="0"/>
        <v>3384</v>
      </c>
      <c r="E13" s="24">
        <f t="shared" si="0"/>
        <v>1949</v>
      </c>
      <c r="F13" s="24">
        <f t="shared" si="0"/>
        <v>4094</v>
      </c>
      <c r="G13" s="24">
        <f t="shared" si="0"/>
        <v>901</v>
      </c>
      <c r="H13" s="24">
        <f t="shared" si="0"/>
        <v>1206</v>
      </c>
      <c r="I13" s="24">
        <f t="shared" si="0"/>
        <v>1440</v>
      </c>
      <c r="J13" s="24">
        <f t="shared" si="0"/>
        <v>13908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934</v>
      </c>
      <c r="D15" s="24">
        <f t="shared" si="1"/>
        <v>3159</v>
      </c>
      <c r="E15" s="24">
        <f t="shared" si="1"/>
        <v>1949</v>
      </c>
      <c r="F15" s="24">
        <f t="shared" si="1"/>
        <v>4094</v>
      </c>
      <c r="G15" s="24">
        <f t="shared" si="1"/>
        <v>901</v>
      </c>
      <c r="H15" s="24">
        <f t="shared" si="1"/>
        <v>1206</v>
      </c>
      <c r="I15" s="24">
        <f t="shared" si="1"/>
        <v>1440</v>
      </c>
      <c r="J15" s="24">
        <f t="shared" si="1"/>
        <v>13683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-225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-225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-201</v>
      </c>
      <c r="E21" s="23">
        <v>-8</v>
      </c>
      <c r="F21" s="23">
        <v>0</v>
      </c>
      <c r="G21" s="23">
        <v>-23</v>
      </c>
      <c r="H21" s="23">
        <v>-106</v>
      </c>
      <c r="I21" s="23">
        <v>-37</v>
      </c>
      <c r="J21" s="24">
        <f>SUM(C21:I21)</f>
        <v>-375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-426</v>
      </c>
      <c r="E22" s="24">
        <f t="shared" si="2"/>
        <v>-8</v>
      </c>
      <c r="F22" s="24">
        <f t="shared" si="2"/>
        <v>0</v>
      </c>
      <c r="G22" s="24">
        <f t="shared" si="2"/>
        <v>-23</v>
      </c>
      <c r="H22" s="24">
        <f t="shared" si="2"/>
        <v>-106</v>
      </c>
      <c r="I22" s="24">
        <f t="shared" si="2"/>
        <v>-37</v>
      </c>
      <c r="J22" s="24">
        <f t="shared" si="2"/>
        <v>-600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-201</v>
      </c>
      <c r="E24" s="24">
        <f t="shared" si="3"/>
        <v>-8</v>
      </c>
      <c r="F24" s="24">
        <f t="shared" si="3"/>
        <v>0</v>
      </c>
      <c r="G24" s="24">
        <f t="shared" si="3"/>
        <v>-23</v>
      </c>
      <c r="H24" s="24">
        <f t="shared" si="3"/>
        <v>-106</v>
      </c>
      <c r="I24" s="24">
        <f t="shared" si="3"/>
        <v>-37</v>
      </c>
      <c r="J24" s="24">
        <f t="shared" si="3"/>
        <v>-375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934</v>
      </c>
      <c r="D26" s="28">
        <f t="shared" si="4"/>
        <v>2958</v>
      </c>
      <c r="E26" s="28">
        <f t="shared" si="4"/>
        <v>1941</v>
      </c>
      <c r="F26" s="28">
        <f t="shared" si="4"/>
        <v>4094</v>
      </c>
      <c r="G26" s="28">
        <f t="shared" si="4"/>
        <v>878</v>
      </c>
      <c r="H26" s="28">
        <f t="shared" si="4"/>
        <v>1100</v>
      </c>
      <c r="I26" s="28">
        <f t="shared" si="4"/>
        <v>1403</v>
      </c>
      <c r="J26" s="28">
        <f t="shared" si="4"/>
        <v>13308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17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17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41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49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-892</v>
      </c>
      <c r="D11" s="23">
        <v>0</v>
      </c>
      <c r="E11" s="23">
        <v>0</v>
      </c>
      <c r="F11" s="23">
        <v>0</v>
      </c>
      <c r="G11" s="23">
        <v>0</v>
      </c>
      <c r="H11" s="23">
        <v>-182</v>
      </c>
      <c r="I11" s="23">
        <v>-4988</v>
      </c>
      <c r="J11" s="24">
        <f>SUM(C11:I11)</f>
        <v>-6062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7883</v>
      </c>
      <c r="D12" s="23">
        <v>10757</v>
      </c>
      <c r="E12" s="23">
        <v>5990</v>
      </c>
      <c r="F12" s="23">
        <v>12289</v>
      </c>
      <c r="G12" s="23">
        <v>2469</v>
      </c>
      <c r="H12" s="23">
        <v>1250</v>
      </c>
      <c r="I12" s="23">
        <v>14513</v>
      </c>
      <c r="J12" s="24">
        <f>SUM(C12:I12)</f>
        <v>55151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6991</v>
      </c>
      <c r="D13" s="24">
        <f t="shared" si="0"/>
        <v>10757</v>
      </c>
      <c r="E13" s="24">
        <f t="shared" si="0"/>
        <v>5990</v>
      </c>
      <c r="F13" s="24">
        <f t="shared" si="0"/>
        <v>12289</v>
      </c>
      <c r="G13" s="24">
        <f t="shared" si="0"/>
        <v>2469</v>
      </c>
      <c r="H13" s="24">
        <f t="shared" si="0"/>
        <v>1068</v>
      </c>
      <c r="I13" s="24">
        <f t="shared" si="0"/>
        <v>9525</v>
      </c>
      <c r="J13" s="24">
        <f t="shared" si="0"/>
        <v>49089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6991</v>
      </c>
      <c r="D15" s="24">
        <f t="shared" si="1"/>
        <v>10757</v>
      </c>
      <c r="E15" s="24">
        <f t="shared" si="1"/>
        <v>5990</v>
      </c>
      <c r="F15" s="24">
        <f t="shared" si="1"/>
        <v>12289</v>
      </c>
      <c r="G15" s="24">
        <f t="shared" si="1"/>
        <v>2469</v>
      </c>
      <c r="H15" s="24">
        <f t="shared" si="1"/>
        <v>1068</v>
      </c>
      <c r="I15" s="24">
        <f t="shared" si="1"/>
        <v>9525</v>
      </c>
      <c r="J15" s="24">
        <f t="shared" si="1"/>
        <v>49089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-656</v>
      </c>
      <c r="D21" s="23">
        <v>-2562</v>
      </c>
      <c r="E21" s="23">
        <v>-243</v>
      </c>
      <c r="F21" s="23">
        <v>-661</v>
      </c>
      <c r="G21" s="23">
        <v>-327</v>
      </c>
      <c r="H21" s="23">
        <v>-9</v>
      </c>
      <c r="I21" s="23">
        <v>-1871</v>
      </c>
      <c r="J21" s="24">
        <f>SUM(C21:I21)</f>
        <v>-6329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-656</v>
      </c>
      <c r="D22" s="24">
        <f t="shared" si="2"/>
        <v>-2562</v>
      </c>
      <c r="E22" s="24">
        <f t="shared" si="2"/>
        <v>-243</v>
      </c>
      <c r="F22" s="24">
        <f t="shared" si="2"/>
        <v>-661</v>
      </c>
      <c r="G22" s="24">
        <f t="shared" si="2"/>
        <v>-327</v>
      </c>
      <c r="H22" s="24">
        <f t="shared" si="2"/>
        <v>-9</v>
      </c>
      <c r="I22" s="24">
        <f t="shared" si="2"/>
        <v>-1871</v>
      </c>
      <c r="J22" s="24">
        <f t="shared" si="2"/>
        <v>-6329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-656</v>
      </c>
      <c r="D24" s="24">
        <f t="shared" si="3"/>
        <v>-2562</v>
      </c>
      <c r="E24" s="24">
        <f t="shared" si="3"/>
        <v>-243</v>
      </c>
      <c r="F24" s="24">
        <f t="shared" si="3"/>
        <v>-661</v>
      </c>
      <c r="G24" s="24">
        <f t="shared" si="3"/>
        <v>-327</v>
      </c>
      <c r="H24" s="24">
        <f t="shared" si="3"/>
        <v>-9</v>
      </c>
      <c r="I24" s="24">
        <f t="shared" si="3"/>
        <v>-1871</v>
      </c>
      <c r="J24" s="24">
        <f t="shared" si="3"/>
        <v>-6329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6335</v>
      </c>
      <c r="D26" s="28">
        <f t="shared" si="4"/>
        <v>8195</v>
      </c>
      <c r="E26" s="28">
        <f t="shared" si="4"/>
        <v>5747</v>
      </c>
      <c r="F26" s="28">
        <f t="shared" si="4"/>
        <v>11628</v>
      </c>
      <c r="G26" s="28">
        <f t="shared" si="4"/>
        <v>2142</v>
      </c>
      <c r="H26" s="28">
        <f t="shared" si="4"/>
        <v>1059</v>
      </c>
      <c r="I26" s="28">
        <f t="shared" si="4"/>
        <v>7654</v>
      </c>
      <c r="J26" s="28">
        <f t="shared" si="4"/>
        <v>42760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18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18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42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50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-57</v>
      </c>
      <c r="D11" s="23">
        <v>-434</v>
      </c>
      <c r="E11" s="23">
        <v>-98</v>
      </c>
      <c r="F11" s="23">
        <v>-80</v>
      </c>
      <c r="G11" s="23">
        <v>-63</v>
      </c>
      <c r="H11" s="23">
        <v>-49</v>
      </c>
      <c r="I11" s="23">
        <v>-1859</v>
      </c>
      <c r="J11" s="24">
        <f>SUM(C11:I11)</f>
        <v>-2640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1889</v>
      </c>
      <c r="D12" s="23">
        <v>2036</v>
      </c>
      <c r="E12" s="23">
        <v>878</v>
      </c>
      <c r="F12" s="23">
        <v>1190</v>
      </c>
      <c r="G12" s="23">
        <v>783</v>
      </c>
      <c r="H12" s="23">
        <v>206</v>
      </c>
      <c r="I12" s="23">
        <v>3374</v>
      </c>
      <c r="J12" s="24">
        <f>SUM(C12:I12)</f>
        <v>10356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1832</v>
      </c>
      <c r="D13" s="24">
        <f t="shared" si="0"/>
        <v>1602</v>
      </c>
      <c r="E13" s="24">
        <f t="shared" si="0"/>
        <v>780</v>
      </c>
      <c r="F13" s="24">
        <f t="shared" si="0"/>
        <v>1110</v>
      </c>
      <c r="G13" s="24">
        <f t="shared" si="0"/>
        <v>720</v>
      </c>
      <c r="H13" s="24">
        <f t="shared" si="0"/>
        <v>157</v>
      </c>
      <c r="I13" s="24">
        <f t="shared" si="0"/>
        <v>1515</v>
      </c>
      <c r="J13" s="24">
        <f t="shared" si="0"/>
        <v>7716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1832</v>
      </c>
      <c r="D15" s="24">
        <f t="shared" si="1"/>
        <v>1602</v>
      </c>
      <c r="E15" s="24">
        <f t="shared" si="1"/>
        <v>780</v>
      </c>
      <c r="F15" s="24">
        <f t="shared" si="1"/>
        <v>1110</v>
      </c>
      <c r="G15" s="24">
        <f t="shared" si="1"/>
        <v>720</v>
      </c>
      <c r="H15" s="24">
        <f t="shared" si="1"/>
        <v>157</v>
      </c>
      <c r="I15" s="24">
        <f t="shared" si="1"/>
        <v>1515</v>
      </c>
      <c r="J15" s="24">
        <f t="shared" si="1"/>
        <v>7716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-169</v>
      </c>
      <c r="D21" s="23">
        <v>-106</v>
      </c>
      <c r="E21" s="23">
        <v>0</v>
      </c>
      <c r="F21" s="23">
        <v>-88</v>
      </c>
      <c r="G21" s="23">
        <v>-65</v>
      </c>
      <c r="H21" s="23">
        <v>0</v>
      </c>
      <c r="I21" s="23">
        <v>-192</v>
      </c>
      <c r="J21" s="24">
        <f>SUM(C21:I21)</f>
        <v>-620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-169</v>
      </c>
      <c r="D22" s="24">
        <f t="shared" si="2"/>
        <v>-106</v>
      </c>
      <c r="E22" s="24">
        <f t="shared" si="2"/>
        <v>0</v>
      </c>
      <c r="F22" s="24">
        <f t="shared" si="2"/>
        <v>-88</v>
      </c>
      <c r="G22" s="24">
        <f t="shared" si="2"/>
        <v>-65</v>
      </c>
      <c r="H22" s="24">
        <f t="shared" si="2"/>
        <v>0</v>
      </c>
      <c r="I22" s="24">
        <f t="shared" si="2"/>
        <v>-192</v>
      </c>
      <c r="J22" s="24">
        <f t="shared" si="2"/>
        <v>-620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-169</v>
      </c>
      <c r="D24" s="24">
        <f t="shared" si="3"/>
        <v>-106</v>
      </c>
      <c r="E24" s="24">
        <f t="shared" si="3"/>
        <v>0</v>
      </c>
      <c r="F24" s="24">
        <f t="shared" si="3"/>
        <v>-88</v>
      </c>
      <c r="G24" s="24">
        <f t="shared" si="3"/>
        <v>-65</v>
      </c>
      <c r="H24" s="24">
        <f t="shared" si="3"/>
        <v>0</v>
      </c>
      <c r="I24" s="24">
        <f t="shared" si="3"/>
        <v>-192</v>
      </c>
      <c r="J24" s="24">
        <f t="shared" si="3"/>
        <v>-620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1663</v>
      </c>
      <c r="D26" s="28">
        <f t="shared" si="4"/>
        <v>1496</v>
      </c>
      <c r="E26" s="28">
        <f t="shared" si="4"/>
        <v>780</v>
      </c>
      <c r="F26" s="28">
        <f t="shared" si="4"/>
        <v>1022</v>
      </c>
      <c r="G26" s="28">
        <f t="shared" si="4"/>
        <v>655</v>
      </c>
      <c r="H26" s="28">
        <f t="shared" si="4"/>
        <v>157</v>
      </c>
      <c r="I26" s="28">
        <f t="shared" si="4"/>
        <v>1323</v>
      </c>
      <c r="J26" s="28">
        <f t="shared" si="4"/>
        <v>7096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19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19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3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51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2108</v>
      </c>
      <c r="D12" s="23">
        <v>4240</v>
      </c>
      <c r="E12" s="23">
        <v>3206</v>
      </c>
      <c r="F12" s="23">
        <v>5384</v>
      </c>
      <c r="G12" s="23">
        <v>1362</v>
      </c>
      <c r="H12" s="23">
        <v>640</v>
      </c>
      <c r="I12" s="23">
        <v>5584</v>
      </c>
      <c r="J12" s="24">
        <f>SUM(C12:I12)</f>
        <v>22524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2108</v>
      </c>
      <c r="D13" s="24">
        <f t="shared" si="0"/>
        <v>4240</v>
      </c>
      <c r="E13" s="24">
        <f t="shared" si="0"/>
        <v>3206</v>
      </c>
      <c r="F13" s="24">
        <f t="shared" si="0"/>
        <v>5384</v>
      </c>
      <c r="G13" s="24">
        <f t="shared" si="0"/>
        <v>1362</v>
      </c>
      <c r="H13" s="24">
        <f t="shared" si="0"/>
        <v>640</v>
      </c>
      <c r="I13" s="24">
        <f t="shared" si="0"/>
        <v>5584</v>
      </c>
      <c r="J13" s="24">
        <f t="shared" si="0"/>
        <v>22524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2108</v>
      </c>
      <c r="D15" s="24">
        <f t="shared" si="1"/>
        <v>4240</v>
      </c>
      <c r="E15" s="24">
        <f t="shared" si="1"/>
        <v>3206</v>
      </c>
      <c r="F15" s="24">
        <f t="shared" si="1"/>
        <v>5384</v>
      </c>
      <c r="G15" s="24">
        <f t="shared" si="1"/>
        <v>1362</v>
      </c>
      <c r="H15" s="24">
        <f t="shared" si="1"/>
        <v>640</v>
      </c>
      <c r="I15" s="24">
        <f t="shared" si="1"/>
        <v>5584</v>
      </c>
      <c r="J15" s="24">
        <f t="shared" si="1"/>
        <v>22524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-51</v>
      </c>
      <c r="D21" s="23">
        <v>-581</v>
      </c>
      <c r="E21" s="23">
        <v>-176</v>
      </c>
      <c r="F21" s="23">
        <v>-1493</v>
      </c>
      <c r="G21" s="23">
        <v>-128</v>
      </c>
      <c r="H21" s="23">
        <v>-146</v>
      </c>
      <c r="I21" s="23">
        <v>-1913</v>
      </c>
      <c r="J21" s="24">
        <f>SUM(C21:I21)</f>
        <v>-4488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-51</v>
      </c>
      <c r="D22" s="24">
        <f t="shared" si="2"/>
        <v>-581</v>
      </c>
      <c r="E22" s="24">
        <f t="shared" si="2"/>
        <v>-176</v>
      </c>
      <c r="F22" s="24">
        <f t="shared" si="2"/>
        <v>-1493</v>
      </c>
      <c r="G22" s="24">
        <f t="shared" si="2"/>
        <v>-128</v>
      </c>
      <c r="H22" s="24">
        <f t="shared" si="2"/>
        <v>-146</v>
      </c>
      <c r="I22" s="24">
        <f t="shared" si="2"/>
        <v>-1913</v>
      </c>
      <c r="J22" s="24">
        <f t="shared" si="2"/>
        <v>-4488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-51</v>
      </c>
      <c r="D24" s="24">
        <f t="shared" si="3"/>
        <v>-581</v>
      </c>
      <c r="E24" s="24">
        <f t="shared" si="3"/>
        <v>-176</v>
      </c>
      <c r="F24" s="24">
        <f t="shared" si="3"/>
        <v>-1493</v>
      </c>
      <c r="G24" s="24">
        <f t="shared" si="3"/>
        <v>-128</v>
      </c>
      <c r="H24" s="24">
        <f t="shared" si="3"/>
        <v>-146</v>
      </c>
      <c r="I24" s="24">
        <f t="shared" si="3"/>
        <v>-1913</v>
      </c>
      <c r="J24" s="24">
        <f t="shared" si="3"/>
        <v>-4488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2057</v>
      </c>
      <c r="D26" s="28">
        <f t="shared" si="4"/>
        <v>3659</v>
      </c>
      <c r="E26" s="28">
        <f t="shared" si="4"/>
        <v>3030</v>
      </c>
      <c r="F26" s="28">
        <f t="shared" si="4"/>
        <v>3891</v>
      </c>
      <c r="G26" s="28">
        <f t="shared" si="4"/>
        <v>1234</v>
      </c>
      <c r="H26" s="28">
        <f t="shared" si="4"/>
        <v>494</v>
      </c>
      <c r="I26" s="28">
        <f t="shared" si="4"/>
        <v>3671</v>
      </c>
      <c r="J26" s="28">
        <f t="shared" si="4"/>
        <v>18036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1A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1A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44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52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5716</v>
      </c>
      <c r="D12" s="23">
        <v>5611</v>
      </c>
      <c r="E12" s="23">
        <v>4908</v>
      </c>
      <c r="F12" s="23">
        <v>10191</v>
      </c>
      <c r="G12" s="23">
        <v>1014</v>
      </c>
      <c r="H12" s="23">
        <v>1130</v>
      </c>
      <c r="I12" s="23">
        <v>2319</v>
      </c>
      <c r="J12" s="24">
        <f>SUM(C12:I12)</f>
        <v>30889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5716</v>
      </c>
      <c r="D13" s="24">
        <f t="shared" si="0"/>
        <v>5611</v>
      </c>
      <c r="E13" s="24">
        <f t="shared" si="0"/>
        <v>4908</v>
      </c>
      <c r="F13" s="24">
        <f t="shared" si="0"/>
        <v>10191</v>
      </c>
      <c r="G13" s="24">
        <f t="shared" si="0"/>
        <v>1014</v>
      </c>
      <c r="H13" s="24">
        <f t="shared" si="0"/>
        <v>1130</v>
      </c>
      <c r="I13" s="24">
        <f t="shared" si="0"/>
        <v>2319</v>
      </c>
      <c r="J13" s="24">
        <f t="shared" si="0"/>
        <v>30889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5716</v>
      </c>
      <c r="D15" s="24">
        <f t="shared" si="1"/>
        <v>5533</v>
      </c>
      <c r="E15" s="24">
        <f t="shared" si="1"/>
        <v>4890</v>
      </c>
      <c r="F15" s="24">
        <f t="shared" si="1"/>
        <v>10191</v>
      </c>
      <c r="G15" s="24">
        <f t="shared" si="1"/>
        <v>1014</v>
      </c>
      <c r="H15" s="24">
        <f t="shared" si="1"/>
        <v>1130</v>
      </c>
      <c r="I15" s="24">
        <f t="shared" si="1"/>
        <v>2319</v>
      </c>
      <c r="J15" s="24">
        <f t="shared" si="1"/>
        <v>30793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-78</v>
      </c>
      <c r="E18" s="23">
        <v>-18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-96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-78</v>
      </c>
      <c r="E22" s="24">
        <f t="shared" si="2"/>
        <v>-18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-96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5716</v>
      </c>
      <c r="D26" s="28">
        <f t="shared" si="4"/>
        <v>5533</v>
      </c>
      <c r="E26" s="28">
        <f t="shared" si="4"/>
        <v>4890</v>
      </c>
      <c r="F26" s="28">
        <f t="shared" si="4"/>
        <v>10191</v>
      </c>
      <c r="G26" s="28">
        <f t="shared" si="4"/>
        <v>1014</v>
      </c>
      <c r="H26" s="28">
        <f t="shared" si="4"/>
        <v>1130</v>
      </c>
      <c r="I26" s="28">
        <f t="shared" si="4"/>
        <v>2319</v>
      </c>
      <c r="J26" s="28">
        <f t="shared" si="4"/>
        <v>30793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1B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1B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0">
    <tabColor rgb="FF3178B9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78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f>SUM('Aberdeen City:ZetTrans'!C11)</f>
        <v>-9871</v>
      </c>
      <c r="D11" s="23">
        <f>SUM('Aberdeen City:ZetTrans'!D11)</f>
        <v>-13588</v>
      </c>
      <c r="E11" s="23">
        <f>SUM('Aberdeen City:ZetTrans'!E11)</f>
        <v>-5210</v>
      </c>
      <c r="F11" s="23">
        <f>SUM('Aberdeen City:ZetTrans'!F11)</f>
        <v>-12889</v>
      </c>
      <c r="G11" s="23">
        <f>SUM('Aberdeen City:ZetTrans'!G11)</f>
        <v>-2830</v>
      </c>
      <c r="H11" s="23">
        <f>SUM('Aberdeen City:ZetTrans'!H11)</f>
        <v>-1739</v>
      </c>
      <c r="I11" s="23">
        <f>SUM('Aberdeen City:ZetTrans'!I11)</f>
        <v>-23749</v>
      </c>
      <c r="J11" s="24">
        <f>SUM(C11:I11)</f>
        <v>-69876</v>
      </c>
      <c r="K11" s="21"/>
      <c r="L11" s="33"/>
      <c r="M11" s="33"/>
    </row>
    <row r="12" spans="2:13" s="16" customFormat="1" ht="16" customHeight="1">
      <c r="B12" s="17" t="s">
        <v>16</v>
      </c>
      <c r="C12" s="23">
        <f>SUM('Aberdeen City:ZetTrans'!C12)</f>
        <v>175445</v>
      </c>
      <c r="D12" s="23">
        <f>SUM('Aberdeen City:ZetTrans'!D12)</f>
        <v>162516</v>
      </c>
      <c r="E12" s="23">
        <f>SUM('Aberdeen City:ZetTrans'!E12)</f>
        <v>90247</v>
      </c>
      <c r="F12" s="23">
        <f>SUM('Aberdeen City:ZetTrans'!F12)</f>
        <v>259199</v>
      </c>
      <c r="G12" s="23">
        <f>SUM('Aberdeen City:ZetTrans'!G12)</f>
        <v>46264</v>
      </c>
      <c r="H12" s="23">
        <f>SUM('Aberdeen City:ZetTrans'!H12)</f>
        <v>33243</v>
      </c>
      <c r="I12" s="23">
        <f>SUM('Aberdeen City:ZetTrans'!I12)</f>
        <v>139592</v>
      </c>
      <c r="J12" s="24">
        <f>SUM(C12:I12)</f>
        <v>906506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165574</v>
      </c>
      <c r="D13" s="24">
        <f t="shared" si="0"/>
        <v>148928</v>
      </c>
      <c r="E13" s="24">
        <f t="shared" si="0"/>
        <v>85037</v>
      </c>
      <c r="F13" s="24">
        <f t="shared" si="0"/>
        <v>246310</v>
      </c>
      <c r="G13" s="24">
        <f t="shared" si="0"/>
        <v>43434</v>
      </c>
      <c r="H13" s="24">
        <f t="shared" si="0"/>
        <v>31504</v>
      </c>
      <c r="I13" s="24">
        <f t="shared" si="0"/>
        <v>115843</v>
      </c>
      <c r="J13" s="24">
        <f t="shared" si="0"/>
        <v>836630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164581</v>
      </c>
      <c r="D15" s="24">
        <f t="shared" si="1"/>
        <v>148220</v>
      </c>
      <c r="E15" s="24">
        <f t="shared" si="1"/>
        <v>85019</v>
      </c>
      <c r="F15" s="24">
        <f t="shared" si="1"/>
        <v>246226</v>
      </c>
      <c r="G15" s="24">
        <f t="shared" si="1"/>
        <v>43373</v>
      </c>
      <c r="H15" s="24">
        <f t="shared" si="1"/>
        <v>29653</v>
      </c>
      <c r="I15" s="24">
        <f t="shared" si="1"/>
        <v>115742</v>
      </c>
      <c r="J15" s="24">
        <f t="shared" si="1"/>
        <v>832814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f>SUM('Aberdeen City:ZetTrans'!C18)</f>
        <v>-993</v>
      </c>
      <c r="D18" s="23">
        <f>SUM('Aberdeen City:ZetTrans'!D18)</f>
        <v>-708</v>
      </c>
      <c r="E18" s="23">
        <f>SUM('Aberdeen City:ZetTrans'!E18)</f>
        <v>-18</v>
      </c>
      <c r="F18" s="23">
        <f>SUM('Aberdeen City:ZetTrans'!F18)</f>
        <v>-84</v>
      </c>
      <c r="G18" s="23">
        <f>SUM('Aberdeen City:ZetTrans'!G18)</f>
        <v>-61</v>
      </c>
      <c r="H18" s="23">
        <f>SUM('Aberdeen City:ZetTrans'!H18)</f>
        <v>-1851</v>
      </c>
      <c r="I18" s="23">
        <f>SUM('Aberdeen City:ZetTrans'!I18)</f>
        <v>-101</v>
      </c>
      <c r="J18" s="24">
        <f>SUM(C18:I18)</f>
        <v>-3816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f>SUM('Aberdeen City:ZetTrans'!C20)</f>
        <v>0</v>
      </c>
      <c r="D20" s="23">
        <f>SUM('Aberdeen City:ZetTrans'!D20)</f>
        <v>0</v>
      </c>
      <c r="E20" s="23">
        <f>SUM('Aberdeen City:ZetTrans'!E20)</f>
        <v>0</v>
      </c>
      <c r="F20" s="23">
        <f>SUM('Aberdeen City:ZetTrans'!F20)</f>
        <v>0</v>
      </c>
      <c r="G20" s="23">
        <f>SUM('Aberdeen City:ZetTrans'!G20)</f>
        <v>0</v>
      </c>
      <c r="H20" s="23">
        <f>SUM('Aberdeen City:ZetTrans'!H20)</f>
        <v>0</v>
      </c>
      <c r="I20" s="23">
        <f>SUM('Aberdeen City:ZetTrans'!I20)</f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f>SUM('Aberdeen City:ZetTrans'!C21)</f>
        <v>-9381</v>
      </c>
      <c r="D21" s="23">
        <f>SUM('Aberdeen City:ZetTrans'!D21)</f>
        <v>-17973</v>
      </c>
      <c r="E21" s="23">
        <f>SUM('Aberdeen City:ZetTrans'!E21)</f>
        <v>-2341</v>
      </c>
      <c r="F21" s="23">
        <f>SUM('Aberdeen City:ZetTrans'!F21)</f>
        <v>-23369</v>
      </c>
      <c r="G21" s="23">
        <f>SUM('Aberdeen City:ZetTrans'!G21)</f>
        <v>-5700</v>
      </c>
      <c r="H21" s="23">
        <f>SUM('Aberdeen City:ZetTrans'!H21)</f>
        <v>-4032</v>
      </c>
      <c r="I21" s="23">
        <f>SUM('Aberdeen City:ZetTrans'!I21)</f>
        <v>-27218</v>
      </c>
      <c r="J21" s="24">
        <f>SUM(C21:I21)</f>
        <v>-90014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-10374</v>
      </c>
      <c r="D22" s="24">
        <f t="shared" si="2"/>
        <v>-18681</v>
      </c>
      <c r="E22" s="24">
        <f t="shared" si="2"/>
        <v>-2359</v>
      </c>
      <c r="F22" s="24">
        <f t="shared" si="2"/>
        <v>-23453</v>
      </c>
      <c r="G22" s="24">
        <f t="shared" si="2"/>
        <v>-5761</v>
      </c>
      <c r="H22" s="24">
        <f t="shared" si="2"/>
        <v>-5883</v>
      </c>
      <c r="I22" s="24">
        <f t="shared" si="2"/>
        <v>-27319</v>
      </c>
      <c r="J22" s="24">
        <f t="shared" si="2"/>
        <v>-93830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-9381</v>
      </c>
      <c r="D24" s="24">
        <f t="shared" si="3"/>
        <v>-17973</v>
      </c>
      <c r="E24" s="24">
        <f t="shared" si="3"/>
        <v>-2341</v>
      </c>
      <c r="F24" s="24">
        <f t="shared" si="3"/>
        <v>-23369</v>
      </c>
      <c r="G24" s="24">
        <f t="shared" si="3"/>
        <v>-5700</v>
      </c>
      <c r="H24" s="24">
        <f t="shared" si="3"/>
        <v>-4032</v>
      </c>
      <c r="I24" s="24">
        <f t="shared" si="3"/>
        <v>-27218</v>
      </c>
      <c r="J24" s="24">
        <f t="shared" si="3"/>
        <v>-90014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155200</v>
      </c>
      <c r="D26" s="28">
        <f t="shared" si="4"/>
        <v>130247</v>
      </c>
      <c r="E26" s="28">
        <f t="shared" si="4"/>
        <v>82678</v>
      </c>
      <c r="F26" s="28">
        <f t="shared" si="4"/>
        <v>222857</v>
      </c>
      <c r="G26" s="28">
        <f t="shared" si="4"/>
        <v>37673</v>
      </c>
      <c r="H26" s="28">
        <f t="shared" si="4"/>
        <v>25621</v>
      </c>
      <c r="I26" s="28">
        <f t="shared" si="4"/>
        <v>88524</v>
      </c>
      <c r="J26" s="28">
        <f t="shared" si="4"/>
        <v>742800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01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0100-000001000000}">
      <formula1>0</formula1>
    </dataValidation>
  </dataValidations>
  <pageMargins left="0.7" right="0.7" top="0.75" bottom="0.75" header="0.3" footer="0.3"/>
  <pageSetup paperSize="9" scale="63" fitToHeight="0" orientation="landscape" r:id="rId1"/>
  <ignoredErrors>
    <ignoredError sqref="C11:I12 C18:I18 C20:I21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45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53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-404</v>
      </c>
      <c r="D11" s="23">
        <v>-92</v>
      </c>
      <c r="E11" s="23">
        <v>-19</v>
      </c>
      <c r="F11" s="23">
        <v>0</v>
      </c>
      <c r="G11" s="23">
        <v>-114</v>
      </c>
      <c r="H11" s="23">
        <v>0</v>
      </c>
      <c r="I11" s="23">
        <v>-542</v>
      </c>
      <c r="J11" s="24">
        <f>SUM(C11:I11)</f>
        <v>-1171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2455</v>
      </c>
      <c r="D12" s="23">
        <v>3140</v>
      </c>
      <c r="E12" s="23">
        <v>4333</v>
      </c>
      <c r="F12" s="23">
        <v>11790</v>
      </c>
      <c r="G12" s="23">
        <v>1503</v>
      </c>
      <c r="H12" s="23">
        <v>826</v>
      </c>
      <c r="I12" s="23">
        <v>1744</v>
      </c>
      <c r="J12" s="24">
        <f>SUM(C12:I12)</f>
        <v>25791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2051</v>
      </c>
      <c r="D13" s="24">
        <f t="shared" si="0"/>
        <v>3048</v>
      </c>
      <c r="E13" s="24">
        <f t="shared" si="0"/>
        <v>4314</v>
      </c>
      <c r="F13" s="24">
        <f t="shared" si="0"/>
        <v>11790</v>
      </c>
      <c r="G13" s="24">
        <f t="shared" si="0"/>
        <v>1389</v>
      </c>
      <c r="H13" s="24">
        <f t="shared" si="0"/>
        <v>826</v>
      </c>
      <c r="I13" s="24">
        <f t="shared" si="0"/>
        <v>1202</v>
      </c>
      <c r="J13" s="24">
        <f t="shared" si="0"/>
        <v>24620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2051</v>
      </c>
      <c r="D15" s="24">
        <f t="shared" si="1"/>
        <v>2942</v>
      </c>
      <c r="E15" s="24">
        <f t="shared" si="1"/>
        <v>4314</v>
      </c>
      <c r="F15" s="24">
        <f t="shared" si="1"/>
        <v>11790</v>
      </c>
      <c r="G15" s="24">
        <f t="shared" si="1"/>
        <v>1389</v>
      </c>
      <c r="H15" s="24">
        <f t="shared" si="1"/>
        <v>826</v>
      </c>
      <c r="I15" s="24">
        <f t="shared" si="1"/>
        <v>1202</v>
      </c>
      <c r="J15" s="24">
        <f t="shared" si="1"/>
        <v>24514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-106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-106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-1062</v>
      </c>
      <c r="D21" s="23">
        <v>-29</v>
      </c>
      <c r="E21" s="23">
        <v>-33</v>
      </c>
      <c r="F21" s="23">
        <v>-89</v>
      </c>
      <c r="G21" s="23">
        <v>-12</v>
      </c>
      <c r="H21" s="23">
        <v>-29</v>
      </c>
      <c r="I21" s="23">
        <v>-126</v>
      </c>
      <c r="J21" s="24">
        <f>SUM(C21:I21)</f>
        <v>-1380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-1062</v>
      </c>
      <c r="D22" s="24">
        <f t="shared" si="2"/>
        <v>-135</v>
      </c>
      <c r="E22" s="24">
        <f t="shared" si="2"/>
        <v>-33</v>
      </c>
      <c r="F22" s="24">
        <f t="shared" si="2"/>
        <v>-89</v>
      </c>
      <c r="G22" s="24">
        <f t="shared" si="2"/>
        <v>-12</v>
      </c>
      <c r="H22" s="24">
        <f t="shared" si="2"/>
        <v>-29</v>
      </c>
      <c r="I22" s="24">
        <f t="shared" si="2"/>
        <v>-126</v>
      </c>
      <c r="J22" s="24">
        <f t="shared" si="2"/>
        <v>-1486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-1062</v>
      </c>
      <c r="D24" s="24">
        <f t="shared" si="3"/>
        <v>-29</v>
      </c>
      <c r="E24" s="24">
        <f t="shared" si="3"/>
        <v>-33</v>
      </c>
      <c r="F24" s="24">
        <f t="shared" si="3"/>
        <v>-89</v>
      </c>
      <c r="G24" s="24">
        <f t="shared" si="3"/>
        <v>-12</v>
      </c>
      <c r="H24" s="24">
        <f t="shared" si="3"/>
        <v>-29</v>
      </c>
      <c r="I24" s="24">
        <f t="shared" si="3"/>
        <v>-126</v>
      </c>
      <c r="J24" s="24">
        <f t="shared" si="3"/>
        <v>-1380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989</v>
      </c>
      <c r="D26" s="28">
        <f t="shared" si="4"/>
        <v>2913</v>
      </c>
      <c r="E26" s="28">
        <f t="shared" si="4"/>
        <v>4281</v>
      </c>
      <c r="F26" s="28">
        <f t="shared" si="4"/>
        <v>11701</v>
      </c>
      <c r="G26" s="28">
        <f t="shared" si="4"/>
        <v>1377</v>
      </c>
      <c r="H26" s="28">
        <f t="shared" si="4"/>
        <v>797</v>
      </c>
      <c r="I26" s="28">
        <f t="shared" si="4"/>
        <v>1076</v>
      </c>
      <c r="J26" s="28">
        <f t="shared" si="4"/>
        <v>23134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1C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1C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6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54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-624</v>
      </c>
      <c r="D11" s="23">
        <v>-1163</v>
      </c>
      <c r="E11" s="23">
        <v>-1749</v>
      </c>
      <c r="F11" s="23">
        <v>-1770</v>
      </c>
      <c r="G11" s="23">
        <v>-480</v>
      </c>
      <c r="H11" s="23">
        <v>-217</v>
      </c>
      <c r="I11" s="23">
        <v>-344</v>
      </c>
      <c r="J11" s="24">
        <f>SUM(C11:I11)</f>
        <v>-6347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910</v>
      </c>
      <c r="D12" s="23">
        <v>2481</v>
      </c>
      <c r="E12" s="23">
        <v>1971</v>
      </c>
      <c r="F12" s="23">
        <v>2202</v>
      </c>
      <c r="G12" s="23">
        <v>831</v>
      </c>
      <c r="H12" s="23">
        <v>303</v>
      </c>
      <c r="I12" s="23">
        <v>1319</v>
      </c>
      <c r="J12" s="24">
        <f>SUM(C12:I12)</f>
        <v>10017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286</v>
      </c>
      <c r="D13" s="24">
        <f t="shared" si="0"/>
        <v>1318</v>
      </c>
      <c r="E13" s="24">
        <f t="shared" si="0"/>
        <v>222</v>
      </c>
      <c r="F13" s="24">
        <f t="shared" si="0"/>
        <v>432</v>
      </c>
      <c r="G13" s="24">
        <f t="shared" si="0"/>
        <v>351</v>
      </c>
      <c r="H13" s="24">
        <f t="shared" si="0"/>
        <v>86</v>
      </c>
      <c r="I13" s="24">
        <f t="shared" si="0"/>
        <v>975</v>
      </c>
      <c r="J13" s="24">
        <f t="shared" si="0"/>
        <v>3670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286</v>
      </c>
      <c r="D15" s="24">
        <f t="shared" si="1"/>
        <v>1318</v>
      </c>
      <c r="E15" s="24">
        <f t="shared" si="1"/>
        <v>222</v>
      </c>
      <c r="F15" s="24">
        <f t="shared" si="1"/>
        <v>432</v>
      </c>
      <c r="G15" s="24">
        <f t="shared" si="1"/>
        <v>351</v>
      </c>
      <c r="H15" s="24">
        <f t="shared" si="1"/>
        <v>86</v>
      </c>
      <c r="I15" s="24">
        <f t="shared" si="1"/>
        <v>975</v>
      </c>
      <c r="J15" s="24">
        <f t="shared" si="1"/>
        <v>3670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-216</v>
      </c>
      <c r="D21" s="23">
        <v>-436</v>
      </c>
      <c r="E21" s="23">
        <v>-27</v>
      </c>
      <c r="F21" s="23">
        <v>-197</v>
      </c>
      <c r="G21" s="23">
        <v>-20</v>
      </c>
      <c r="H21" s="23">
        <v>-1</v>
      </c>
      <c r="I21" s="23">
        <v>-418</v>
      </c>
      <c r="J21" s="24">
        <f>SUM(C21:I21)</f>
        <v>-1315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-216</v>
      </c>
      <c r="D22" s="24">
        <f t="shared" si="2"/>
        <v>-436</v>
      </c>
      <c r="E22" s="24">
        <f t="shared" si="2"/>
        <v>-27</v>
      </c>
      <c r="F22" s="24">
        <f t="shared" si="2"/>
        <v>-197</v>
      </c>
      <c r="G22" s="24">
        <f t="shared" si="2"/>
        <v>-20</v>
      </c>
      <c r="H22" s="24">
        <f t="shared" si="2"/>
        <v>-1</v>
      </c>
      <c r="I22" s="24">
        <f t="shared" si="2"/>
        <v>-418</v>
      </c>
      <c r="J22" s="24">
        <f t="shared" si="2"/>
        <v>-1315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-216</v>
      </c>
      <c r="D24" s="24">
        <f t="shared" si="3"/>
        <v>-436</v>
      </c>
      <c r="E24" s="24">
        <f t="shared" si="3"/>
        <v>-27</v>
      </c>
      <c r="F24" s="24">
        <f t="shared" si="3"/>
        <v>-197</v>
      </c>
      <c r="G24" s="24">
        <f t="shared" si="3"/>
        <v>-20</v>
      </c>
      <c r="H24" s="24">
        <f t="shared" si="3"/>
        <v>-1</v>
      </c>
      <c r="I24" s="24">
        <f t="shared" si="3"/>
        <v>-418</v>
      </c>
      <c r="J24" s="24">
        <f t="shared" si="3"/>
        <v>-1315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70</v>
      </c>
      <c r="D26" s="28">
        <f t="shared" si="4"/>
        <v>882</v>
      </c>
      <c r="E26" s="28">
        <f t="shared" si="4"/>
        <v>195</v>
      </c>
      <c r="F26" s="28">
        <f t="shared" si="4"/>
        <v>235</v>
      </c>
      <c r="G26" s="28">
        <f t="shared" si="4"/>
        <v>331</v>
      </c>
      <c r="H26" s="28">
        <f t="shared" si="4"/>
        <v>85</v>
      </c>
      <c r="I26" s="28">
        <f t="shared" si="4"/>
        <v>557</v>
      </c>
      <c r="J26" s="28">
        <f t="shared" si="4"/>
        <v>2355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1D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1D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47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55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2728</v>
      </c>
      <c r="D12" s="23">
        <v>1706</v>
      </c>
      <c r="E12" s="23">
        <v>2539</v>
      </c>
      <c r="F12" s="23">
        <v>4960</v>
      </c>
      <c r="G12" s="23">
        <v>786</v>
      </c>
      <c r="H12" s="23">
        <v>464</v>
      </c>
      <c r="I12" s="23">
        <v>2401</v>
      </c>
      <c r="J12" s="24">
        <f>SUM(C12:I12)</f>
        <v>15584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2728</v>
      </c>
      <c r="D13" s="24">
        <f t="shared" si="0"/>
        <v>1706</v>
      </c>
      <c r="E13" s="24">
        <f t="shared" si="0"/>
        <v>2539</v>
      </c>
      <c r="F13" s="24">
        <f t="shared" si="0"/>
        <v>4960</v>
      </c>
      <c r="G13" s="24">
        <f t="shared" si="0"/>
        <v>786</v>
      </c>
      <c r="H13" s="24">
        <f t="shared" si="0"/>
        <v>464</v>
      </c>
      <c r="I13" s="24">
        <f t="shared" si="0"/>
        <v>2401</v>
      </c>
      <c r="J13" s="24">
        <f t="shared" si="0"/>
        <v>15584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2728</v>
      </c>
      <c r="D15" s="24">
        <f t="shared" si="1"/>
        <v>1706</v>
      </c>
      <c r="E15" s="24">
        <f t="shared" si="1"/>
        <v>2539</v>
      </c>
      <c r="F15" s="24">
        <f t="shared" si="1"/>
        <v>4960</v>
      </c>
      <c r="G15" s="24">
        <f t="shared" si="1"/>
        <v>786</v>
      </c>
      <c r="H15" s="24">
        <f t="shared" si="1"/>
        <v>464</v>
      </c>
      <c r="I15" s="24">
        <f t="shared" si="1"/>
        <v>2401</v>
      </c>
      <c r="J15" s="24">
        <f t="shared" si="1"/>
        <v>15584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-24</v>
      </c>
      <c r="D21" s="23">
        <v>-8</v>
      </c>
      <c r="E21" s="23">
        <v>-25</v>
      </c>
      <c r="F21" s="23">
        <v>-1208</v>
      </c>
      <c r="G21" s="23">
        <v>-13</v>
      </c>
      <c r="H21" s="23">
        <v>-28</v>
      </c>
      <c r="I21" s="23">
        <v>-9</v>
      </c>
      <c r="J21" s="24">
        <f>SUM(C21:I21)</f>
        <v>-1315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-24</v>
      </c>
      <c r="D22" s="24">
        <f t="shared" si="2"/>
        <v>-8</v>
      </c>
      <c r="E22" s="24">
        <f t="shared" si="2"/>
        <v>-25</v>
      </c>
      <c r="F22" s="24">
        <f t="shared" si="2"/>
        <v>-1208</v>
      </c>
      <c r="G22" s="24">
        <f t="shared" si="2"/>
        <v>-13</v>
      </c>
      <c r="H22" s="24">
        <f t="shared" si="2"/>
        <v>-28</v>
      </c>
      <c r="I22" s="24">
        <f t="shared" si="2"/>
        <v>-9</v>
      </c>
      <c r="J22" s="24">
        <f t="shared" si="2"/>
        <v>-1315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-24</v>
      </c>
      <c r="D24" s="24">
        <f t="shared" si="3"/>
        <v>-8</v>
      </c>
      <c r="E24" s="24">
        <f t="shared" si="3"/>
        <v>-25</v>
      </c>
      <c r="F24" s="24">
        <f t="shared" si="3"/>
        <v>-1208</v>
      </c>
      <c r="G24" s="24">
        <f t="shared" si="3"/>
        <v>-13</v>
      </c>
      <c r="H24" s="24">
        <f t="shared" si="3"/>
        <v>-28</v>
      </c>
      <c r="I24" s="24">
        <f t="shared" si="3"/>
        <v>-9</v>
      </c>
      <c r="J24" s="24">
        <f t="shared" si="3"/>
        <v>-1315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2704</v>
      </c>
      <c r="D26" s="28">
        <f t="shared" si="4"/>
        <v>1698</v>
      </c>
      <c r="E26" s="28">
        <f t="shared" si="4"/>
        <v>2514</v>
      </c>
      <c r="F26" s="28">
        <f t="shared" si="4"/>
        <v>3752</v>
      </c>
      <c r="G26" s="28">
        <f t="shared" si="4"/>
        <v>773</v>
      </c>
      <c r="H26" s="28">
        <f t="shared" si="4"/>
        <v>436</v>
      </c>
      <c r="I26" s="28">
        <f t="shared" si="4"/>
        <v>2392</v>
      </c>
      <c r="J26" s="28">
        <f t="shared" si="4"/>
        <v>14269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1E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1E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48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56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9718</v>
      </c>
      <c r="D12" s="23">
        <v>8429</v>
      </c>
      <c r="E12" s="23">
        <v>3730</v>
      </c>
      <c r="F12" s="23">
        <v>6598</v>
      </c>
      <c r="G12" s="23">
        <v>1570</v>
      </c>
      <c r="H12" s="23">
        <v>1275</v>
      </c>
      <c r="I12" s="23">
        <v>8947</v>
      </c>
      <c r="J12" s="24">
        <f>SUM(C12:I12)</f>
        <v>40267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9718</v>
      </c>
      <c r="D13" s="24">
        <f t="shared" si="0"/>
        <v>8429</v>
      </c>
      <c r="E13" s="24">
        <f t="shared" si="0"/>
        <v>3730</v>
      </c>
      <c r="F13" s="24">
        <f t="shared" si="0"/>
        <v>6598</v>
      </c>
      <c r="G13" s="24">
        <f t="shared" si="0"/>
        <v>1570</v>
      </c>
      <c r="H13" s="24">
        <f t="shared" si="0"/>
        <v>1275</v>
      </c>
      <c r="I13" s="24">
        <f t="shared" si="0"/>
        <v>8947</v>
      </c>
      <c r="J13" s="24">
        <f t="shared" si="0"/>
        <v>40267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9718</v>
      </c>
      <c r="D15" s="24">
        <f t="shared" si="1"/>
        <v>8429</v>
      </c>
      <c r="E15" s="24">
        <f t="shared" si="1"/>
        <v>3730</v>
      </c>
      <c r="F15" s="24">
        <f t="shared" si="1"/>
        <v>6598</v>
      </c>
      <c r="G15" s="24">
        <f t="shared" si="1"/>
        <v>1570</v>
      </c>
      <c r="H15" s="24">
        <f t="shared" si="1"/>
        <v>1275</v>
      </c>
      <c r="I15" s="24">
        <f t="shared" si="1"/>
        <v>8947</v>
      </c>
      <c r="J15" s="24">
        <f t="shared" si="1"/>
        <v>40267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9718</v>
      </c>
      <c r="D26" s="28">
        <f t="shared" si="4"/>
        <v>8429</v>
      </c>
      <c r="E26" s="28">
        <f t="shared" si="4"/>
        <v>3730</v>
      </c>
      <c r="F26" s="28">
        <f t="shared" si="4"/>
        <v>6598</v>
      </c>
      <c r="G26" s="28">
        <f t="shared" si="4"/>
        <v>1570</v>
      </c>
      <c r="H26" s="28">
        <f t="shared" si="4"/>
        <v>1275</v>
      </c>
      <c r="I26" s="28">
        <f t="shared" si="4"/>
        <v>8947</v>
      </c>
      <c r="J26" s="28">
        <f t="shared" si="4"/>
        <v>40267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1F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1F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49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57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4948</v>
      </c>
      <c r="D12" s="23">
        <v>2651</v>
      </c>
      <c r="E12" s="23">
        <v>2734</v>
      </c>
      <c r="F12" s="23">
        <v>3280</v>
      </c>
      <c r="G12" s="23">
        <v>770</v>
      </c>
      <c r="H12" s="23">
        <v>925</v>
      </c>
      <c r="I12" s="23">
        <v>0</v>
      </c>
      <c r="J12" s="24">
        <f>SUM(C12:I12)</f>
        <v>15308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4948</v>
      </c>
      <c r="D13" s="24">
        <f t="shared" si="0"/>
        <v>2651</v>
      </c>
      <c r="E13" s="24">
        <f t="shared" si="0"/>
        <v>2734</v>
      </c>
      <c r="F13" s="24">
        <f t="shared" si="0"/>
        <v>3280</v>
      </c>
      <c r="G13" s="24">
        <f t="shared" si="0"/>
        <v>770</v>
      </c>
      <c r="H13" s="24">
        <f t="shared" si="0"/>
        <v>925</v>
      </c>
      <c r="I13" s="24">
        <f t="shared" si="0"/>
        <v>0</v>
      </c>
      <c r="J13" s="24">
        <f t="shared" si="0"/>
        <v>15308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4824</v>
      </c>
      <c r="D15" s="24">
        <f t="shared" si="1"/>
        <v>2636</v>
      </c>
      <c r="E15" s="24">
        <f t="shared" si="1"/>
        <v>2734</v>
      </c>
      <c r="F15" s="24">
        <f t="shared" si="1"/>
        <v>3280</v>
      </c>
      <c r="G15" s="24">
        <f t="shared" si="1"/>
        <v>767</v>
      </c>
      <c r="H15" s="24">
        <f t="shared" si="1"/>
        <v>924</v>
      </c>
      <c r="I15" s="24">
        <f t="shared" si="1"/>
        <v>0</v>
      </c>
      <c r="J15" s="24">
        <f t="shared" si="1"/>
        <v>15165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-124</v>
      </c>
      <c r="D18" s="23">
        <v>-15</v>
      </c>
      <c r="E18" s="23">
        <v>0</v>
      </c>
      <c r="F18" s="23">
        <v>0</v>
      </c>
      <c r="G18" s="23">
        <v>-3</v>
      </c>
      <c r="H18" s="23">
        <v>-1</v>
      </c>
      <c r="I18" s="23">
        <v>0</v>
      </c>
      <c r="J18" s="24">
        <f>SUM(C18:I18)</f>
        <v>-143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-815</v>
      </c>
      <c r="D21" s="23">
        <v>-287</v>
      </c>
      <c r="E21" s="23">
        <v>-323</v>
      </c>
      <c r="F21" s="23">
        <v>-332</v>
      </c>
      <c r="G21" s="23">
        <v>-121</v>
      </c>
      <c r="H21" s="23">
        <v>-45</v>
      </c>
      <c r="I21" s="23">
        <v>0</v>
      </c>
      <c r="J21" s="24">
        <f>SUM(C21:I21)</f>
        <v>-1923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-939</v>
      </c>
      <c r="D22" s="24">
        <f t="shared" si="2"/>
        <v>-302</v>
      </c>
      <c r="E22" s="24">
        <f t="shared" si="2"/>
        <v>-323</v>
      </c>
      <c r="F22" s="24">
        <f t="shared" si="2"/>
        <v>-332</v>
      </c>
      <c r="G22" s="24">
        <f t="shared" si="2"/>
        <v>-124</v>
      </c>
      <c r="H22" s="24">
        <f t="shared" si="2"/>
        <v>-46</v>
      </c>
      <c r="I22" s="24">
        <f t="shared" si="2"/>
        <v>0</v>
      </c>
      <c r="J22" s="24">
        <f t="shared" si="2"/>
        <v>-2066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-815</v>
      </c>
      <c r="D24" s="24">
        <f t="shared" si="3"/>
        <v>-287</v>
      </c>
      <c r="E24" s="24">
        <f t="shared" si="3"/>
        <v>-323</v>
      </c>
      <c r="F24" s="24">
        <f t="shared" si="3"/>
        <v>-332</v>
      </c>
      <c r="G24" s="24">
        <f t="shared" si="3"/>
        <v>-121</v>
      </c>
      <c r="H24" s="24">
        <f t="shared" si="3"/>
        <v>-45</v>
      </c>
      <c r="I24" s="24">
        <f t="shared" si="3"/>
        <v>0</v>
      </c>
      <c r="J24" s="24">
        <f t="shared" si="3"/>
        <v>-1923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4009</v>
      </c>
      <c r="D26" s="28">
        <f t="shared" si="4"/>
        <v>2349</v>
      </c>
      <c r="E26" s="28">
        <f t="shared" si="4"/>
        <v>2411</v>
      </c>
      <c r="F26" s="28">
        <f t="shared" si="4"/>
        <v>2948</v>
      </c>
      <c r="G26" s="28">
        <f t="shared" si="4"/>
        <v>646</v>
      </c>
      <c r="H26" s="28">
        <f t="shared" si="4"/>
        <v>879</v>
      </c>
      <c r="I26" s="28">
        <f t="shared" si="4"/>
        <v>0</v>
      </c>
      <c r="J26" s="28">
        <f t="shared" si="4"/>
        <v>13242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20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20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50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58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2728</v>
      </c>
      <c r="D12" s="23">
        <v>4448</v>
      </c>
      <c r="E12" s="23">
        <v>1014</v>
      </c>
      <c r="F12" s="23">
        <v>6668</v>
      </c>
      <c r="G12" s="23">
        <v>4036</v>
      </c>
      <c r="H12" s="23">
        <v>1027</v>
      </c>
      <c r="I12" s="23">
        <v>4834</v>
      </c>
      <c r="J12" s="24">
        <f>SUM(C12:I12)</f>
        <v>24755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2728</v>
      </c>
      <c r="D13" s="24">
        <f t="shared" si="0"/>
        <v>4448</v>
      </c>
      <c r="E13" s="24">
        <f t="shared" si="0"/>
        <v>1014</v>
      </c>
      <c r="F13" s="24">
        <f t="shared" si="0"/>
        <v>6668</v>
      </c>
      <c r="G13" s="24">
        <f t="shared" si="0"/>
        <v>4036</v>
      </c>
      <c r="H13" s="24">
        <f t="shared" si="0"/>
        <v>1027</v>
      </c>
      <c r="I13" s="24">
        <f t="shared" si="0"/>
        <v>4834</v>
      </c>
      <c r="J13" s="24">
        <f t="shared" si="0"/>
        <v>24755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2728</v>
      </c>
      <c r="D15" s="24">
        <f t="shared" si="1"/>
        <v>4448</v>
      </c>
      <c r="E15" s="24">
        <f t="shared" si="1"/>
        <v>1014</v>
      </c>
      <c r="F15" s="24">
        <f t="shared" si="1"/>
        <v>6668</v>
      </c>
      <c r="G15" s="24">
        <f t="shared" si="1"/>
        <v>4036</v>
      </c>
      <c r="H15" s="24">
        <f t="shared" si="1"/>
        <v>1027</v>
      </c>
      <c r="I15" s="24">
        <f t="shared" si="1"/>
        <v>4834</v>
      </c>
      <c r="J15" s="24">
        <f t="shared" si="1"/>
        <v>24755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-428</v>
      </c>
      <c r="D21" s="23">
        <v>-2733</v>
      </c>
      <c r="E21" s="23">
        <v>0</v>
      </c>
      <c r="F21" s="23">
        <v>-1444</v>
      </c>
      <c r="G21" s="23">
        <v>-379</v>
      </c>
      <c r="H21" s="23">
        <v>-1255</v>
      </c>
      <c r="I21" s="23">
        <v>-5285</v>
      </c>
      <c r="J21" s="24">
        <f>SUM(C21:I21)</f>
        <v>-11524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-428</v>
      </c>
      <c r="D22" s="24">
        <f t="shared" si="2"/>
        <v>-2733</v>
      </c>
      <c r="E22" s="24">
        <f t="shared" si="2"/>
        <v>0</v>
      </c>
      <c r="F22" s="24">
        <f t="shared" si="2"/>
        <v>-1444</v>
      </c>
      <c r="G22" s="24">
        <f t="shared" si="2"/>
        <v>-379</v>
      </c>
      <c r="H22" s="24">
        <f t="shared" si="2"/>
        <v>-1255</v>
      </c>
      <c r="I22" s="24">
        <f t="shared" si="2"/>
        <v>-5285</v>
      </c>
      <c r="J22" s="24">
        <f t="shared" si="2"/>
        <v>-11524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-428</v>
      </c>
      <c r="D24" s="24">
        <f t="shared" si="3"/>
        <v>-2733</v>
      </c>
      <c r="E24" s="24">
        <f t="shared" si="3"/>
        <v>0</v>
      </c>
      <c r="F24" s="24">
        <f t="shared" si="3"/>
        <v>-1444</v>
      </c>
      <c r="G24" s="24">
        <f t="shared" si="3"/>
        <v>-379</v>
      </c>
      <c r="H24" s="24">
        <f t="shared" si="3"/>
        <v>-1255</v>
      </c>
      <c r="I24" s="24">
        <f t="shared" si="3"/>
        <v>-5285</v>
      </c>
      <c r="J24" s="24">
        <f t="shared" si="3"/>
        <v>-11524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2300</v>
      </c>
      <c r="D26" s="28">
        <f t="shared" si="4"/>
        <v>1715</v>
      </c>
      <c r="E26" s="28">
        <f t="shared" si="4"/>
        <v>1014</v>
      </c>
      <c r="F26" s="28">
        <f t="shared" si="4"/>
        <v>5224</v>
      </c>
      <c r="G26" s="28">
        <f t="shared" si="4"/>
        <v>3657</v>
      </c>
      <c r="H26" s="28">
        <f t="shared" si="4"/>
        <v>-228</v>
      </c>
      <c r="I26" s="28">
        <f t="shared" si="4"/>
        <v>-451</v>
      </c>
      <c r="J26" s="28">
        <f t="shared" si="4"/>
        <v>13231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21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21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51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59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-134</v>
      </c>
      <c r="D11" s="23">
        <v>-707</v>
      </c>
      <c r="E11" s="23">
        <v>-34</v>
      </c>
      <c r="F11" s="23">
        <v>-269</v>
      </c>
      <c r="G11" s="23">
        <v>-135</v>
      </c>
      <c r="H11" s="23">
        <v>0</v>
      </c>
      <c r="I11" s="23">
        <v>-46</v>
      </c>
      <c r="J11" s="24">
        <f>SUM(C11:I11)</f>
        <v>-1325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5682</v>
      </c>
      <c r="D12" s="23">
        <v>5653</v>
      </c>
      <c r="E12" s="23">
        <v>1775</v>
      </c>
      <c r="F12" s="23">
        <v>3714</v>
      </c>
      <c r="G12" s="23">
        <v>809</v>
      </c>
      <c r="H12" s="23">
        <v>654</v>
      </c>
      <c r="I12" s="23">
        <v>5064</v>
      </c>
      <c r="J12" s="24">
        <f>SUM(C12:I12)</f>
        <v>23351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5548</v>
      </c>
      <c r="D13" s="24">
        <f t="shared" si="0"/>
        <v>4946</v>
      </c>
      <c r="E13" s="24">
        <f t="shared" si="0"/>
        <v>1741</v>
      </c>
      <c r="F13" s="24">
        <f t="shared" si="0"/>
        <v>3445</v>
      </c>
      <c r="G13" s="24">
        <f t="shared" si="0"/>
        <v>674</v>
      </c>
      <c r="H13" s="24">
        <f t="shared" si="0"/>
        <v>654</v>
      </c>
      <c r="I13" s="24">
        <f t="shared" si="0"/>
        <v>5018</v>
      </c>
      <c r="J13" s="24">
        <f t="shared" si="0"/>
        <v>22026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5548</v>
      </c>
      <c r="D15" s="24">
        <f t="shared" si="1"/>
        <v>4946</v>
      </c>
      <c r="E15" s="24">
        <f t="shared" si="1"/>
        <v>1741</v>
      </c>
      <c r="F15" s="24">
        <f t="shared" si="1"/>
        <v>3445</v>
      </c>
      <c r="G15" s="24">
        <f t="shared" si="1"/>
        <v>674</v>
      </c>
      <c r="H15" s="24">
        <f t="shared" si="1"/>
        <v>654</v>
      </c>
      <c r="I15" s="24">
        <f t="shared" si="1"/>
        <v>5018</v>
      </c>
      <c r="J15" s="24">
        <f t="shared" si="1"/>
        <v>22026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-164</v>
      </c>
      <c r="D21" s="23">
        <v>-1931</v>
      </c>
      <c r="E21" s="23">
        <v>0</v>
      </c>
      <c r="F21" s="23">
        <v>0</v>
      </c>
      <c r="G21" s="23">
        <v>-30</v>
      </c>
      <c r="H21" s="23">
        <v>-293</v>
      </c>
      <c r="I21" s="23">
        <v>-2108</v>
      </c>
      <c r="J21" s="24">
        <f>SUM(C21:I21)</f>
        <v>-4526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-164</v>
      </c>
      <c r="D22" s="24">
        <f t="shared" si="2"/>
        <v>-1931</v>
      </c>
      <c r="E22" s="24">
        <f t="shared" si="2"/>
        <v>0</v>
      </c>
      <c r="F22" s="24">
        <f t="shared" si="2"/>
        <v>0</v>
      </c>
      <c r="G22" s="24">
        <f t="shared" si="2"/>
        <v>-30</v>
      </c>
      <c r="H22" s="24">
        <f t="shared" si="2"/>
        <v>-293</v>
      </c>
      <c r="I22" s="24">
        <f t="shared" si="2"/>
        <v>-2108</v>
      </c>
      <c r="J22" s="24">
        <f t="shared" si="2"/>
        <v>-4526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-164</v>
      </c>
      <c r="D24" s="24">
        <f t="shared" si="3"/>
        <v>-1931</v>
      </c>
      <c r="E24" s="24">
        <f t="shared" si="3"/>
        <v>0</v>
      </c>
      <c r="F24" s="24">
        <f t="shared" si="3"/>
        <v>0</v>
      </c>
      <c r="G24" s="24">
        <f t="shared" si="3"/>
        <v>-30</v>
      </c>
      <c r="H24" s="24">
        <f t="shared" si="3"/>
        <v>-293</v>
      </c>
      <c r="I24" s="24">
        <f t="shared" si="3"/>
        <v>-2108</v>
      </c>
      <c r="J24" s="24">
        <f t="shared" si="3"/>
        <v>-4526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5384</v>
      </c>
      <c r="D26" s="28">
        <f t="shared" si="4"/>
        <v>3015</v>
      </c>
      <c r="E26" s="28">
        <f t="shared" si="4"/>
        <v>1741</v>
      </c>
      <c r="F26" s="28">
        <f t="shared" si="4"/>
        <v>3445</v>
      </c>
      <c r="G26" s="28">
        <f t="shared" si="4"/>
        <v>644</v>
      </c>
      <c r="H26" s="28">
        <f t="shared" si="4"/>
        <v>361</v>
      </c>
      <c r="I26" s="28">
        <f t="shared" si="4"/>
        <v>2910</v>
      </c>
      <c r="J26" s="28">
        <f t="shared" si="4"/>
        <v>17500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22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22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52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60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11</v>
      </c>
      <c r="D12" s="23">
        <v>36</v>
      </c>
      <c r="E12" s="23">
        <v>17</v>
      </c>
      <c r="F12" s="23">
        <v>48</v>
      </c>
      <c r="G12" s="23">
        <v>6</v>
      </c>
      <c r="H12" s="23">
        <v>3</v>
      </c>
      <c r="I12" s="23">
        <v>9</v>
      </c>
      <c r="J12" s="24">
        <f>SUM(C12:I12)</f>
        <v>130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11</v>
      </c>
      <c r="D13" s="24">
        <f t="shared" si="0"/>
        <v>36</v>
      </c>
      <c r="E13" s="24">
        <f t="shared" si="0"/>
        <v>17</v>
      </c>
      <c r="F13" s="24">
        <f t="shared" si="0"/>
        <v>48</v>
      </c>
      <c r="G13" s="24">
        <f t="shared" si="0"/>
        <v>6</v>
      </c>
      <c r="H13" s="24">
        <f t="shared" si="0"/>
        <v>3</v>
      </c>
      <c r="I13" s="24">
        <f t="shared" si="0"/>
        <v>9</v>
      </c>
      <c r="J13" s="24">
        <f t="shared" si="0"/>
        <v>130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11</v>
      </c>
      <c r="D15" s="24">
        <f t="shared" si="1"/>
        <v>36</v>
      </c>
      <c r="E15" s="24">
        <f t="shared" si="1"/>
        <v>17</v>
      </c>
      <c r="F15" s="24">
        <f t="shared" si="1"/>
        <v>48</v>
      </c>
      <c r="G15" s="24">
        <f t="shared" si="1"/>
        <v>6</v>
      </c>
      <c r="H15" s="24">
        <f t="shared" si="1"/>
        <v>3</v>
      </c>
      <c r="I15" s="24">
        <f t="shared" si="1"/>
        <v>9</v>
      </c>
      <c r="J15" s="24">
        <f t="shared" si="1"/>
        <v>130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11</v>
      </c>
      <c r="D26" s="28">
        <f t="shared" si="4"/>
        <v>36</v>
      </c>
      <c r="E26" s="28">
        <f t="shared" si="4"/>
        <v>17</v>
      </c>
      <c r="F26" s="28">
        <f t="shared" si="4"/>
        <v>48</v>
      </c>
      <c r="G26" s="28">
        <f t="shared" si="4"/>
        <v>6</v>
      </c>
      <c r="H26" s="28">
        <f t="shared" si="4"/>
        <v>3</v>
      </c>
      <c r="I26" s="28">
        <f t="shared" si="4"/>
        <v>9</v>
      </c>
      <c r="J26" s="28">
        <f t="shared" si="4"/>
        <v>130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23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23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3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61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10</v>
      </c>
      <c r="D12" s="23">
        <v>32</v>
      </c>
      <c r="E12" s="23">
        <v>24</v>
      </c>
      <c r="F12" s="23">
        <v>0</v>
      </c>
      <c r="G12" s="23">
        <v>16</v>
      </c>
      <c r="H12" s="23">
        <v>0</v>
      </c>
      <c r="I12" s="23">
        <v>0</v>
      </c>
      <c r="J12" s="24">
        <f>SUM(C12:I12)</f>
        <v>82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10</v>
      </c>
      <c r="D13" s="24">
        <f t="shared" si="0"/>
        <v>32</v>
      </c>
      <c r="E13" s="24">
        <f t="shared" si="0"/>
        <v>24</v>
      </c>
      <c r="F13" s="24">
        <f t="shared" si="0"/>
        <v>0</v>
      </c>
      <c r="G13" s="24">
        <f t="shared" si="0"/>
        <v>16</v>
      </c>
      <c r="H13" s="24">
        <f t="shared" si="0"/>
        <v>0</v>
      </c>
      <c r="I13" s="24">
        <f t="shared" si="0"/>
        <v>0</v>
      </c>
      <c r="J13" s="24">
        <f t="shared" si="0"/>
        <v>82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10</v>
      </c>
      <c r="D15" s="24">
        <f t="shared" si="1"/>
        <v>32</v>
      </c>
      <c r="E15" s="24">
        <f t="shared" si="1"/>
        <v>24</v>
      </c>
      <c r="F15" s="24">
        <f t="shared" si="1"/>
        <v>0</v>
      </c>
      <c r="G15" s="24">
        <f t="shared" si="1"/>
        <v>16</v>
      </c>
      <c r="H15" s="24">
        <f t="shared" si="1"/>
        <v>0</v>
      </c>
      <c r="I15" s="24">
        <f t="shared" si="1"/>
        <v>0</v>
      </c>
      <c r="J15" s="24">
        <f t="shared" si="1"/>
        <v>82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10</v>
      </c>
      <c r="D26" s="28">
        <f t="shared" si="4"/>
        <v>32</v>
      </c>
      <c r="E26" s="28">
        <f t="shared" si="4"/>
        <v>24</v>
      </c>
      <c r="F26" s="28">
        <f t="shared" si="4"/>
        <v>0</v>
      </c>
      <c r="G26" s="28">
        <f t="shared" si="4"/>
        <v>16</v>
      </c>
      <c r="H26" s="28">
        <f t="shared" si="4"/>
        <v>0</v>
      </c>
      <c r="I26" s="28">
        <f t="shared" si="4"/>
        <v>0</v>
      </c>
      <c r="J26" s="28">
        <f t="shared" si="4"/>
        <v>82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24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24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54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62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41</v>
      </c>
      <c r="D12" s="23">
        <v>7</v>
      </c>
      <c r="E12" s="23">
        <v>1</v>
      </c>
      <c r="F12" s="23">
        <v>42</v>
      </c>
      <c r="G12" s="23">
        <v>8</v>
      </c>
      <c r="H12" s="23">
        <v>24</v>
      </c>
      <c r="I12" s="23">
        <v>0</v>
      </c>
      <c r="J12" s="24">
        <f>SUM(C12:I12)</f>
        <v>123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41</v>
      </c>
      <c r="D13" s="24">
        <f t="shared" si="0"/>
        <v>7</v>
      </c>
      <c r="E13" s="24">
        <f t="shared" si="0"/>
        <v>1</v>
      </c>
      <c r="F13" s="24">
        <f t="shared" si="0"/>
        <v>42</v>
      </c>
      <c r="G13" s="24">
        <f t="shared" si="0"/>
        <v>8</v>
      </c>
      <c r="H13" s="24">
        <f t="shared" si="0"/>
        <v>24</v>
      </c>
      <c r="I13" s="24">
        <f t="shared" si="0"/>
        <v>0</v>
      </c>
      <c r="J13" s="24">
        <f t="shared" si="0"/>
        <v>123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41</v>
      </c>
      <c r="D15" s="24">
        <f t="shared" si="1"/>
        <v>7</v>
      </c>
      <c r="E15" s="24">
        <f t="shared" si="1"/>
        <v>1</v>
      </c>
      <c r="F15" s="24">
        <f t="shared" si="1"/>
        <v>42</v>
      </c>
      <c r="G15" s="24">
        <f t="shared" si="1"/>
        <v>8</v>
      </c>
      <c r="H15" s="24">
        <f t="shared" si="1"/>
        <v>24</v>
      </c>
      <c r="I15" s="24">
        <f t="shared" si="1"/>
        <v>0</v>
      </c>
      <c r="J15" s="24">
        <f t="shared" si="1"/>
        <v>123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41</v>
      </c>
      <c r="D26" s="28">
        <f t="shared" si="4"/>
        <v>7</v>
      </c>
      <c r="E26" s="28">
        <f t="shared" si="4"/>
        <v>1</v>
      </c>
      <c r="F26" s="28">
        <f t="shared" si="4"/>
        <v>42</v>
      </c>
      <c r="G26" s="28">
        <f t="shared" si="4"/>
        <v>8</v>
      </c>
      <c r="H26" s="28">
        <f t="shared" si="4"/>
        <v>24</v>
      </c>
      <c r="I26" s="28">
        <f t="shared" si="4"/>
        <v>0</v>
      </c>
      <c r="J26" s="28">
        <f t="shared" si="4"/>
        <v>123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25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25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1">
    <tabColor rgb="FF3178B9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79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f>SUM('Aberdeen City:West Lothian'!C11)</f>
        <v>-9871</v>
      </c>
      <c r="D11" s="23">
        <f>SUM('Aberdeen City:West Lothian'!D11)</f>
        <v>-13588</v>
      </c>
      <c r="E11" s="23">
        <f>SUM('Aberdeen City:West Lothian'!E11)</f>
        <v>-5210</v>
      </c>
      <c r="F11" s="23">
        <f>SUM('Aberdeen City:West Lothian'!F11)</f>
        <v>-12889</v>
      </c>
      <c r="G11" s="23">
        <f>SUM('Aberdeen City:West Lothian'!G11)</f>
        <v>-2830</v>
      </c>
      <c r="H11" s="23">
        <f>SUM('Aberdeen City:West Lothian'!H11)</f>
        <v>-1739</v>
      </c>
      <c r="I11" s="23">
        <f>SUM('Aberdeen City:West Lothian'!I11)</f>
        <v>-23749</v>
      </c>
      <c r="J11" s="24">
        <f>SUM(C11:I11)</f>
        <v>-69876</v>
      </c>
      <c r="K11" s="21"/>
      <c r="L11" s="33"/>
      <c r="M11" s="33"/>
    </row>
    <row r="12" spans="2:13" s="16" customFormat="1" ht="16" customHeight="1">
      <c r="B12" s="17" t="s">
        <v>16</v>
      </c>
      <c r="C12" s="23">
        <f>SUM('Aberdeen City:West Lothian'!C12)</f>
        <v>174966</v>
      </c>
      <c r="D12" s="23">
        <f>SUM('Aberdeen City:West Lothian'!D12)</f>
        <v>161218</v>
      </c>
      <c r="E12" s="23">
        <f>SUM('Aberdeen City:West Lothian'!E12)</f>
        <v>89801</v>
      </c>
      <c r="F12" s="23">
        <f>SUM('Aberdeen City:West Lothian'!F12)</f>
        <v>257179</v>
      </c>
      <c r="G12" s="23">
        <f>SUM('Aberdeen City:West Lothian'!G12)</f>
        <v>45883</v>
      </c>
      <c r="H12" s="23">
        <f>SUM('Aberdeen City:West Lothian'!H12)</f>
        <v>32906</v>
      </c>
      <c r="I12" s="23">
        <f>SUM('Aberdeen City:West Lothian'!I12)</f>
        <v>138898</v>
      </c>
      <c r="J12" s="24">
        <f>SUM(C12:I12)</f>
        <v>900851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165095</v>
      </c>
      <c r="D13" s="24">
        <f t="shared" si="0"/>
        <v>147630</v>
      </c>
      <c r="E13" s="24">
        <f t="shared" si="0"/>
        <v>84591</v>
      </c>
      <c r="F13" s="24">
        <f t="shared" si="0"/>
        <v>244290</v>
      </c>
      <c r="G13" s="24">
        <f t="shared" si="0"/>
        <v>43053</v>
      </c>
      <c r="H13" s="24">
        <f t="shared" si="0"/>
        <v>31167</v>
      </c>
      <c r="I13" s="24">
        <f t="shared" si="0"/>
        <v>115149</v>
      </c>
      <c r="J13" s="24">
        <f t="shared" si="0"/>
        <v>830975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164102</v>
      </c>
      <c r="D15" s="24">
        <f t="shared" si="1"/>
        <v>146922</v>
      </c>
      <c r="E15" s="24">
        <f t="shared" si="1"/>
        <v>84573</v>
      </c>
      <c r="F15" s="24">
        <f t="shared" si="1"/>
        <v>244206</v>
      </c>
      <c r="G15" s="24">
        <f t="shared" si="1"/>
        <v>42992</v>
      </c>
      <c r="H15" s="24">
        <f t="shared" si="1"/>
        <v>29316</v>
      </c>
      <c r="I15" s="24">
        <f t="shared" si="1"/>
        <v>115048</v>
      </c>
      <c r="J15" s="24">
        <f t="shared" si="1"/>
        <v>827159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f>SUM('Aberdeen City:West Lothian'!C18)</f>
        <v>-993</v>
      </c>
      <c r="D18" s="23">
        <f>SUM('Aberdeen City:West Lothian'!D18)</f>
        <v>-708</v>
      </c>
      <c r="E18" s="23">
        <f>SUM('Aberdeen City:West Lothian'!E18)</f>
        <v>-18</v>
      </c>
      <c r="F18" s="23">
        <f>SUM('Aberdeen City:West Lothian'!F18)</f>
        <v>-84</v>
      </c>
      <c r="G18" s="23">
        <f>SUM('Aberdeen City:West Lothian'!G18)</f>
        <v>-61</v>
      </c>
      <c r="H18" s="23">
        <f>SUM('Aberdeen City:West Lothian'!H18)</f>
        <v>-1851</v>
      </c>
      <c r="I18" s="23">
        <f>SUM('Aberdeen City:West Lothian'!I18)</f>
        <v>-101</v>
      </c>
      <c r="J18" s="24">
        <f>SUM(C18:I18)</f>
        <v>-3816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f>SUM('Aberdeen City:West Lothian'!C20)</f>
        <v>0</v>
      </c>
      <c r="D20" s="23">
        <f>SUM('Aberdeen City:West Lothian'!D20)</f>
        <v>0</v>
      </c>
      <c r="E20" s="23">
        <f>SUM('Aberdeen City:West Lothian'!E20)</f>
        <v>0</v>
      </c>
      <c r="F20" s="23">
        <f>SUM('Aberdeen City:West Lothian'!F20)</f>
        <v>0</v>
      </c>
      <c r="G20" s="23">
        <f>SUM('Aberdeen City:West Lothian'!G20)</f>
        <v>0</v>
      </c>
      <c r="H20" s="23">
        <f>SUM('Aberdeen City:West Lothian'!H20)</f>
        <v>0</v>
      </c>
      <c r="I20" s="23">
        <f>SUM('Aberdeen City:West Lothian'!I20)</f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f>SUM('Aberdeen City:West Lothian'!C21)</f>
        <v>-9121</v>
      </c>
      <c r="D21" s="23">
        <f>SUM('Aberdeen City:West Lothian'!D21)</f>
        <v>-17155</v>
      </c>
      <c r="E21" s="23">
        <f>SUM('Aberdeen City:West Lothian'!E21)</f>
        <v>-2007</v>
      </c>
      <c r="F21" s="23">
        <f>SUM('Aberdeen City:West Lothian'!F21)</f>
        <v>-21591</v>
      </c>
      <c r="G21" s="23">
        <f>SUM('Aberdeen City:West Lothian'!G21)</f>
        <v>-5418</v>
      </c>
      <c r="H21" s="23">
        <f>SUM('Aberdeen City:West Lothian'!H21)</f>
        <v>-3739</v>
      </c>
      <c r="I21" s="23">
        <f>SUM('Aberdeen City:West Lothian'!I21)</f>
        <v>-26875</v>
      </c>
      <c r="J21" s="24">
        <f>SUM(C21:I21)</f>
        <v>-85906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-10114</v>
      </c>
      <c r="D22" s="24">
        <f t="shared" si="2"/>
        <v>-17863</v>
      </c>
      <c r="E22" s="24">
        <f t="shared" si="2"/>
        <v>-2025</v>
      </c>
      <c r="F22" s="24">
        <f t="shared" si="2"/>
        <v>-21675</v>
      </c>
      <c r="G22" s="24">
        <f t="shared" si="2"/>
        <v>-5479</v>
      </c>
      <c r="H22" s="24">
        <f t="shared" si="2"/>
        <v>-5590</v>
      </c>
      <c r="I22" s="24">
        <f t="shared" si="2"/>
        <v>-26976</v>
      </c>
      <c r="J22" s="24">
        <f t="shared" si="2"/>
        <v>-89722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-9121</v>
      </c>
      <c r="D24" s="24">
        <f t="shared" si="3"/>
        <v>-17155</v>
      </c>
      <c r="E24" s="24">
        <f t="shared" si="3"/>
        <v>-2007</v>
      </c>
      <c r="F24" s="24">
        <f t="shared" si="3"/>
        <v>-21591</v>
      </c>
      <c r="G24" s="24">
        <f t="shared" si="3"/>
        <v>-5418</v>
      </c>
      <c r="H24" s="24">
        <f t="shared" si="3"/>
        <v>-3739</v>
      </c>
      <c r="I24" s="24">
        <f t="shared" si="3"/>
        <v>-26875</v>
      </c>
      <c r="J24" s="24">
        <f t="shared" si="3"/>
        <v>-85906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154981</v>
      </c>
      <c r="D26" s="28">
        <f t="shared" si="4"/>
        <v>129767</v>
      </c>
      <c r="E26" s="28">
        <f t="shared" si="4"/>
        <v>82566</v>
      </c>
      <c r="F26" s="28">
        <f t="shared" si="4"/>
        <v>222615</v>
      </c>
      <c r="G26" s="28">
        <f t="shared" si="4"/>
        <v>37574</v>
      </c>
      <c r="H26" s="28">
        <f t="shared" si="4"/>
        <v>25577</v>
      </c>
      <c r="I26" s="28">
        <f t="shared" si="4"/>
        <v>88173</v>
      </c>
      <c r="J26" s="28">
        <f t="shared" si="4"/>
        <v>741253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02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0200-000001000000}">
      <formula1>0</formula1>
    </dataValidation>
  </dataValidations>
  <pageMargins left="0.7" right="0.7" top="0.75" bottom="0.75" header="0.3" footer="0.3"/>
  <pageSetup paperSize="9" scale="63" fitToHeight="0" orientation="landscape" r:id="rId1"/>
  <ignoredErrors>
    <ignoredError sqref="C11:I12 C18:I18 C20:I21" unlocked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55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63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0</v>
      </c>
      <c r="D12" s="23">
        <v>46</v>
      </c>
      <c r="E12" s="23">
        <v>5</v>
      </c>
      <c r="F12" s="23">
        <v>5</v>
      </c>
      <c r="G12" s="23">
        <v>7</v>
      </c>
      <c r="H12" s="23">
        <v>0</v>
      </c>
      <c r="I12" s="23">
        <v>0</v>
      </c>
      <c r="J12" s="24">
        <f>SUM(C12:I12)</f>
        <v>63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0</v>
      </c>
      <c r="D13" s="24">
        <f t="shared" si="0"/>
        <v>46</v>
      </c>
      <c r="E13" s="24">
        <f t="shared" si="0"/>
        <v>5</v>
      </c>
      <c r="F13" s="24">
        <f t="shared" si="0"/>
        <v>5</v>
      </c>
      <c r="G13" s="24">
        <f t="shared" si="0"/>
        <v>7</v>
      </c>
      <c r="H13" s="24">
        <f t="shared" si="0"/>
        <v>0</v>
      </c>
      <c r="I13" s="24">
        <f t="shared" si="0"/>
        <v>0</v>
      </c>
      <c r="J13" s="24">
        <f t="shared" si="0"/>
        <v>63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0</v>
      </c>
      <c r="D15" s="24">
        <f t="shared" si="1"/>
        <v>46</v>
      </c>
      <c r="E15" s="24">
        <f t="shared" si="1"/>
        <v>5</v>
      </c>
      <c r="F15" s="24">
        <f t="shared" si="1"/>
        <v>5</v>
      </c>
      <c r="G15" s="24">
        <f t="shared" si="1"/>
        <v>7</v>
      </c>
      <c r="H15" s="24">
        <f t="shared" si="1"/>
        <v>0</v>
      </c>
      <c r="I15" s="24">
        <f t="shared" si="1"/>
        <v>0</v>
      </c>
      <c r="J15" s="24">
        <f t="shared" si="1"/>
        <v>63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0</v>
      </c>
      <c r="D26" s="28">
        <f t="shared" si="4"/>
        <v>46</v>
      </c>
      <c r="E26" s="28">
        <f t="shared" si="4"/>
        <v>5</v>
      </c>
      <c r="F26" s="28">
        <f t="shared" si="4"/>
        <v>5</v>
      </c>
      <c r="G26" s="28">
        <f t="shared" si="4"/>
        <v>7</v>
      </c>
      <c r="H26" s="28">
        <f t="shared" si="4"/>
        <v>0</v>
      </c>
      <c r="I26" s="28">
        <f t="shared" si="4"/>
        <v>0</v>
      </c>
      <c r="J26" s="28">
        <f t="shared" si="4"/>
        <v>63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26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26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56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64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72</v>
      </c>
      <c r="D12" s="23">
        <v>51</v>
      </c>
      <c r="E12" s="23">
        <v>0</v>
      </c>
      <c r="F12" s="23">
        <v>1</v>
      </c>
      <c r="G12" s="23">
        <v>0</v>
      </c>
      <c r="H12" s="23">
        <v>0</v>
      </c>
      <c r="I12" s="23">
        <v>7</v>
      </c>
      <c r="J12" s="24">
        <f>SUM(C12:I12)</f>
        <v>131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72</v>
      </c>
      <c r="D13" s="24">
        <f t="shared" si="0"/>
        <v>51</v>
      </c>
      <c r="E13" s="24">
        <f t="shared" si="0"/>
        <v>0</v>
      </c>
      <c r="F13" s="24">
        <f t="shared" si="0"/>
        <v>1</v>
      </c>
      <c r="G13" s="24">
        <f t="shared" si="0"/>
        <v>0</v>
      </c>
      <c r="H13" s="24">
        <f t="shared" si="0"/>
        <v>0</v>
      </c>
      <c r="I13" s="24">
        <f t="shared" si="0"/>
        <v>7</v>
      </c>
      <c r="J13" s="24">
        <f t="shared" si="0"/>
        <v>131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72</v>
      </c>
      <c r="D15" s="24">
        <f t="shared" si="1"/>
        <v>51</v>
      </c>
      <c r="E15" s="24">
        <f t="shared" si="1"/>
        <v>0</v>
      </c>
      <c r="F15" s="24">
        <f t="shared" si="1"/>
        <v>1</v>
      </c>
      <c r="G15" s="24">
        <f t="shared" si="1"/>
        <v>0</v>
      </c>
      <c r="H15" s="24">
        <f t="shared" si="1"/>
        <v>0</v>
      </c>
      <c r="I15" s="24">
        <f t="shared" si="1"/>
        <v>7</v>
      </c>
      <c r="J15" s="24">
        <f t="shared" si="1"/>
        <v>131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72</v>
      </c>
      <c r="D26" s="28">
        <f t="shared" si="4"/>
        <v>51</v>
      </c>
      <c r="E26" s="28">
        <f t="shared" si="4"/>
        <v>0</v>
      </c>
      <c r="F26" s="28">
        <f t="shared" si="4"/>
        <v>1</v>
      </c>
      <c r="G26" s="28">
        <f t="shared" si="4"/>
        <v>0</v>
      </c>
      <c r="H26" s="28">
        <f t="shared" si="4"/>
        <v>0</v>
      </c>
      <c r="I26" s="28">
        <f t="shared" si="4"/>
        <v>7</v>
      </c>
      <c r="J26" s="28">
        <f t="shared" si="4"/>
        <v>131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27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27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57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65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36</v>
      </c>
      <c r="D12" s="23">
        <v>28</v>
      </c>
      <c r="E12" s="23">
        <v>26</v>
      </c>
      <c r="F12" s="23">
        <v>85</v>
      </c>
      <c r="G12" s="23">
        <v>0</v>
      </c>
      <c r="H12" s="23">
        <v>0</v>
      </c>
      <c r="I12" s="23">
        <v>319</v>
      </c>
      <c r="J12" s="24">
        <f>SUM(C12:I12)</f>
        <v>494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36</v>
      </c>
      <c r="D13" s="24">
        <f t="shared" si="0"/>
        <v>28</v>
      </c>
      <c r="E13" s="24">
        <f t="shared" si="0"/>
        <v>26</v>
      </c>
      <c r="F13" s="24">
        <f t="shared" si="0"/>
        <v>85</v>
      </c>
      <c r="G13" s="24">
        <f t="shared" si="0"/>
        <v>0</v>
      </c>
      <c r="H13" s="24">
        <f t="shared" si="0"/>
        <v>0</v>
      </c>
      <c r="I13" s="24">
        <f t="shared" si="0"/>
        <v>319</v>
      </c>
      <c r="J13" s="24">
        <f t="shared" si="0"/>
        <v>494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36</v>
      </c>
      <c r="D15" s="24">
        <f t="shared" si="1"/>
        <v>28</v>
      </c>
      <c r="E15" s="24">
        <f t="shared" si="1"/>
        <v>26</v>
      </c>
      <c r="F15" s="24">
        <f t="shared" si="1"/>
        <v>85</v>
      </c>
      <c r="G15" s="24">
        <f t="shared" si="1"/>
        <v>0</v>
      </c>
      <c r="H15" s="24">
        <f t="shared" si="1"/>
        <v>0</v>
      </c>
      <c r="I15" s="24">
        <f t="shared" si="1"/>
        <v>319</v>
      </c>
      <c r="J15" s="24">
        <f t="shared" si="1"/>
        <v>494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36</v>
      </c>
      <c r="D26" s="28">
        <f t="shared" si="4"/>
        <v>28</v>
      </c>
      <c r="E26" s="28">
        <f t="shared" si="4"/>
        <v>26</v>
      </c>
      <c r="F26" s="28">
        <f t="shared" si="4"/>
        <v>85</v>
      </c>
      <c r="G26" s="28">
        <f t="shared" si="4"/>
        <v>0</v>
      </c>
      <c r="H26" s="28">
        <f t="shared" si="4"/>
        <v>0</v>
      </c>
      <c r="I26" s="28">
        <f t="shared" si="4"/>
        <v>319</v>
      </c>
      <c r="J26" s="28">
        <f t="shared" si="4"/>
        <v>494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28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28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8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66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9</v>
      </c>
      <c r="D12" s="23">
        <v>24</v>
      </c>
      <c r="E12" s="23">
        <v>7</v>
      </c>
      <c r="F12" s="23">
        <v>4</v>
      </c>
      <c r="G12" s="23">
        <v>19</v>
      </c>
      <c r="H12" s="23">
        <v>5</v>
      </c>
      <c r="I12" s="23">
        <v>0</v>
      </c>
      <c r="J12" s="24">
        <f>SUM(C12:I12)</f>
        <v>68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9</v>
      </c>
      <c r="D13" s="24">
        <f t="shared" si="0"/>
        <v>24</v>
      </c>
      <c r="E13" s="24">
        <f t="shared" si="0"/>
        <v>7</v>
      </c>
      <c r="F13" s="24">
        <f t="shared" si="0"/>
        <v>4</v>
      </c>
      <c r="G13" s="24">
        <f t="shared" si="0"/>
        <v>19</v>
      </c>
      <c r="H13" s="24">
        <f t="shared" si="0"/>
        <v>5</v>
      </c>
      <c r="I13" s="24">
        <f t="shared" si="0"/>
        <v>0</v>
      </c>
      <c r="J13" s="24">
        <f t="shared" si="0"/>
        <v>68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9</v>
      </c>
      <c r="D15" s="24">
        <f t="shared" si="1"/>
        <v>24</v>
      </c>
      <c r="E15" s="24">
        <f t="shared" si="1"/>
        <v>7</v>
      </c>
      <c r="F15" s="24">
        <f t="shared" si="1"/>
        <v>4</v>
      </c>
      <c r="G15" s="24">
        <f t="shared" si="1"/>
        <v>19</v>
      </c>
      <c r="H15" s="24">
        <f t="shared" si="1"/>
        <v>5</v>
      </c>
      <c r="I15" s="24">
        <f t="shared" si="1"/>
        <v>0</v>
      </c>
      <c r="J15" s="24">
        <f t="shared" si="1"/>
        <v>68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9</v>
      </c>
      <c r="D26" s="28">
        <f t="shared" si="4"/>
        <v>24</v>
      </c>
      <c r="E26" s="28">
        <f t="shared" si="4"/>
        <v>7</v>
      </c>
      <c r="F26" s="28">
        <f t="shared" si="4"/>
        <v>4</v>
      </c>
      <c r="G26" s="28">
        <f t="shared" si="4"/>
        <v>19</v>
      </c>
      <c r="H26" s="28">
        <f t="shared" si="4"/>
        <v>5</v>
      </c>
      <c r="I26" s="28">
        <f t="shared" si="4"/>
        <v>0</v>
      </c>
      <c r="J26" s="28">
        <f t="shared" si="4"/>
        <v>68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29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29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59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67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0</v>
      </c>
      <c r="D12" s="23">
        <v>12</v>
      </c>
      <c r="E12" s="23">
        <v>2</v>
      </c>
      <c r="F12" s="23">
        <v>12</v>
      </c>
      <c r="G12" s="23">
        <v>8</v>
      </c>
      <c r="H12" s="23">
        <v>0</v>
      </c>
      <c r="I12" s="23">
        <v>0</v>
      </c>
      <c r="J12" s="24">
        <f>SUM(C12:I12)</f>
        <v>34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0</v>
      </c>
      <c r="D13" s="24">
        <f t="shared" si="0"/>
        <v>12</v>
      </c>
      <c r="E13" s="24">
        <f t="shared" si="0"/>
        <v>2</v>
      </c>
      <c r="F13" s="24">
        <f t="shared" si="0"/>
        <v>12</v>
      </c>
      <c r="G13" s="24">
        <f t="shared" si="0"/>
        <v>8</v>
      </c>
      <c r="H13" s="24">
        <f t="shared" si="0"/>
        <v>0</v>
      </c>
      <c r="I13" s="24">
        <f t="shared" si="0"/>
        <v>0</v>
      </c>
      <c r="J13" s="24">
        <f t="shared" si="0"/>
        <v>34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0</v>
      </c>
      <c r="D15" s="24">
        <f t="shared" si="1"/>
        <v>12</v>
      </c>
      <c r="E15" s="24">
        <f t="shared" si="1"/>
        <v>2</v>
      </c>
      <c r="F15" s="24">
        <f t="shared" si="1"/>
        <v>12</v>
      </c>
      <c r="G15" s="24">
        <f t="shared" si="1"/>
        <v>8</v>
      </c>
      <c r="H15" s="24">
        <f t="shared" si="1"/>
        <v>0</v>
      </c>
      <c r="I15" s="24">
        <f t="shared" si="1"/>
        <v>0</v>
      </c>
      <c r="J15" s="24">
        <f t="shared" si="1"/>
        <v>34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0</v>
      </c>
      <c r="D26" s="28">
        <f t="shared" si="4"/>
        <v>12</v>
      </c>
      <c r="E26" s="28">
        <f t="shared" si="4"/>
        <v>2</v>
      </c>
      <c r="F26" s="28">
        <f t="shared" si="4"/>
        <v>12</v>
      </c>
      <c r="G26" s="28">
        <f t="shared" si="4"/>
        <v>8</v>
      </c>
      <c r="H26" s="28">
        <f t="shared" si="4"/>
        <v>0</v>
      </c>
      <c r="I26" s="28">
        <f t="shared" si="4"/>
        <v>0</v>
      </c>
      <c r="J26" s="28">
        <f t="shared" si="4"/>
        <v>34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2A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2A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60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68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3</v>
      </c>
      <c r="D12" s="23">
        <v>36</v>
      </c>
      <c r="E12" s="23">
        <v>6</v>
      </c>
      <c r="F12" s="23">
        <v>33</v>
      </c>
      <c r="G12" s="23">
        <v>1</v>
      </c>
      <c r="H12" s="23">
        <v>0</v>
      </c>
      <c r="I12" s="23">
        <v>0</v>
      </c>
      <c r="J12" s="24">
        <f>SUM(C12:I12)</f>
        <v>79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3</v>
      </c>
      <c r="D13" s="24">
        <f t="shared" si="0"/>
        <v>36</v>
      </c>
      <c r="E13" s="24">
        <f t="shared" si="0"/>
        <v>6</v>
      </c>
      <c r="F13" s="24">
        <f t="shared" si="0"/>
        <v>33</v>
      </c>
      <c r="G13" s="24">
        <f t="shared" si="0"/>
        <v>1</v>
      </c>
      <c r="H13" s="24">
        <f t="shared" si="0"/>
        <v>0</v>
      </c>
      <c r="I13" s="24">
        <f t="shared" si="0"/>
        <v>0</v>
      </c>
      <c r="J13" s="24">
        <f t="shared" si="0"/>
        <v>79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3</v>
      </c>
      <c r="D15" s="24">
        <f t="shared" si="1"/>
        <v>36</v>
      </c>
      <c r="E15" s="24">
        <f t="shared" si="1"/>
        <v>6</v>
      </c>
      <c r="F15" s="24">
        <f t="shared" si="1"/>
        <v>33</v>
      </c>
      <c r="G15" s="24">
        <f t="shared" si="1"/>
        <v>1</v>
      </c>
      <c r="H15" s="24">
        <f t="shared" si="1"/>
        <v>0</v>
      </c>
      <c r="I15" s="24">
        <f t="shared" si="1"/>
        <v>0</v>
      </c>
      <c r="J15" s="24">
        <f t="shared" si="1"/>
        <v>79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3</v>
      </c>
      <c r="D26" s="28">
        <f t="shared" si="4"/>
        <v>36</v>
      </c>
      <c r="E26" s="28">
        <f t="shared" si="4"/>
        <v>6</v>
      </c>
      <c r="F26" s="28">
        <f t="shared" si="4"/>
        <v>33</v>
      </c>
      <c r="G26" s="28">
        <f t="shared" si="4"/>
        <v>1</v>
      </c>
      <c r="H26" s="28">
        <f t="shared" si="4"/>
        <v>0</v>
      </c>
      <c r="I26" s="28">
        <f t="shared" si="4"/>
        <v>0</v>
      </c>
      <c r="J26" s="28">
        <f t="shared" si="4"/>
        <v>79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2B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2B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61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69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5</v>
      </c>
      <c r="D12" s="23">
        <v>25</v>
      </c>
      <c r="E12" s="23">
        <v>5</v>
      </c>
      <c r="F12" s="23">
        <v>0</v>
      </c>
      <c r="G12" s="23">
        <v>3</v>
      </c>
      <c r="H12" s="23">
        <v>2</v>
      </c>
      <c r="I12" s="23">
        <v>0</v>
      </c>
      <c r="J12" s="24">
        <f>SUM(C12:I12)</f>
        <v>40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5</v>
      </c>
      <c r="D13" s="24">
        <f t="shared" si="0"/>
        <v>25</v>
      </c>
      <c r="E13" s="24">
        <f t="shared" si="0"/>
        <v>5</v>
      </c>
      <c r="F13" s="24">
        <f t="shared" si="0"/>
        <v>0</v>
      </c>
      <c r="G13" s="24">
        <f t="shared" si="0"/>
        <v>3</v>
      </c>
      <c r="H13" s="24">
        <f t="shared" si="0"/>
        <v>2</v>
      </c>
      <c r="I13" s="24">
        <f t="shared" si="0"/>
        <v>0</v>
      </c>
      <c r="J13" s="24">
        <f t="shared" si="0"/>
        <v>40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5</v>
      </c>
      <c r="D15" s="24">
        <f t="shared" si="1"/>
        <v>25</v>
      </c>
      <c r="E15" s="24">
        <f t="shared" si="1"/>
        <v>5</v>
      </c>
      <c r="F15" s="24">
        <f t="shared" si="1"/>
        <v>0</v>
      </c>
      <c r="G15" s="24">
        <f t="shared" si="1"/>
        <v>3</v>
      </c>
      <c r="H15" s="24">
        <f t="shared" si="1"/>
        <v>2</v>
      </c>
      <c r="I15" s="24">
        <f t="shared" si="1"/>
        <v>0</v>
      </c>
      <c r="J15" s="24">
        <f t="shared" si="1"/>
        <v>40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5</v>
      </c>
      <c r="D26" s="28">
        <f t="shared" si="4"/>
        <v>25</v>
      </c>
      <c r="E26" s="28">
        <f t="shared" si="4"/>
        <v>5</v>
      </c>
      <c r="F26" s="28">
        <f t="shared" si="4"/>
        <v>0</v>
      </c>
      <c r="G26" s="28">
        <f t="shared" si="4"/>
        <v>3</v>
      </c>
      <c r="H26" s="28">
        <f t="shared" si="4"/>
        <v>2</v>
      </c>
      <c r="I26" s="28">
        <f t="shared" si="4"/>
        <v>0</v>
      </c>
      <c r="J26" s="28">
        <f t="shared" si="4"/>
        <v>40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2C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2C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62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70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4</v>
      </c>
      <c r="D12" s="23">
        <v>45</v>
      </c>
      <c r="E12" s="23">
        <v>3</v>
      </c>
      <c r="F12" s="23">
        <v>5</v>
      </c>
      <c r="G12" s="23">
        <v>18</v>
      </c>
      <c r="H12" s="23">
        <v>10</v>
      </c>
      <c r="I12" s="23">
        <v>16</v>
      </c>
      <c r="J12" s="24">
        <f>SUM(C12:I12)</f>
        <v>101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4</v>
      </c>
      <c r="D13" s="24">
        <f t="shared" si="0"/>
        <v>45</v>
      </c>
      <c r="E13" s="24">
        <f t="shared" si="0"/>
        <v>3</v>
      </c>
      <c r="F13" s="24">
        <f t="shared" si="0"/>
        <v>5</v>
      </c>
      <c r="G13" s="24">
        <f t="shared" si="0"/>
        <v>18</v>
      </c>
      <c r="H13" s="24">
        <f t="shared" si="0"/>
        <v>10</v>
      </c>
      <c r="I13" s="24">
        <f t="shared" si="0"/>
        <v>16</v>
      </c>
      <c r="J13" s="24">
        <f t="shared" si="0"/>
        <v>101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4</v>
      </c>
      <c r="D15" s="24">
        <f t="shared" si="1"/>
        <v>45</v>
      </c>
      <c r="E15" s="24">
        <f t="shared" si="1"/>
        <v>3</v>
      </c>
      <c r="F15" s="24">
        <f t="shared" si="1"/>
        <v>5</v>
      </c>
      <c r="G15" s="24">
        <f t="shared" si="1"/>
        <v>18</v>
      </c>
      <c r="H15" s="24">
        <f t="shared" si="1"/>
        <v>10</v>
      </c>
      <c r="I15" s="24">
        <f t="shared" si="1"/>
        <v>16</v>
      </c>
      <c r="J15" s="24">
        <f t="shared" si="1"/>
        <v>101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4</v>
      </c>
      <c r="D26" s="28">
        <f t="shared" si="4"/>
        <v>45</v>
      </c>
      <c r="E26" s="28">
        <f t="shared" si="4"/>
        <v>3</v>
      </c>
      <c r="F26" s="28">
        <f t="shared" si="4"/>
        <v>5</v>
      </c>
      <c r="G26" s="28">
        <f t="shared" si="4"/>
        <v>18</v>
      </c>
      <c r="H26" s="28">
        <f t="shared" si="4"/>
        <v>10</v>
      </c>
      <c r="I26" s="28">
        <f t="shared" si="4"/>
        <v>16</v>
      </c>
      <c r="J26" s="28">
        <f t="shared" si="4"/>
        <v>101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2D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2D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63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71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8</v>
      </c>
      <c r="D12" s="23">
        <v>31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f>SUM(C12:I12)</f>
        <v>39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8</v>
      </c>
      <c r="D13" s="24">
        <f t="shared" si="0"/>
        <v>31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39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8</v>
      </c>
      <c r="D15" s="24">
        <f t="shared" si="1"/>
        <v>31</v>
      </c>
      <c r="E15" s="24">
        <f t="shared" si="1"/>
        <v>0</v>
      </c>
      <c r="F15" s="24">
        <f t="shared" si="1"/>
        <v>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39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8</v>
      </c>
      <c r="D26" s="28">
        <f t="shared" si="4"/>
        <v>31</v>
      </c>
      <c r="E26" s="28">
        <f t="shared" si="4"/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39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2E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2E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64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72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20</v>
      </c>
      <c r="D12" s="23">
        <v>31</v>
      </c>
      <c r="E12" s="23">
        <v>16</v>
      </c>
      <c r="F12" s="23">
        <v>7</v>
      </c>
      <c r="G12" s="23">
        <v>1</v>
      </c>
      <c r="H12" s="23">
        <v>0</v>
      </c>
      <c r="I12" s="23">
        <v>0</v>
      </c>
      <c r="J12" s="24">
        <f>SUM(C12:I12)</f>
        <v>75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20</v>
      </c>
      <c r="D13" s="24">
        <f t="shared" si="0"/>
        <v>31</v>
      </c>
      <c r="E13" s="24">
        <f t="shared" si="0"/>
        <v>16</v>
      </c>
      <c r="F13" s="24">
        <f t="shared" si="0"/>
        <v>7</v>
      </c>
      <c r="G13" s="24">
        <f t="shared" si="0"/>
        <v>1</v>
      </c>
      <c r="H13" s="24">
        <f t="shared" si="0"/>
        <v>0</v>
      </c>
      <c r="I13" s="24">
        <f t="shared" si="0"/>
        <v>0</v>
      </c>
      <c r="J13" s="24">
        <f t="shared" si="0"/>
        <v>75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20</v>
      </c>
      <c r="D15" s="24">
        <f t="shared" si="1"/>
        <v>31</v>
      </c>
      <c r="E15" s="24">
        <f t="shared" si="1"/>
        <v>16</v>
      </c>
      <c r="F15" s="24">
        <f t="shared" si="1"/>
        <v>7</v>
      </c>
      <c r="G15" s="24">
        <f t="shared" si="1"/>
        <v>1</v>
      </c>
      <c r="H15" s="24">
        <f t="shared" si="1"/>
        <v>0</v>
      </c>
      <c r="I15" s="24">
        <f t="shared" si="1"/>
        <v>0</v>
      </c>
      <c r="J15" s="24">
        <f t="shared" si="1"/>
        <v>75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20</v>
      </c>
      <c r="D26" s="28">
        <f t="shared" si="4"/>
        <v>31</v>
      </c>
      <c r="E26" s="28">
        <f t="shared" si="4"/>
        <v>16</v>
      </c>
      <c r="F26" s="28">
        <f t="shared" si="4"/>
        <v>7</v>
      </c>
      <c r="G26" s="28">
        <f t="shared" si="4"/>
        <v>1</v>
      </c>
      <c r="H26" s="28">
        <f t="shared" si="4"/>
        <v>0</v>
      </c>
      <c r="I26" s="28">
        <f t="shared" si="4"/>
        <v>0</v>
      </c>
      <c r="J26" s="28">
        <f t="shared" si="4"/>
        <v>75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2F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2F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0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28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-1250</v>
      </c>
      <c r="D11" s="23">
        <v>-2834</v>
      </c>
      <c r="E11" s="23">
        <v>-459</v>
      </c>
      <c r="F11" s="23">
        <v>-1401</v>
      </c>
      <c r="G11" s="23">
        <v>-408</v>
      </c>
      <c r="H11" s="23">
        <v>-68</v>
      </c>
      <c r="I11" s="23">
        <v>0</v>
      </c>
      <c r="J11" s="24">
        <f>SUM(C11:I11)</f>
        <v>-6420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8776</v>
      </c>
      <c r="D12" s="23">
        <v>5491</v>
      </c>
      <c r="E12" s="23">
        <v>3137</v>
      </c>
      <c r="F12" s="23">
        <v>9867</v>
      </c>
      <c r="G12" s="23">
        <v>2936</v>
      </c>
      <c r="H12" s="23">
        <v>3540</v>
      </c>
      <c r="I12" s="23">
        <v>1100</v>
      </c>
      <c r="J12" s="24">
        <f>SUM(C12:I12)</f>
        <v>34847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7526</v>
      </c>
      <c r="D13" s="24">
        <f t="shared" si="0"/>
        <v>2657</v>
      </c>
      <c r="E13" s="24">
        <f t="shared" si="0"/>
        <v>2678</v>
      </c>
      <c r="F13" s="24">
        <f t="shared" si="0"/>
        <v>8466</v>
      </c>
      <c r="G13" s="24">
        <f t="shared" si="0"/>
        <v>2528</v>
      </c>
      <c r="H13" s="24">
        <f t="shared" si="0"/>
        <v>3472</v>
      </c>
      <c r="I13" s="24">
        <f t="shared" si="0"/>
        <v>1100</v>
      </c>
      <c r="J13" s="24">
        <f t="shared" si="0"/>
        <v>28427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6906</v>
      </c>
      <c r="D15" s="24">
        <f t="shared" si="1"/>
        <v>2657</v>
      </c>
      <c r="E15" s="24">
        <f t="shared" si="1"/>
        <v>2678</v>
      </c>
      <c r="F15" s="24">
        <f t="shared" si="1"/>
        <v>8466</v>
      </c>
      <c r="G15" s="24">
        <f t="shared" si="1"/>
        <v>2528</v>
      </c>
      <c r="H15" s="24">
        <f t="shared" si="1"/>
        <v>1992</v>
      </c>
      <c r="I15" s="24">
        <f t="shared" si="1"/>
        <v>1100</v>
      </c>
      <c r="J15" s="24">
        <f t="shared" si="1"/>
        <v>26327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-620</v>
      </c>
      <c r="D18" s="23">
        <v>0</v>
      </c>
      <c r="E18" s="23">
        <v>0</v>
      </c>
      <c r="F18" s="23">
        <v>0</v>
      </c>
      <c r="G18" s="23">
        <v>0</v>
      </c>
      <c r="H18" s="23">
        <v>-1480</v>
      </c>
      <c r="I18" s="23">
        <v>0</v>
      </c>
      <c r="J18" s="24">
        <f>SUM(C18:I18)</f>
        <v>-2100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-275</v>
      </c>
      <c r="D21" s="23">
        <v>-364</v>
      </c>
      <c r="E21" s="23">
        <v>-103</v>
      </c>
      <c r="F21" s="23">
        <v>-383</v>
      </c>
      <c r="G21" s="23">
        <v>-52</v>
      </c>
      <c r="H21" s="23">
        <v>-215</v>
      </c>
      <c r="I21" s="23">
        <v>0</v>
      </c>
      <c r="J21" s="24">
        <f>SUM(C21:I21)</f>
        <v>-1392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-895</v>
      </c>
      <c r="D22" s="24">
        <f t="shared" si="2"/>
        <v>-364</v>
      </c>
      <c r="E22" s="24">
        <f t="shared" si="2"/>
        <v>-103</v>
      </c>
      <c r="F22" s="24">
        <f t="shared" si="2"/>
        <v>-383</v>
      </c>
      <c r="G22" s="24">
        <f t="shared" si="2"/>
        <v>-52</v>
      </c>
      <c r="H22" s="24">
        <f t="shared" si="2"/>
        <v>-1695</v>
      </c>
      <c r="I22" s="24">
        <f t="shared" si="2"/>
        <v>0</v>
      </c>
      <c r="J22" s="24">
        <f t="shared" si="2"/>
        <v>-3492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-275</v>
      </c>
      <c r="D24" s="24">
        <f t="shared" si="3"/>
        <v>-364</v>
      </c>
      <c r="E24" s="24">
        <f t="shared" si="3"/>
        <v>-103</v>
      </c>
      <c r="F24" s="24">
        <f t="shared" si="3"/>
        <v>-383</v>
      </c>
      <c r="G24" s="24">
        <f t="shared" si="3"/>
        <v>-52</v>
      </c>
      <c r="H24" s="24">
        <f t="shared" si="3"/>
        <v>-215</v>
      </c>
      <c r="I24" s="24">
        <f t="shared" si="3"/>
        <v>0</v>
      </c>
      <c r="J24" s="24">
        <f t="shared" si="3"/>
        <v>-1392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6631</v>
      </c>
      <c r="D26" s="28">
        <f t="shared" si="4"/>
        <v>2293</v>
      </c>
      <c r="E26" s="28">
        <f t="shared" si="4"/>
        <v>2575</v>
      </c>
      <c r="F26" s="28">
        <f t="shared" si="4"/>
        <v>8083</v>
      </c>
      <c r="G26" s="28">
        <f t="shared" si="4"/>
        <v>2476</v>
      </c>
      <c r="H26" s="28">
        <f t="shared" si="4"/>
        <v>1777</v>
      </c>
      <c r="I26" s="28">
        <f t="shared" si="4"/>
        <v>1100</v>
      </c>
      <c r="J26" s="28">
        <f t="shared" si="4"/>
        <v>24935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03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03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65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73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0</v>
      </c>
      <c r="D12" s="23">
        <v>31</v>
      </c>
      <c r="E12" s="23">
        <v>0</v>
      </c>
      <c r="F12" s="23">
        <v>0</v>
      </c>
      <c r="G12" s="23">
        <v>12</v>
      </c>
      <c r="H12" s="23">
        <v>0</v>
      </c>
      <c r="I12" s="23">
        <v>0</v>
      </c>
      <c r="J12" s="24">
        <f>SUM(C12:I12)</f>
        <v>43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0</v>
      </c>
      <c r="D13" s="24">
        <f t="shared" si="0"/>
        <v>31</v>
      </c>
      <c r="E13" s="24">
        <f t="shared" si="0"/>
        <v>0</v>
      </c>
      <c r="F13" s="24">
        <f t="shared" si="0"/>
        <v>0</v>
      </c>
      <c r="G13" s="24">
        <f t="shared" si="0"/>
        <v>12</v>
      </c>
      <c r="H13" s="24">
        <f t="shared" si="0"/>
        <v>0</v>
      </c>
      <c r="I13" s="24">
        <f t="shared" si="0"/>
        <v>0</v>
      </c>
      <c r="J13" s="24">
        <f t="shared" si="0"/>
        <v>43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0</v>
      </c>
      <c r="D15" s="24">
        <f t="shared" si="1"/>
        <v>31</v>
      </c>
      <c r="E15" s="24">
        <f t="shared" si="1"/>
        <v>0</v>
      </c>
      <c r="F15" s="24">
        <f t="shared" si="1"/>
        <v>0</v>
      </c>
      <c r="G15" s="24">
        <f t="shared" si="1"/>
        <v>12</v>
      </c>
      <c r="H15" s="24">
        <f t="shared" si="1"/>
        <v>0</v>
      </c>
      <c r="I15" s="24">
        <f t="shared" si="1"/>
        <v>0</v>
      </c>
      <c r="J15" s="24">
        <f t="shared" si="1"/>
        <v>43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0</v>
      </c>
      <c r="D26" s="28">
        <f t="shared" si="4"/>
        <v>31</v>
      </c>
      <c r="E26" s="28">
        <f t="shared" si="4"/>
        <v>0</v>
      </c>
      <c r="F26" s="28">
        <f t="shared" si="4"/>
        <v>0</v>
      </c>
      <c r="G26" s="28">
        <f t="shared" si="4"/>
        <v>12</v>
      </c>
      <c r="H26" s="28">
        <f t="shared" si="4"/>
        <v>0</v>
      </c>
      <c r="I26" s="28">
        <f t="shared" si="4"/>
        <v>0</v>
      </c>
      <c r="J26" s="28">
        <f t="shared" si="4"/>
        <v>43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30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30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66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74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260</v>
      </c>
      <c r="D12" s="23">
        <v>818</v>
      </c>
      <c r="E12" s="23">
        <v>334</v>
      </c>
      <c r="F12" s="23">
        <v>1778</v>
      </c>
      <c r="G12" s="23">
        <v>282</v>
      </c>
      <c r="H12" s="23">
        <v>293</v>
      </c>
      <c r="I12" s="23">
        <v>343</v>
      </c>
      <c r="J12" s="24">
        <f>SUM(C12:I12)</f>
        <v>4108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260</v>
      </c>
      <c r="D13" s="24">
        <f t="shared" si="0"/>
        <v>818</v>
      </c>
      <c r="E13" s="24">
        <f t="shared" si="0"/>
        <v>334</v>
      </c>
      <c r="F13" s="24">
        <f t="shared" si="0"/>
        <v>1778</v>
      </c>
      <c r="G13" s="24">
        <f t="shared" si="0"/>
        <v>282</v>
      </c>
      <c r="H13" s="24">
        <f t="shared" si="0"/>
        <v>293</v>
      </c>
      <c r="I13" s="24">
        <f t="shared" si="0"/>
        <v>343</v>
      </c>
      <c r="J13" s="24">
        <f t="shared" si="0"/>
        <v>4108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260</v>
      </c>
      <c r="D15" s="24">
        <f t="shared" si="1"/>
        <v>818</v>
      </c>
      <c r="E15" s="24">
        <f t="shared" si="1"/>
        <v>334</v>
      </c>
      <c r="F15" s="24">
        <f t="shared" si="1"/>
        <v>1778</v>
      </c>
      <c r="G15" s="24">
        <f t="shared" si="1"/>
        <v>282</v>
      </c>
      <c r="H15" s="24">
        <f t="shared" si="1"/>
        <v>293</v>
      </c>
      <c r="I15" s="24">
        <f t="shared" si="1"/>
        <v>343</v>
      </c>
      <c r="J15" s="24">
        <f t="shared" si="1"/>
        <v>4108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-260</v>
      </c>
      <c r="D21" s="23">
        <v>-818</v>
      </c>
      <c r="E21" s="23">
        <v>-334</v>
      </c>
      <c r="F21" s="23">
        <v>-1778</v>
      </c>
      <c r="G21" s="23">
        <v>-282</v>
      </c>
      <c r="H21" s="23">
        <v>-293</v>
      </c>
      <c r="I21" s="23">
        <v>-343</v>
      </c>
      <c r="J21" s="24">
        <f>SUM(C21:I21)</f>
        <v>-4108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-260</v>
      </c>
      <c r="D22" s="24">
        <f t="shared" si="2"/>
        <v>-818</v>
      </c>
      <c r="E22" s="24">
        <f t="shared" si="2"/>
        <v>-334</v>
      </c>
      <c r="F22" s="24">
        <f t="shared" si="2"/>
        <v>-1778</v>
      </c>
      <c r="G22" s="24">
        <f t="shared" si="2"/>
        <v>-282</v>
      </c>
      <c r="H22" s="24">
        <f t="shared" si="2"/>
        <v>-293</v>
      </c>
      <c r="I22" s="24">
        <f t="shared" si="2"/>
        <v>-343</v>
      </c>
      <c r="J22" s="24">
        <f t="shared" si="2"/>
        <v>-4108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-260</v>
      </c>
      <c r="D24" s="24">
        <f t="shared" si="3"/>
        <v>-818</v>
      </c>
      <c r="E24" s="24">
        <f t="shared" si="3"/>
        <v>-334</v>
      </c>
      <c r="F24" s="24">
        <f t="shared" si="3"/>
        <v>-1778</v>
      </c>
      <c r="G24" s="24">
        <f t="shared" si="3"/>
        <v>-282</v>
      </c>
      <c r="H24" s="24">
        <f t="shared" si="3"/>
        <v>-293</v>
      </c>
      <c r="I24" s="24">
        <f t="shared" si="3"/>
        <v>-343</v>
      </c>
      <c r="J24" s="24">
        <f t="shared" si="3"/>
        <v>-4108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0</v>
      </c>
      <c r="D26" s="28">
        <f t="shared" si="4"/>
        <v>0</v>
      </c>
      <c r="E26" s="28">
        <f t="shared" si="4"/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31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31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67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75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0</v>
      </c>
      <c r="D12" s="23">
        <v>45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f>SUM(C12:I12)</f>
        <v>45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0</v>
      </c>
      <c r="D13" s="24">
        <f t="shared" si="0"/>
        <v>45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45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0</v>
      </c>
      <c r="D15" s="24">
        <f t="shared" si="1"/>
        <v>45</v>
      </c>
      <c r="E15" s="24">
        <f t="shared" si="1"/>
        <v>0</v>
      </c>
      <c r="F15" s="24">
        <f t="shared" si="1"/>
        <v>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45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0</v>
      </c>
      <c r="D26" s="28">
        <f t="shared" si="4"/>
        <v>45</v>
      </c>
      <c r="E26" s="28">
        <f t="shared" si="4"/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45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32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32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68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76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f>SUM(C12:I12)</f>
        <v>0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0</v>
      </c>
      <c r="D15" s="24">
        <f t="shared" si="1"/>
        <v>0</v>
      </c>
      <c r="E15" s="24">
        <f t="shared" si="1"/>
        <v>0</v>
      </c>
      <c r="F15" s="24">
        <f t="shared" si="1"/>
        <v>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0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0</v>
      </c>
      <c r="D26" s="28">
        <f t="shared" si="4"/>
        <v>0</v>
      </c>
      <c r="E26" s="28">
        <f t="shared" si="4"/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33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33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69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77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f>SUM(C12:I12)</f>
        <v>0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0</v>
      </c>
      <c r="D15" s="24">
        <f t="shared" si="1"/>
        <v>0</v>
      </c>
      <c r="E15" s="24">
        <f t="shared" si="1"/>
        <v>0</v>
      </c>
      <c r="F15" s="24">
        <f t="shared" si="1"/>
        <v>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0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f>SUM(C21:I21)</f>
        <v>0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0</v>
      </c>
      <c r="J24" s="24">
        <f t="shared" si="3"/>
        <v>0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0</v>
      </c>
      <c r="D26" s="28">
        <f t="shared" si="4"/>
        <v>0</v>
      </c>
      <c r="E26" s="28">
        <f t="shared" si="4"/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34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34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1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29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-541</v>
      </c>
      <c r="D11" s="23">
        <v>-2903</v>
      </c>
      <c r="E11" s="23">
        <v>-102</v>
      </c>
      <c r="F11" s="23">
        <v>-7</v>
      </c>
      <c r="G11" s="23">
        <v>-9</v>
      </c>
      <c r="H11" s="23">
        <v>0</v>
      </c>
      <c r="I11" s="23">
        <v>-6337</v>
      </c>
      <c r="J11" s="24">
        <f>SUM(C11:I11)</f>
        <v>-9899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5177</v>
      </c>
      <c r="D12" s="23">
        <v>8805</v>
      </c>
      <c r="E12" s="23">
        <v>4859</v>
      </c>
      <c r="F12" s="23">
        <v>9209</v>
      </c>
      <c r="G12" s="23">
        <v>2683</v>
      </c>
      <c r="H12" s="23">
        <v>1253</v>
      </c>
      <c r="I12" s="23">
        <v>7001</v>
      </c>
      <c r="J12" s="24">
        <f>SUM(C12:I12)</f>
        <v>38987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4636</v>
      </c>
      <c r="D13" s="24">
        <f t="shared" si="0"/>
        <v>5902</v>
      </c>
      <c r="E13" s="24">
        <f t="shared" si="0"/>
        <v>4757</v>
      </c>
      <c r="F13" s="24">
        <f t="shared" si="0"/>
        <v>9202</v>
      </c>
      <c r="G13" s="24">
        <f t="shared" si="0"/>
        <v>2674</v>
      </c>
      <c r="H13" s="24">
        <f t="shared" si="0"/>
        <v>1253</v>
      </c>
      <c r="I13" s="24">
        <f t="shared" si="0"/>
        <v>664</v>
      </c>
      <c r="J13" s="24">
        <f t="shared" si="0"/>
        <v>29088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4636</v>
      </c>
      <c r="D15" s="24">
        <f t="shared" si="1"/>
        <v>5718</v>
      </c>
      <c r="E15" s="24">
        <f t="shared" si="1"/>
        <v>4757</v>
      </c>
      <c r="F15" s="24">
        <f t="shared" si="1"/>
        <v>9202</v>
      </c>
      <c r="G15" s="24">
        <f t="shared" si="1"/>
        <v>2671</v>
      </c>
      <c r="H15" s="24">
        <f t="shared" si="1"/>
        <v>1121</v>
      </c>
      <c r="I15" s="24">
        <f t="shared" si="1"/>
        <v>664</v>
      </c>
      <c r="J15" s="24">
        <f t="shared" si="1"/>
        <v>28769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-184</v>
      </c>
      <c r="E18" s="23">
        <v>0</v>
      </c>
      <c r="F18" s="23">
        <v>0</v>
      </c>
      <c r="G18" s="23">
        <v>-3</v>
      </c>
      <c r="H18" s="23">
        <v>-132</v>
      </c>
      <c r="I18" s="23">
        <v>0</v>
      </c>
      <c r="J18" s="24">
        <f>SUM(C18:I18)</f>
        <v>-319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-24</v>
      </c>
      <c r="D21" s="23">
        <v>-204</v>
      </c>
      <c r="E21" s="23">
        <v>-63</v>
      </c>
      <c r="F21" s="23">
        <v>-70</v>
      </c>
      <c r="G21" s="23">
        <v>-103</v>
      </c>
      <c r="H21" s="23">
        <v>-16</v>
      </c>
      <c r="I21" s="23">
        <v>-137</v>
      </c>
      <c r="J21" s="24">
        <f>SUM(C21:I21)</f>
        <v>-617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-24</v>
      </c>
      <c r="D22" s="24">
        <f t="shared" si="2"/>
        <v>-388</v>
      </c>
      <c r="E22" s="24">
        <f t="shared" si="2"/>
        <v>-63</v>
      </c>
      <c r="F22" s="24">
        <f t="shared" si="2"/>
        <v>-70</v>
      </c>
      <c r="G22" s="24">
        <f t="shared" si="2"/>
        <v>-106</v>
      </c>
      <c r="H22" s="24">
        <f t="shared" si="2"/>
        <v>-148</v>
      </c>
      <c r="I22" s="24">
        <f t="shared" si="2"/>
        <v>-137</v>
      </c>
      <c r="J22" s="24">
        <f t="shared" si="2"/>
        <v>-936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-24</v>
      </c>
      <c r="D24" s="24">
        <f t="shared" si="3"/>
        <v>-204</v>
      </c>
      <c r="E24" s="24">
        <f t="shared" si="3"/>
        <v>-63</v>
      </c>
      <c r="F24" s="24">
        <f t="shared" si="3"/>
        <v>-70</v>
      </c>
      <c r="G24" s="24">
        <f t="shared" si="3"/>
        <v>-103</v>
      </c>
      <c r="H24" s="24">
        <f t="shared" si="3"/>
        <v>-16</v>
      </c>
      <c r="I24" s="24">
        <f t="shared" si="3"/>
        <v>-137</v>
      </c>
      <c r="J24" s="24">
        <f t="shared" si="3"/>
        <v>-617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4612</v>
      </c>
      <c r="D26" s="28">
        <f t="shared" si="4"/>
        <v>5514</v>
      </c>
      <c r="E26" s="28">
        <f t="shared" si="4"/>
        <v>4694</v>
      </c>
      <c r="F26" s="28">
        <f t="shared" si="4"/>
        <v>9132</v>
      </c>
      <c r="G26" s="28">
        <f t="shared" si="4"/>
        <v>2568</v>
      </c>
      <c r="H26" s="28">
        <f t="shared" si="4"/>
        <v>1105</v>
      </c>
      <c r="I26" s="28">
        <f t="shared" si="4"/>
        <v>527</v>
      </c>
      <c r="J26" s="28">
        <f t="shared" si="4"/>
        <v>28152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04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04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2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30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-706</v>
      </c>
      <c r="G11" s="23">
        <v>0</v>
      </c>
      <c r="H11" s="23">
        <v>0</v>
      </c>
      <c r="I11" s="23">
        <v>0</v>
      </c>
      <c r="J11" s="24">
        <f>SUM(C11:I11)</f>
        <v>-706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2776</v>
      </c>
      <c r="D12" s="23">
        <v>2059</v>
      </c>
      <c r="E12" s="23">
        <v>1090</v>
      </c>
      <c r="F12" s="23">
        <v>5228</v>
      </c>
      <c r="G12" s="23">
        <v>916</v>
      </c>
      <c r="H12" s="23">
        <v>431</v>
      </c>
      <c r="I12" s="23">
        <v>3778</v>
      </c>
      <c r="J12" s="24">
        <f>SUM(C12:I12)</f>
        <v>16278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2776</v>
      </c>
      <c r="D13" s="24">
        <f t="shared" si="0"/>
        <v>2059</v>
      </c>
      <c r="E13" s="24">
        <f t="shared" si="0"/>
        <v>1090</v>
      </c>
      <c r="F13" s="24">
        <f t="shared" si="0"/>
        <v>4522</v>
      </c>
      <c r="G13" s="24">
        <f t="shared" si="0"/>
        <v>916</v>
      </c>
      <c r="H13" s="24">
        <f t="shared" si="0"/>
        <v>431</v>
      </c>
      <c r="I13" s="24">
        <f t="shared" si="0"/>
        <v>3778</v>
      </c>
      <c r="J13" s="24">
        <f t="shared" si="0"/>
        <v>15572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2776</v>
      </c>
      <c r="D15" s="24">
        <f t="shared" si="1"/>
        <v>2059</v>
      </c>
      <c r="E15" s="24">
        <f t="shared" si="1"/>
        <v>1090</v>
      </c>
      <c r="F15" s="24">
        <f t="shared" si="1"/>
        <v>4522</v>
      </c>
      <c r="G15" s="24">
        <f t="shared" si="1"/>
        <v>916</v>
      </c>
      <c r="H15" s="24">
        <f t="shared" si="1"/>
        <v>431</v>
      </c>
      <c r="I15" s="24">
        <f t="shared" si="1"/>
        <v>3778</v>
      </c>
      <c r="J15" s="24">
        <f t="shared" si="1"/>
        <v>15572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-123</v>
      </c>
      <c r="D21" s="23">
        <v>-119</v>
      </c>
      <c r="E21" s="23">
        <v>-20</v>
      </c>
      <c r="F21" s="23">
        <v>-88</v>
      </c>
      <c r="G21" s="23">
        <v>0</v>
      </c>
      <c r="H21" s="23">
        <v>-59</v>
      </c>
      <c r="I21" s="23">
        <v>0</v>
      </c>
      <c r="J21" s="24">
        <f>SUM(C21:I21)</f>
        <v>-409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-123</v>
      </c>
      <c r="D22" s="24">
        <f t="shared" si="2"/>
        <v>-119</v>
      </c>
      <c r="E22" s="24">
        <f t="shared" si="2"/>
        <v>-20</v>
      </c>
      <c r="F22" s="24">
        <f t="shared" si="2"/>
        <v>-88</v>
      </c>
      <c r="G22" s="24">
        <f t="shared" si="2"/>
        <v>0</v>
      </c>
      <c r="H22" s="24">
        <f t="shared" si="2"/>
        <v>-59</v>
      </c>
      <c r="I22" s="24">
        <f t="shared" si="2"/>
        <v>0</v>
      </c>
      <c r="J22" s="24">
        <f t="shared" si="2"/>
        <v>-409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-123</v>
      </c>
      <c r="D24" s="24">
        <f t="shared" si="3"/>
        <v>-119</v>
      </c>
      <c r="E24" s="24">
        <f t="shared" si="3"/>
        <v>-20</v>
      </c>
      <c r="F24" s="24">
        <f t="shared" si="3"/>
        <v>-88</v>
      </c>
      <c r="G24" s="24">
        <f t="shared" si="3"/>
        <v>0</v>
      </c>
      <c r="H24" s="24">
        <f t="shared" si="3"/>
        <v>-59</v>
      </c>
      <c r="I24" s="24">
        <f t="shared" si="3"/>
        <v>0</v>
      </c>
      <c r="J24" s="24">
        <f t="shared" si="3"/>
        <v>-409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2653</v>
      </c>
      <c r="D26" s="28">
        <f t="shared" si="4"/>
        <v>1940</v>
      </c>
      <c r="E26" s="28">
        <f t="shared" si="4"/>
        <v>1070</v>
      </c>
      <c r="F26" s="28">
        <f t="shared" si="4"/>
        <v>4434</v>
      </c>
      <c r="G26" s="28">
        <f t="shared" si="4"/>
        <v>916</v>
      </c>
      <c r="H26" s="28">
        <f t="shared" si="4"/>
        <v>372</v>
      </c>
      <c r="I26" s="28">
        <f t="shared" si="4"/>
        <v>3778</v>
      </c>
      <c r="J26" s="28">
        <f t="shared" si="4"/>
        <v>15163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05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05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3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31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-599</v>
      </c>
      <c r="D11" s="23">
        <v>-134</v>
      </c>
      <c r="E11" s="23">
        <v>-95</v>
      </c>
      <c r="F11" s="23">
        <v>-38</v>
      </c>
      <c r="G11" s="23">
        <v>150</v>
      </c>
      <c r="H11" s="23">
        <v>0</v>
      </c>
      <c r="I11" s="23">
        <v>-50</v>
      </c>
      <c r="J11" s="24">
        <f>SUM(C11:I11)</f>
        <v>-766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2697</v>
      </c>
      <c r="D12" s="23">
        <v>2314</v>
      </c>
      <c r="E12" s="23">
        <v>2282</v>
      </c>
      <c r="F12" s="23">
        <v>3988</v>
      </c>
      <c r="G12" s="23">
        <v>1324</v>
      </c>
      <c r="H12" s="23">
        <v>817</v>
      </c>
      <c r="I12" s="23">
        <v>396</v>
      </c>
      <c r="J12" s="24">
        <f>SUM(C12:I12)</f>
        <v>13818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2098</v>
      </c>
      <c r="D13" s="24">
        <f t="shared" si="0"/>
        <v>2180</v>
      </c>
      <c r="E13" s="24">
        <f t="shared" si="0"/>
        <v>2187</v>
      </c>
      <c r="F13" s="24">
        <f t="shared" si="0"/>
        <v>3950</v>
      </c>
      <c r="G13" s="24">
        <f t="shared" si="0"/>
        <v>1474</v>
      </c>
      <c r="H13" s="24">
        <f t="shared" si="0"/>
        <v>817</v>
      </c>
      <c r="I13" s="24">
        <f t="shared" si="0"/>
        <v>346</v>
      </c>
      <c r="J13" s="24">
        <f t="shared" si="0"/>
        <v>13052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2098</v>
      </c>
      <c r="D15" s="24">
        <f t="shared" si="1"/>
        <v>2180</v>
      </c>
      <c r="E15" s="24">
        <f t="shared" si="1"/>
        <v>2187</v>
      </c>
      <c r="F15" s="24">
        <f t="shared" si="1"/>
        <v>3950</v>
      </c>
      <c r="G15" s="24">
        <f t="shared" si="1"/>
        <v>1474</v>
      </c>
      <c r="H15" s="24">
        <f t="shared" si="1"/>
        <v>817</v>
      </c>
      <c r="I15" s="24">
        <f t="shared" si="1"/>
        <v>346</v>
      </c>
      <c r="J15" s="24">
        <f t="shared" si="1"/>
        <v>13052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-42</v>
      </c>
      <c r="D21" s="23">
        <v>-30</v>
      </c>
      <c r="E21" s="23">
        <v>-139</v>
      </c>
      <c r="F21" s="23">
        <v>-271</v>
      </c>
      <c r="G21" s="23">
        <v>-8</v>
      </c>
      <c r="H21" s="23">
        <v>-1</v>
      </c>
      <c r="I21" s="23">
        <v>-1</v>
      </c>
      <c r="J21" s="24">
        <f>SUM(C21:I21)</f>
        <v>-492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-42</v>
      </c>
      <c r="D22" s="24">
        <f t="shared" si="2"/>
        <v>-30</v>
      </c>
      <c r="E22" s="24">
        <f t="shared" si="2"/>
        <v>-139</v>
      </c>
      <c r="F22" s="24">
        <f t="shared" si="2"/>
        <v>-271</v>
      </c>
      <c r="G22" s="24">
        <f t="shared" si="2"/>
        <v>-8</v>
      </c>
      <c r="H22" s="24">
        <f t="shared" si="2"/>
        <v>-1</v>
      </c>
      <c r="I22" s="24">
        <f t="shared" si="2"/>
        <v>-1</v>
      </c>
      <c r="J22" s="24">
        <f t="shared" si="2"/>
        <v>-492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-42</v>
      </c>
      <c r="D24" s="24">
        <f t="shared" si="3"/>
        <v>-30</v>
      </c>
      <c r="E24" s="24">
        <f t="shared" si="3"/>
        <v>-139</v>
      </c>
      <c r="F24" s="24">
        <f t="shared" si="3"/>
        <v>-271</v>
      </c>
      <c r="G24" s="24">
        <f t="shared" si="3"/>
        <v>-8</v>
      </c>
      <c r="H24" s="24">
        <f t="shared" si="3"/>
        <v>-1</v>
      </c>
      <c r="I24" s="24">
        <f t="shared" si="3"/>
        <v>-1</v>
      </c>
      <c r="J24" s="24">
        <f t="shared" si="3"/>
        <v>-492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2056</v>
      </c>
      <c r="D26" s="28">
        <f t="shared" si="4"/>
        <v>2150</v>
      </c>
      <c r="E26" s="28">
        <f t="shared" si="4"/>
        <v>2048</v>
      </c>
      <c r="F26" s="28">
        <f t="shared" si="4"/>
        <v>3679</v>
      </c>
      <c r="G26" s="28">
        <f t="shared" si="4"/>
        <v>1466</v>
      </c>
      <c r="H26" s="28">
        <f t="shared" si="4"/>
        <v>816</v>
      </c>
      <c r="I26" s="28">
        <f t="shared" si="4"/>
        <v>345</v>
      </c>
      <c r="J26" s="28">
        <f t="shared" si="4"/>
        <v>12560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06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06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5">
    <tabColor rgb="FFC5D9F1"/>
    <pageSetUpPr fitToPage="1"/>
  </sheetPr>
  <dimension ref="B1:M32"/>
  <sheetViews>
    <sheetView zoomScaleNormal="100" workbookViewId="0"/>
  </sheetViews>
  <sheetFormatPr defaultColWidth="9.1796875" defaultRowHeight="14"/>
  <cols>
    <col min="1" max="1" width="2.54296875" style="13" customWidth="1"/>
    <col min="2" max="2" width="60" style="13" customWidth="1"/>
    <col min="3" max="9" width="15" style="13" customWidth="1"/>
    <col min="10" max="10" width="14.7265625" style="13" customWidth="1"/>
    <col min="11" max="11" width="3.26953125" style="13" customWidth="1"/>
    <col min="12" max="13" width="10.81640625" style="13" customWidth="1"/>
    <col min="14" max="16384" width="9.1796875" style="13"/>
  </cols>
  <sheetData>
    <row r="1" spans="2:13" s="2" customFormat="1" ht="20.149999999999999" customHeight="1">
      <c r="B1" s="1" t="s">
        <v>0</v>
      </c>
      <c r="C1" s="30"/>
      <c r="D1" s="30"/>
      <c r="F1" s="3"/>
      <c r="G1" s="3"/>
      <c r="H1" s="3"/>
      <c r="I1" s="3"/>
    </row>
    <row r="2" spans="2:13" s="2" customFormat="1" ht="20.149999999999999" customHeight="1">
      <c r="B2" s="1" t="s">
        <v>27</v>
      </c>
    </row>
    <row r="3" spans="2:13" s="2" customFormat="1" ht="20.149999999999999" customHeight="1">
      <c r="B3" s="4" t="s">
        <v>33</v>
      </c>
      <c r="C3" s="32"/>
      <c r="D3" s="32"/>
      <c r="E3" s="5"/>
      <c r="F3" s="31"/>
      <c r="G3" s="31"/>
      <c r="H3" s="6"/>
    </row>
    <row r="4" spans="2:13" s="9" customFormat="1" ht="12.75" customHeight="1">
      <c r="B4" s="7"/>
      <c r="C4" s="8"/>
      <c r="J4" s="10"/>
      <c r="K4" s="10"/>
    </row>
    <row r="5" spans="2:13" s="9" customFormat="1" ht="12.75" customHeight="1">
      <c r="B5" s="7"/>
      <c r="C5" s="8"/>
      <c r="J5" s="10" t="s">
        <v>1</v>
      </c>
      <c r="K5" s="10"/>
    </row>
    <row r="6" spans="2:13" ht="18" customHeight="1">
      <c r="B6" s="11" t="s">
        <v>2</v>
      </c>
      <c r="C6" s="50" t="s">
        <v>3</v>
      </c>
      <c r="D6" s="50" t="s">
        <v>4</v>
      </c>
      <c r="E6" s="50" t="s">
        <v>5</v>
      </c>
      <c r="F6" s="50" t="s">
        <v>6</v>
      </c>
      <c r="G6" s="50" t="s">
        <v>7</v>
      </c>
      <c r="H6" s="50" t="s">
        <v>8</v>
      </c>
      <c r="I6" s="50" t="s">
        <v>9</v>
      </c>
      <c r="J6" s="53" t="s">
        <v>10</v>
      </c>
      <c r="K6" s="12"/>
      <c r="L6" s="33"/>
      <c r="M6" s="33"/>
    </row>
    <row r="7" spans="2:13" ht="53.25" customHeight="1">
      <c r="B7" s="14" t="s">
        <v>11</v>
      </c>
      <c r="C7" s="51"/>
      <c r="D7" s="51"/>
      <c r="E7" s="51"/>
      <c r="F7" s="51"/>
      <c r="G7" s="51"/>
      <c r="H7" s="51"/>
      <c r="I7" s="52"/>
      <c r="J7" s="54"/>
      <c r="K7" s="12"/>
      <c r="L7" s="33"/>
      <c r="M7" s="33"/>
    </row>
    <row r="8" spans="2:13" s="16" customFormat="1" ht="16" customHeight="1">
      <c r="B8" s="15" t="s">
        <v>12</v>
      </c>
      <c r="L8" s="33"/>
      <c r="M8" s="33"/>
    </row>
    <row r="9" spans="2:13" s="16" customFormat="1" ht="16" customHeight="1">
      <c r="B9" s="17" t="s">
        <v>13</v>
      </c>
      <c r="C9" s="18"/>
      <c r="D9" s="18"/>
      <c r="E9" s="18"/>
      <c r="F9" s="19"/>
      <c r="G9" s="18"/>
      <c r="H9" s="18"/>
      <c r="I9" s="18"/>
      <c r="J9" s="20"/>
      <c r="K9" s="21"/>
      <c r="L9" s="33"/>
      <c r="M9" s="33"/>
    </row>
    <row r="10" spans="2:13" s="16" customFormat="1" ht="16" customHeight="1">
      <c r="B10" s="17" t="s">
        <v>14</v>
      </c>
      <c r="C10" s="18"/>
      <c r="D10" s="18"/>
      <c r="E10" s="18"/>
      <c r="F10" s="18"/>
      <c r="G10" s="18"/>
      <c r="H10" s="18"/>
      <c r="I10" s="18"/>
      <c r="J10" s="22"/>
      <c r="K10" s="21"/>
      <c r="L10" s="33"/>
      <c r="M10" s="33"/>
    </row>
    <row r="11" spans="2:13" s="16" customFormat="1" ht="16" customHeight="1">
      <c r="B11" s="17" t="s">
        <v>15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f>SUM(C11:I11)</f>
        <v>0</v>
      </c>
      <c r="K11" s="21"/>
      <c r="L11" s="33"/>
      <c r="M11" s="33"/>
    </row>
    <row r="12" spans="2:13" s="16" customFormat="1" ht="16" customHeight="1">
      <c r="B12" s="17" t="s">
        <v>16</v>
      </c>
      <c r="C12" s="23">
        <v>8409</v>
      </c>
      <c r="D12" s="23">
        <v>10122</v>
      </c>
      <c r="E12" s="23">
        <v>3672</v>
      </c>
      <c r="F12" s="23">
        <v>24221</v>
      </c>
      <c r="G12" s="23">
        <v>2101</v>
      </c>
      <c r="H12" s="23">
        <v>2731</v>
      </c>
      <c r="I12" s="23">
        <v>9036</v>
      </c>
      <c r="J12" s="24">
        <f>SUM(C12:I12)</f>
        <v>60292</v>
      </c>
      <c r="K12" s="21"/>
      <c r="L12" s="33"/>
      <c r="M12" s="33"/>
    </row>
    <row r="13" spans="2:13" s="16" customFormat="1" ht="16" customHeight="1">
      <c r="B13" s="25" t="s">
        <v>17</v>
      </c>
      <c r="C13" s="24">
        <f t="shared" ref="C13:J13" si="0">SUM(C11:C12)</f>
        <v>8409</v>
      </c>
      <c r="D13" s="24">
        <f t="shared" si="0"/>
        <v>10122</v>
      </c>
      <c r="E13" s="24">
        <f t="shared" si="0"/>
        <v>3672</v>
      </c>
      <c r="F13" s="24">
        <f t="shared" si="0"/>
        <v>24221</v>
      </c>
      <c r="G13" s="24">
        <f t="shared" si="0"/>
        <v>2101</v>
      </c>
      <c r="H13" s="24">
        <f t="shared" si="0"/>
        <v>2731</v>
      </c>
      <c r="I13" s="24">
        <f t="shared" si="0"/>
        <v>9036</v>
      </c>
      <c r="J13" s="24">
        <f t="shared" si="0"/>
        <v>60292</v>
      </c>
      <c r="K13" s="21"/>
      <c r="L13" s="33"/>
      <c r="M13" s="33"/>
    </row>
    <row r="14" spans="2:13" s="16" customFormat="1" ht="12.75" customHeight="1">
      <c r="C14" s="21"/>
      <c r="D14" s="21"/>
      <c r="E14" s="21"/>
      <c r="F14" s="21"/>
      <c r="G14" s="21"/>
      <c r="H14" s="21"/>
      <c r="I14" s="21"/>
      <c r="J14" s="21"/>
      <c r="K14" s="21"/>
      <c r="L14" s="33"/>
      <c r="M14" s="33"/>
    </row>
    <row r="15" spans="2:13" s="16" customFormat="1" ht="16" customHeight="1">
      <c r="B15" s="25" t="s">
        <v>18</v>
      </c>
      <c r="C15" s="24">
        <f t="shared" ref="C15:J15" si="1">C13+C18</f>
        <v>8409</v>
      </c>
      <c r="D15" s="24">
        <f t="shared" si="1"/>
        <v>10122</v>
      </c>
      <c r="E15" s="24">
        <f t="shared" si="1"/>
        <v>3672</v>
      </c>
      <c r="F15" s="24">
        <f t="shared" si="1"/>
        <v>24221</v>
      </c>
      <c r="G15" s="24">
        <f t="shared" si="1"/>
        <v>2101</v>
      </c>
      <c r="H15" s="24">
        <f t="shared" si="1"/>
        <v>2731</v>
      </c>
      <c r="I15" s="24">
        <f t="shared" si="1"/>
        <v>9036</v>
      </c>
      <c r="J15" s="24">
        <f t="shared" si="1"/>
        <v>60292</v>
      </c>
      <c r="K15" s="21"/>
      <c r="L15" s="33"/>
      <c r="M15" s="33"/>
    </row>
    <row r="16" spans="2:13" s="16" customFormat="1" ht="12.75" customHeight="1">
      <c r="C16" s="21"/>
      <c r="D16" s="21"/>
      <c r="E16" s="21"/>
      <c r="F16" s="21"/>
      <c r="G16" s="21"/>
      <c r="H16" s="21"/>
      <c r="I16" s="21"/>
      <c r="J16" s="21"/>
      <c r="K16" s="21"/>
      <c r="L16" s="33"/>
      <c r="M16" s="33"/>
    </row>
    <row r="17" spans="2:13" s="16" customFormat="1" ht="16" customHeight="1">
      <c r="B17" s="15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33"/>
      <c r="M17" s="33"/>
    </row>
    <row r="18" spans="2:13" s="16" customFormat="1" ht="16" customHeight="1">
      <c r="B18" s="17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f>SUM(C18:I18)</f>
        <v>0</v>
      </c>
      <c r="K18" s="21"/>
      <c r="L18" s="33"/>
      <c r="M18" s="33"/>
    </row>
    <row r="19" spans="2:13" s="16" customFormat="1" ht="16" customHeight="1">
      <c r="B19" s="26" t="s">
        <v>21</v>
      </c>
      <c r="C19" s="18"/>
      <c r="D19" s="18"/>
      <c r="E19" s="18"/>
      <c r="F19" s="18"/>
      <c r="G19" s="18"/>
      <c r="H19" s="18"/>
      <c r="I19" s="18"/>
      <c r="J19" s="20"/>
      <c r="K19" s="21"/>
      <c r="L19" s="33"/>
      <c r="M19" s="33"/>
    </row>
    <row r="20" spans="2:13" s="16" customFormat="1" ht="16" customHeight="1">
      <c r="B20" s="17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f>SUM(C20:I20)</f>
        <v>0</v>
      </c>
      <c r="K20" s="21"/>
      <c r="L20" s="33"/>
      <c r="M20" s="33"/>
    </row>
    <row r="21" spans="2:13" s="16" customFormat="1" ht="16" customHeight="1">
      <c r="B21" s="17" t="s">
        <v>23</v>
      </c>
      <c r="C21" s="23">
        <v>-1882</v>
      </c>
      <c r="D21" s="23">
        <v>-2194</v>
      </c>
      <c r="E21" s="23">
        <v>-200</v>
      </c>
      <c r="F21" s="23">
        <v>-1261</v>
      </c>
      <c r="G21" s="23">
        <v>-2666</v>
      </c>
      <c r="H21" s="23">
        <v>-249</v>
      </c>
      <c r="I21" s="23">
        <v>-2889</v>
      </c>
      <c r="J21" s="24">
        <f>SUM(C21:I21)</f>
        <v>-11341</v>
      </c>
      <c r="K21" s="21"/>
      <c r="L21" s="33"/>
      <c r="M21" s="33"/>
    </row>
    <row r="22" spans="2:13" s="16" customFormat="1" ht="16" customHeight="1">
      <c r="B22" s="25" t="s">
        <v>24</v>
      </c>
      <c r="C22" s="24">
        <f t="shared" ref="C22:J22" si="2">SUM(C18,C20:C21)</f>
        <v>-1882</v>
      </c>
      <c r="D22" s="24">
        <f t="shared" si="2"/>
        <v>-2194</v>
      </c>
      <c r="E22" s="24">
        <f t="shared" si="2"/>
        <v>-200</v>
      </c>
      <c r="F22" s="24">
        <f t="shared" si="2"/>
        <v>-1261</v>
      </c>
      <c r="G22" s="24">
        <f t="shared" si="2"/>
        <v>-2666</v>
      </c>
      <c r="H22" s="24">
        <f t="shared" si="2"/>
        <v>-249</v>
      </c>
      <c r="I22" s="24">
        <f t="shared" si="2"/>
        <v>-2889</v>
      </c>
      <c r="J22" s="24">
        <f t="shared" si="2"/>
        <v>-11341</v>
      </c>
      <c r="K22" s="21"/>
      <c r="L22" s="33"/>
      <c r="M22" s="33"/>
    </row>
    <row r="23" spans="2:13" s="16" customFormat="1" ht="12.75" customHeight="1"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3"/>
    </row>
    <row r="24" spans="2:13" s="16" customFormat="1" ht="16" customHeight="1">
      <c r="B24" s="25" t="s">
        <v>25</v>
      </c>
      <c r="C24" s="24">
        <f t="shared" ref="C24:J24" si="3">C22-C18</f>
        <v>-1882</v>
      </c>
      <c r="D24" s="24">
        <f t="shared" si="3"/>
        <v>-2194</v>
      </c>
      <c r="E24" s="24">
        <f t="shared" si="3"/>
        <v>-200</v>
      </c>
      <c r="F24" s="24">
        <f t="shared" si="3"/>
        <v>-1261</v>
      </c>
      <c r="G24" s="24">
        <f t="shared" si="3"/>
        <v>-2666</v>
      </c>
      <c r="H24" s="24">
        <f t="shared" si="3"/>
        <v>-249</v>
      </c>
      <c r="I24" s="24">
        <f t="shared" si="3"/>
        <v>-2889</v>
      </c>
      <c r="J24" s="24">
        <f t="shared" si="3"/>
        <v>-11341</v>
      </c>
      <c r="K24" s="21"/>
      <c r="L24" s="33"/>
      <c r="M24" s="33"/>
    </row>
    <row r="25" spans="2:13" s="16" customFormat="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33"/>
      <c r="M25" s="33"/>
    </row>
    <row r="26" spans="2:13" s="16" customFormat="1" ht="16" customHeight="1">
      <c r="B26" s="27" t="s">
        <v>26</v>
      </c>
      <c r="C26" s="28">
        <f t="shared" ref="C26:J26" si="4">C13+C22</f>
        <v>6527</v>
      </c>
      <c r="D26" s="28">
        <f t="shared" si="4"/>
        <v>7928</v>
      </c>
      <c r="E26" s="28">
        <f t="shared" si="4"/>
        <v>3472</v>
      </c>
      <c r="F26" s="28">
        <f t="shared" si="4"/>
        <v>22960</v>
      </c>
      <c r="G26" s="28">
        <f t="shared" si="4"/>
        <v>-565</v>
      </c>
      <c r="H26" s="28">
        <f t="shared" si="4"/>
        <v>2482</v>
      </c>
      <c r="I26" s="28">
        <f t="shared" si="4"/>
        <v>6147</v>
      </c>
      <c r="J26" s="28">
        <f t="shared" si="4"/>
        <v>48951</v>
      </c>
      <c r="K26" s="21"/>
      <c r="L26" s="33"/>
      <c r="M26" s="33"/>
    </row>
    <row r="27" spans="2:13" s="16" customFormat="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16" customFormat="1" ht="16" customHeight="1"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</row>
    <row r="29" spans="2:13" s="16" customFormat="1" ht="16" customHeight="1">
      <c r="B29" s="33"/>
      <c r="C29" s="33"/>
      <c r="D29" s="33"/>
      <c r="E29" s="33"/>
      <c r="F29" s="33"/>
      <c r="G29" s="33"/>
      <c r="H29" s="33"/>
      <c r="I29" s="33"/>
      <c r="J29" s="33"/>
      <c r="K29" s="21"/>
      <c r="L29" s="21"/>
      <c r="M29" s="29"/>
    </row>
    <row r="30" spans="2:13" s="16" customFormat="1" ht="16" customHeight="1">
      <c r="B30" s="33"/>
      <c r="C30" s="33"/>
      <c r="D30" s="33"/>
      <c r="E30" s="33"/>
      <c r="F30" s="33"/>
      <c r="G30" s="33"/>
      <c r="H30" s="33"/>
      <c r="I30" s="33"/>
      <c r="J30" s="33"/>
      <c r="K30" s="21"/>
      <c r="L30" s="21"/>
      <c r="M30" s="21"/>
    </row>
    <row r="31" spans="2:13" s="16" customFormat="1" ht="16" customHeight="1">
      <c r="B31" s="33"/>
      <c r="C31" s="33"/>
      <c r="D31" s="33"/>
      <c r="E31" s="33"/>
      <c r="F31" s="33"/>
      <c r="G31" s="33"/>
      <c r="H31" s="33"/>
      <c r="I31" s="33"/>
      <c r="J31" s="33"/>
      <c r="K31" s="21"/>
      <c r="L31" s="21"/>
      <c r="M31" s="21"/>
    </row>
    <row r="32" spans="2:13" s="16" customFormat="1" ht="12.75" customHeight="1">
      <c r="B32" s="33"/>
      <c r="C32" s="33"/>
      <c r="D32" s="33"/>
      <c r="E32" s="33"/>
      <c r="F32" s="33"/>
      <c r="G32" s="33"/>
      <c r="H32" s="33"/>
      <c r="I32" s="33"/>
      <c r="J32" s="33"/>
    </row>
  </sheetData>
  <mergeCells count="8">
    <mergeCell ref="H6:H7"/>
    <mergeCell ref="I6:I7"/>
    <mergeCell ref="J6:J7"/>
    <mergeCell ref="C6:C7"/>
    <mergeCell ref="D6:D7"/>
    <mergeCell ref="E6:E7"/>
    <mergeCell ref="F6:F7"/>
    <mergeCell ref="G6:G7"/>
  </mergeCells>
  <dataValidations count="2"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12:I12" xr:uid="{00000000-0002-0000-0700-000000000000}">
      <formula1>0</formula1>
    </dataValidation>
    <dataValidation type="whole" errorStyle="warning" operator="lessThanOrEqual" allowBlank="1" showErrorMessage="1" errorTitle="WARNING: Check signage" error="Income must be entered as a negative whole number. Please ensure that the figure you have entered is correct." sqref="C11:I11 C18:I18 C20:I21" xr:uid="{00000000-0002-0000-0700-000001000000}">
      <formula1>0</formula1>
    </dataValidation>
  </dataValidation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Notes</vt:lpstr>
      <vt:lpstr>Definitions</vt:lpstr>
      <vt:lpstr>Scotland</vt:lpstr>
      <vt:lpstr>Councils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Ayrshire VJB</vt:lpstr>
      <vt:lpstr>Central VJB</vt:lpstr>
      <vt:lpstr>Dunbartonshire&amp; Argyll&amp;Bute VJB</vt:lpstr>
      <vt:lpstr>Grampian VJB</vt:lpstr>
      <vt:lpstr>Highland &amp; Western Isles VJB</vt:lpstr>
      <vt:lpstr>Lanarkshire VJB</vt:lpstr>
      <vt:lpstr>Lothian VJB</vt:lpstr>
      <vt:lpstr>Orkney &amp; Shetland VJB</vt:lpstr>
      <vt:lpstr>Renfrewshire VJB</vt:lpstr>
      <vt:lpstr>Tayside VJB</vt:lpstr>
      <vt:lpstr>Tay Road Bridge</vt:lpstr>
      <vt:lpstr>HITRANS</vt:lpstr>
      <vt:lpstr>NESTRANS</vt:lpstr>
      <vt:lpstr>SESTRAN</vt:lpstr>
      <vt:lpstr>SPT</vt:lpstr>
      <vt:lpstr>SWESTRANS</vt:lpstr>
      <vt:lpstr>TACTRAN</vt:lpstr>
      <vt:lpstr>ZetTrans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SLGFS 2020-21 - Workbook - LFR SS</dc:title>
  <dc:creator>LGF Stats Team, Scottish Government</dc:creator>
  <cp:keywords>local government, finance, statistics, Scotland</cp:keywords>
  <cp:lastModifiedBy>Andrew Waugh</cp:lastModifiedBy>
  <dcterms:created xsi:type="dcterms:W3CDTF">2021-09-03T09:21:59Z</dcterms:created>
  <dcterms:modified xsi:type="dcterms:W3CDTF">2024-03-01T15:26:05Z</dcterms:modified>
</cp:coreProperties>
</file>