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G:\FCSD\Linked Spreadsheets\ASD Statistics\LFRs 2020-21\Return Workbooks\Publish Standard\Workbooks Updated 05 March 2024\"/>
    </mc:Choice>
  </mc:AlternateContent>
  <xr:revisionPtr revIDLastSave="0" documentId="8_{67048B50-D77A-4D40-9263-A31807F0FD39}" xr6:coauthVersionLast="47" xr6:coauthVersionMax="47" xr10:uidLastSave="{00000000-0000-0000-0000-000000000000}"/>
  <bookViews>
    <workbookView xWindow="57480" yWindow="-120" windowWidth="29040" windowHeight="17640" tabRatio="850" xr2:uid="{00000000-000D-0000-FFFF-FFFF00000000}"/>
  </bookViews>
  <sheets>
    <sheet name="Notes" sheetId="54" r:id="rId1"/>
    <sheet name="Definitions" sheetId="55" r:id="rId2"/>
    <sheet name="Scotland" sheetId="52" r:id="rId3"/>
    <sheet name="Councils" sheetId="53" r:id="rId4"/>
    <sheet name="Aberdeen City" sheetId="2" r:id="rId5"/>
    <sheet name="Aberdeenshire" sheetId="3" r:id="rId6"/>
    <sheet name="Angus" sheetId="4" r:id="rId7"/>
    <sheet name="Argyll &amp; Bute" sheetId="5" r:id="rId8"/>
    <sheet name="City of Edinburgh" sheetId="7" r:id="rId9"/>
    <sheet name="Clackmannanshire" sheetId="6" r:id="rId10"/>
    <sheet name="Dumfries &amp; Galloway" sheetId="8" r:id="rId11"/>
    <sheet name="Dundee City" sheetId="9" r:id="rId12"/>
    <sheet name="East Ayrshire" sheetId="10" r:id="rId13"/>
    <sheet name="East Dunbartonshire" sheetId="11" r:id="rId14"/>
    <sheet name="East Lothian" sheetId="12" r:id="rId15"/>
    <sheet name="East Renfrewshire" sheetId="13" r:id="rId16"/>
    <sheet name="Falkirk" sheetId="14" r:id="rId17"/>
    <sheet name="Fife" sheetId="15" r:id="rId18"/>
    <sheet name="Glasgow City" sheetId="16" r:id="rId19"/>
    <sheet name="Highland" sheetId="17" r:id="rId20"/>
    <sheet name="Inverclyde" sheetId="18" r:id="rId21"/>
    <sheet name="Midlothian" sheetId="19" r:id="rId22"/>
    <sheet name="Moray" sheetId="20" r:id="rId23"/>
    <sheet name="Na h-Eileanan Siar" sheetId="21" r:id="rId24"/>
    <sheet name="North Ayrshire" sheetId="22" r:id="rId25"/>
    <sheet name="North Lanarkshire" sheetId="23" r:id="rId26"/>
    <sheet name="Orkney Islands" sheetId="24" r:id="rId27"/>
    <sheet name="Perth &amp; Kinross" sheetId="25" r:id="rId28"/>
    <sheet name="Renfrewshire" sheetId="26" r:id="rId29"/>
    <sheet name="Scottish Borders" sheetId="27" r:id="rId30"/>
    <sheet name="Shetland Islands" sheetId="28" r:id="rId31"/>
    <sheet name="South Ayrshire" sheetId="29" r:id="rId32"/>
    <sheet name="South Lanarkshire" sheetId="30" r:id="rId33"/>
    <sheet name="Stirling" sheetId="31" r:id="rId34"/>
    <sheet name="West Dunbartonshire" sheetId="32" r:id="rId35"/>
    <sheet name="West Lothian" sheetId="33" r:id="rId36"/>
    <sheet name="Ayrshire VJB" sheetId="34" r:id="rId37"/>
    <sheet name="Central VJB" sheetId="35" r:id="rId38"/>
    <sheet name="Dunbartonshire&amp; Argyll&amp;Bute VJB" sheetId="36" r:id="rId39"/>
    <sheet name="Grampian VJB" sheetId="37" r:id="rId40"/>
    <sheet name="Highland &amp; Western Isles VJB" sheetId="38" r:id="rId41"/>
    <sheet name="Lanarkshire VJB" sheetId="39" r:id="rId42"/>
    <sheet name="Lothian VJB" sheetId="40" r:id="rId43"/>
    <sheet name="Orkney &amp; Shetland VJB" sheetId="41" r:id="rId44"/>
    <sheet name="Renfrewshire VJB" sheetId="42" r:id="rId45"/>
    <sheet name="Tayside VJB" sheetId="43" r:id="rId46"/>
    <sheet name="Tay Road Bridge" sheetId="44" r:id="rId47"/>
    <sheet name="HITRANS" sheetId="45" r:id="rId48"/>
    <sheet name="NESTRANS" sheetId="46" r:id="rId49"/>
    <sheet name="SESTRAN" sheetId="47" r:id="rId50"/>
    <sheet name="SPT" sheetId="48" r:id="rId51"/>
    <sheet name="SWESTRANS" sheetId="49" r:id="rId52"/>
    <sheet name="TACTRAN" sheetId="50" r:id="rId53"/>
    <sheet name="ZetTrans" sheetId="51" r:id="rId54"/>
  </sheets>
  <definedNames>
    <definedName name="_xlnm.Print_Area" localSheetId="4">'Aberdeen City'!$A$1:$P$146</definedName>
    <definedName name="_xlnm.Print_Area" localSheetId="5">Aberdeenshire!$A$1:$P$146</definedName>
    <definedName name="_xlnm.Print_Area" localSheetId="6">Angus!$A$1:$P$146</definedName>
    <definedName name="_xlnm.Print_Area" localSheetId="7">'Argyll &amp; Bute'!$A$1:$P$146</definedName>
    <definedName name="_xlnm.Print_Area" localSheetId="36">'Ayrshire VJB'!$A$1:$P$146</definedName>
    <definedName name="_xlnm.Print_Area" localSheetId="37">'Central VJB'!$A$1:$P$146</definedName>
    <definedName name="_xlnm.Print_Area" localSheetId="8">'City of Edinburgh'!$A$1:$P$146</definedName>
    <definedName name="_xlnm.Print_Area" localSheetId="9">Clackmannanshire!$A$1:$P$146</definedName>
    <definedName name="_xlnm.Print_Area" localSheetId="3">Councils!$A$1:$P$146</definedName>
    <definedName name="_xlnm.Print_Area" localSheetId="10">'Dumfries &amp; Galloway'!$A$1:$P$146</definedName>
    <definedName name="_xlnm.Print_Area" localSheetId="38">'Dunbartonshire&amp; Argyll&amp;Bute VJB'!$A$1:$P$146</definedName>
    <definedName name="_xlnm.Print_Area" localSheetId="11">'Dundee City'!$A$1:$P$146</definedName>
    <definedName name="_xlnm.Print_Area" localSheetId="12">'East Ayrshire'!$A$1:$P$146</definedName>
    <definedName name="_xlnm.Print_Area" localSheetId="13">'East Dunbartonshire'!$A$1:$P$146</definedName>
    <definedName name="_xlnm.Print_Area" localSheetId="14">'East Lothian'!$A$1:$P$146</definedName>
    <definedName name="_xlnm.Print_Area" localSheetId="15">'East Renfrewshire'!$A$1:$P$146</definedName>
    <definedName name="_xlnm.Print_Area" localSheetId="16">Falkirk!$A$1:$P$146</definedName>
    <definedName name="_xlnm.Print_Area" localSheetId="17">Fife!$A$1:$P$146</definedName>
    <definedName name="_xlnm.Print_Area" localSheetId="18">'Glasgow City'!$A$1:$P$146</definedName>
    <definedName name="_xlnm.Print_Area" localSheetId="39">'Grampian VJB'!$A$1:$P$146</definedName>
    <definedName name="_xlnm.Print_Area" localSheetId="19">Highland!$A$1:$P$146</definedName>
    <definedName name="_xlnm.Print_Area" localSheetId="40">'Highland &amp; Western Isles VJB'!$A$1:$P$146</definedName>
    <definedName name="_xlnm.Print_Area" localSheetId="47">HITRANS!$A$1:$P$146</definedName>
    <definedName name="_xlnm.Print_Area" localSheetId="20">Inverclyde!$A$1:$P$146</definedName>
    <definedName name="_xlnm.Print_Area" localSheetId="41">'Lanarkshire VJB'!$A$1:$P$146</definedName>
    <definedName name="_xlnm.Print_Area" localSheetId="42">'Lothian VJB'!$A$1:$P$146</definedName>
    <definedName name="_xlnm.Print_Area" localSheetId="21">Midlothian!$A$1:$P$146</definedName>
    <definedName name="_xlnm.Print_Area" localSheetId="22">Moray!$A$1:$P$146</definedName>
    <definedName name="_xlnm.Print_Area" localSheetId="23">'Na h-Eileanan Siar'!$A$1:$P$146</definedName>
    <definedName name="_xlnm.Print_Area" localSheetId="48">NESTRANS!$A$1:$P$146</definedName>
    <definedName name="_xlnm.Print_Area" localSheetId="24">'North Ayrshire'!$A$1:$P$146</definedName>
    <definedName name="_xlnm.Print_Area" localSheetId="25">'North Lanarkshire'!$A$1:$P$146</definedName>
    <definedName name="_xlnm.Print_Area" localSheetId="43">'Orkney &amp; Shetland VJB'!$A$1:$P$146</definedName>
    <definedName name="_xlnm.Print_Area" localSheetId="26">'Orkney Islands'!$A$1:$P$146</definedName>
    <definedName name="_xlnm.Print_Area" localSheetId="27">'Perth &amp; Kinross'!$A$1:$P$146</definedName>
    <definedName name="_xlnm.Print_Area" localSheetId="28">Renfrewshire!$A$1:$P$146</definedName>
    <definedName name="_xlnm.Print_Area" localSheetId="44">'Renfrewshire VJB'!$A$1:$P$146</definedName>
    <definedName name="_xlnm.Print_Area" localSheetId="2">Scotland!$A$1:$P$146</definedName>
    <definedName name="_xlnm.Print_Area" localSheetId="29">'Scottish Borders'!$A$1:$P$146</definedName>
    <definedName name="_xlnm.Print_Area" localSheetId="49">SESTRAN!$A$1:$P$146</definedName>
    <definedName name="_xlnm.Print_Area" localSheetId="30">'Shetland Islands'!$A$1:$P$146</definedName>
    <definedName name="_xlnm.Print_Area" localSheetId="31">'South Ayrshire'!$A$1:$P$146</definedName>
    <definedName name="_xlnm.Print_Area" localSheetId="32">'South Lanarkshire'!$A$1:$P$146</definedName>
    <definedName name="_xlnm.Print_Area" localSheetId="50">SPT!$A$1:$P$146</definedName>
    <definedName name="_xlnm.Print_Area" localSheetId="33">Stirling!$A$1:$P$146</definedName>
    <definedName name="_xlnm.Print_Area" localSheetId="51">SWESTRANS!$A$1:$P$146</definedName>
    <definedName name="_xlnm.Print_Area" localSheetId="52">TACTRAN!$A$1:$P$146</definedName>
    <definedName name="_xlnm.Print_Area" localSheetId="46">'Tay Road Bridge'!$A$1:$P$146</definedName>
    <definedName name="_xlnm.Print_Area" localSheetId="45">'Tayside VJB'!$A$1:$P$146</definedName>
    <definedName name="_xlnm.Print_Area" localSheetId="34">'West Dunbartonshire'!$A$1:$P$146</definedName>
    <definedName name="_xlnm.Print_Area" localSheetId="35">'West Lothian'!$A$1:$P$146</definedName>
    <definedName name="_xlnm.Print_Area" localSheetId="53">ZetTrans!$A$1:$P$146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0" i="51" l="1"/>
  <c r="I139" i="51"/>
  <c r="H139" i="51"/>
  <c r="E139" i="51"/>
  <c r="J139" i="51" s="1"/>
  <c r="J138" i="51"/>
  <c r="I138" i="51"/>
  <c r="H138" i="51"/>
  <c r="F138" i="51"/>
  <c r="J137" i="51"/>
  <c r="I137" i="51"/>
  <c r="H137" i="51"/>
  <c r="F137" i="51"/>
  <c r="J136" i="51"/>
  <c r="I136" i="51"/>
  <c r="H136" i="51"/>
  <c r="F136" i="51"/>
  <c r="H135" i="51"/>
  <c r="D135" i="51"/>
  <c r="F135" i="51" s="1"/>
  <c r="J134" i="51"/>
  <c r="I134" i="51"/>
  <c r="H134" i="51"/>
  <c r="F134" i="51"/>
  <c r="E133" i="51"/>
  <c r="D133" i="51"/>
  <c r="C133" i="51"/>
  <c r="J132" i="51"/>
  <c r="I132" i="51"/>
  <c r="H132" i="51"/>
  <c r="F132" i="51"/>
  <c r="J131" i="51"/>
  <c r="I131" i="51"/>
  <c r="H131" i="51"/>
  <c r="F131" i="51"/>
  <c r="J130" i="51"/>
  <c r="I130" i="51"/>
  <c r="H130" i="51"/>
  <c r="F130" i="51"/>
  <c r="J129" i="51"/>
  <c r="I129" i="51"/>
  <c r="H129" i="51"/>
  <c r="F129" i="51"/>
  <c r="J128" i="51"/>
  <c r="I128" i="51"/>
  <c r="H128" i="51"/>
  <c r="F128" i="51"/>
  <c r="J127" i="51"/>
  <c r="I127" i="51"/>
  <c r="H127" i="51"/>
  <c r="F127" i="51"/>
  <c r="E121" i="51"/>
  <c r="J27" i="51" s="1"/>
  <c r="D121" i="51"/>
  <c r="I27" i="51" s="1"/>
  <c r="N27" i="51" s="1"/>
  <c r="N28" i="51" s="1"/>
  <c r="C121" i="51"/>
  <c r="H27" i="51" s="1"/>
  <c r="M27" i="51" s="1"/>
  <c r="F120" i="51"/>
  <c r="F119" i="51"/>
  <c r="F118" i="51"/>
  <c r="F117" i="51"/>
  <c r="E116" i="51"/>
  <c r="O10" i="51" s="1"/>
  <c r="O12" i="51" s="1"/>
  <c r="D116" i="51"/>
  <c r="N10" i="51" s="1"/>
  <c r="N12" i="51" s="1"/>
  <c r="C116" i="51"/>
  <c r="M10" i="51" s="1"/>
  <c r="F115" i="51"/>
  <c r="F114" i="51"/>
  <c r="E112" i="51"/>
  <c r="O63" i="51" s="1"/>
  <c r="D112" i="51"/>
  <c r="N63" i="51" s="1"/>
  <c r="C112" i="51"/>
  <c r="M63" i="51" s="1"/>
  <c r="F111" i="51"/>
  <c r="E110" i="51"/>
  <c r="O60" i="51" s="1"/>
  <c r="D110" i="51"/>
  <c r="N60" i="51" s="1"/>
  <c r="C110" i="51"/>
  <c r="M60" i="51" s="1"/>
  <c r="E109" i="51"/>
  <c r="O32" i="51" s="1"/>
  <c r="O35" i="51" s="1"/>
  <c r="D109" i="51"/>
  <c r="N32" i="51" s="1"/>
  <c r="N35" i="51" s="1"/>
  <c r="C109" i="51"/>
  <c r="E108" i="51"/>
  <c r="O16" i="51" s="1"/>
  <c r="D108" i="51"/>
  <c r="N16" i="51" s="1"/>
  <c r="C108" i="51"/>
  <c r="M16" i="51" s="1"/>
  <c r="E107" i="51"/>
  <c r="O15" i="51" s="1"/>
  <c r="D107" i="51"/>
  <c r="N15" i="51" s="1"/>
  <c r="C107" i="51"/>
  <c r="F106" i="51"/>
  <c r="F105" i="51"/>
  <c r="E104" i="51"/>
  <c r="D104" i="51"/>
  <c r="I39" i="51" s="1"/>
  <c r="C104" i="51"/>
  <c r="H39" i="51" s="1"/>
  <c r="F103" i="51"/>
  <c r="F102" i="51"/>
  <c r="F101" i="51"/>
  <c r="F100" i="51"/>
  <c r="F99" i="51"/>
  <c r="F98" i="51"/>
  <c r="F97" i="51"/>
  <c r="F95" i="51"/>
  <c r="E94" i="51"/>
  <c r="O37" i="51" s="1"/>
  <c r="D94" i="51"/>
  <c r="N37" i="51" s="1"/>
  <c r="C94" i="51"/>
  <c r="M37" i="51" s="1"/>
  <c r="E93" i="51"/>
  <c r="O36" i="51" s="1"/>
  <c r="D93" i="51"/>
  <c r="N36" i="51" s="1"/>
  <c r="C93" i="51"/>
  <c r="M36" i="51" s="1"/>
  <c r="F92" i="51"/>
  <c r="E89" i="51"/>
  <c r="D89" i="51"/>
  <c r="C89" i="51"/>
  <c r="F88" i="51"/>
  <c r="F89" i="51" s="1"/>
  <c r="J85" i="51"/>
  <c r="I85" i="51"/>
  <c r="H85" i="51"/>
  <c r="F85" i="51"/>
  <c r="E79" i="51"/>
  <c r="D79" i="51"/>
  <c r="C79" i="51"/>
  <c r="F78" i="51"/>
  <c r="F77" i="51"/>
  <c r="F76" i="51"/>
  <c r="F75" i="51"/>
  <c r="F74" i="51"/>
  <c r="F73" i="51"/>
  <c r="F72" i="51"/>
  <c r="E65" i="51"/>
  <c r="D65" i="51"/>
  <c r="H64" i="51"/>
  <c r="K64" i="51" s="1"/>
  <c r="F64" i="51"/>
  <c r="F63" i="51"/>
  <c r="J62" i="51"/>
  <c r="O62" i="51" s="1"/>
  <c r="I62" i="51"/>
  <c r="N62" i="51" s="1"/>
  <c r="H62" i="51"/>
  <c r="J61" i="51"/>
  <c r="I61" i="51"/>
  <c r="H61" i="51"/>
  <c r="F61" i="51"/>
  <c r="F60" i="51"/>
  <c r="H59" i="51"/>
  <c r="K59" i="51" s="1"/>
  <c r="F59" i="51"/>
  <c r="F58" i="51"/>
  <c r="H57" i="51"/>
  <c r="K57" i="51" s="1"/>
  <c r="F57" i="51"/>
  <c r="H56" i="51"/>
  <c r="K56" i="51" s="1"/>
  <c r="F56" i="51"/>
  <c r="H55" i="51"/>
  <c r="K55" i="51" s="1"/>
  <c r="F55" i="51"/>
  <c r="H54" i="51"/>
  <c r="K54" i="51" s="1"/>
  <c r="F54" i="51"/>
  <c r="C53" i="51"/>
  <c r="H52" i="51"/>
  <c r="K52" i="51" s="1"/>
  <c r="F52" i="51"/>
  <c r="H51" i="51"/>
  <c r="K51" i="51" s="1"/>
  <c r="F51" i="51"/>
  <c r="C50" i="51"/>
  <c r="H49" i="51"/>
  <c r="K49" i="51" s="1"/>
  <c r="F49" i="51"/>
  <c r="H48" i="51"/>
  <c r="K48" i="51" s="1"/>
  <c r="F48" i="51"/>
  <c r="H47" i="51"/>
  <c r="F47" i="51"/>
  <c r="J43" i="51"/>
  <c r="I43" i="51"/>
  <c r="H43" i="51"/>
  <c r="F43" i="51"/>
  <c r="J42" i="51"/>
  <c r="I42" i="51"/>
  <c r="N42" i="51" s="1"/>
  <c r="H42" i="51"/>
  <c r="M42" i="51" s="1"/>
  <c r="J40" i="51"/>
  <c r="I40" i="51"/>
  <c r="N40" i="51" s="1"/>
  <c r="H40" i="51"/>
  <c r="M40" i="51" s="1"/>
  <c r="E38" i="51"/>
  <c r="D38" i="51"/>
  <c r="C38" i="51"/>
  <c r="F37" i="51"/>
  <c r="F36" i="51"/>
  <c r="E35" i="51"/>
  <c r="D35" i="51"/>
  <c r="C35" i="51"/>
  <c r="J34" i="51"/>
  <c r="I34" i="51"/>
  <c r="H34" i="51"/>
  <c r="F34" i="51"/>
  <c r="J33" i="51"/>
  <c r="I33" i="51"/>
  <c r="H33" i="51"/>
  <c r="F33" i="51"/>
  <c r="F32" i="51"/>
  <c r="J31" i="51"/>
  <c r="I31" i="51"/>
  <c r="H31" i="51"/>
  <c r="F31" i="51"/>
  <c r="J30" i="51"/>
  <c r="I30" i="51"/>
  <c r="H30" i="51"/>
  <c r="F30" i="51"/>
  <c r="J29" i="51"/>
  <c r="I29" i="51"/>
  <c r="H29" i="51"/>
  <c r="F29" i="51"/>
  <c r="E28" i="51"/>
  <c r="D28" i="51"/>
  <c r="C28" i="51"/>
  <c r="J26" i="51"/>
  <c r="I26" i="51"/>
  <c r="H26" i="51"/>
  <c r="F26" i="51"/>
  <c r="J25" i="51"/>
  <c r="I25" i="51"/>
  <c r="H25" i="51"/>
  <c r="F25" i="51"/>
  <c r="J24" i="51"/>
  <c r="I24" i="51"/>
  <c r="H24" i="51"/>
  <c r="F24" i="51"/>
  <c r="J23" i="51"/>
  <c r="I23" i="51"/>
  <c r="H23" i="51"/>
  <c r="F23" i="51"/>
  <c r="J22" i="51"/>
  <c r="I22" i="51"/>
  <c r="H22" i="51"/>
  <c r="F22" i="51"/>
  <c r="E19" i="51"/>
  <c r="D19" i="51"/>
  <c r="C19" i="51"/>
  <c r="J18" i="51"/>
  <c r="J19" i="51" s="1"/>
  <c r="I18" i="51"/>
  <c r="I19" i="51" s="1"/>
  <c r="H18" i="51"/>
  <c r="H19" i="51" s="1"/>
  <c r="F18" i="51"/>
  <c r="F17" i="51"/>
  <c r="F16" i="51"/>
  <c r="F15" i="51"/>
  <c r="E12" i="51"/>
  <c r="D12" i="51"/>
  <c r="C12" i="51"/>
  <c r="J11" i="51"/>
  <c r="I11" i="51"/>
  <c r="H11" i="51"/>
  <c r="F11" i="51"/>
  <c r="F10" i="51"/>
  <c r="E44" i="51" l="1"/>
  <c r="F116" i="51"/>
  <c r="F38" i="51"/>
  <c r="H41" i="51"/>
  <c r="C141" i="51"/>
  <c r="I65" i="51"/>
  <c r="F107" i="51"/>
  <c r="K23" i="51"/>
  <c r="E67" i="51"/>
  <c r="E69" i="51" s="1"/>
  <c r="E81" i="51" s="1"/>
  <c r="H35" i="51"/>
  <c r="M38" i="51"/>
  <c r="K128" i="51"/>
  <c r="K138" i="51"/>
  <c r="E113" i="51"/>
  <c r="C65" i="51"/>
  <c r="K27" i="51"/>
  <c r="I41" i="51"/>
  <c r="N39" i="51"/>
  <c r="N41" i="51" s="1"/>
  <c r="J65" i="51"/>
  <c r="K11" i="51"/>
  <c r="K29" i="51"/>
  <c r="K34" i="51"/>
  <c r="K61" i="51"/>
  <c r="H133" i="51"/>
  <c r="F139" i="51"/>
  <c r="F140" i="51" s="1"/>
  <c r="O19" i="51"/>
  <c r="J35" i="51"/>
  <c r="K139" i="51"/>
  <c r="F19" i="51"/>
  <c r="I135" i="51"/>
  <c r="I140" i="51" s="1"/>
  <c r="F93" i="51"/>
  <c r="F28" i="51"/>
  <c r="C96" i="51"/>
  <c r="E96" i="51"/>
  <c r="K62" i="51"/>
  <c r="D44" i="51"/>
  <c r="D67" i="51" s="1"/>
  <c r="D69" i="51" s="1"/>
  <c r="D81" i="51" s="1"/>
  <c r="K40" i="51"/>
  <c r="F104" i="51"/>
  <c r="D140" i="51"/>
  <c r="D141" i="51" s="1"/>
  <c r="P10" i="51"/>
  <c r="P12" i="51" s="1"/>
  <c r="K22" i="51"/>
  <c r="K26" i="51"/>
  <c r="K42" i="51"/>
  <c r="P37" i="51"/>
  <c r="K18" i="51"/>
  <c r="K19" i="51" s="1"/>
  <c r="O27" i="51"/>
  <c r="F35" i="51"/>
  <c r="K33" i="51"/>
  <c r="N38" i="51"/>
  <c r="O40" i="51"/>
  <c r="P40" i="51" s="1"/>
  <c r="K43" i="51"/>
  <c r="F53" i="51"/>
  <c r="N65" i="51"/>
  <c r="D96" i="51"/>
  <c r="F109" i="51"/>
  <c r="F12" i="51"/>
  <c r="H28" i="51"/>
  <c r="K24" i="51"/>
  <c r="K25" i="51"/>
  <c r="C44" i="51"/>
  <c r="K30" i="51"/>
  <c r="K31" i="51"/>
  <c r="J39" i="51"/>
  <c r="O42" i="51"/>
  <c r="P42" i="51" s="1"/>
  <c r="H50" i="51"/>
  <c r="F50" i="51"/>
  <c r="H53" i="51"/>
  <c r="O65" i="51"/>
  <c r="M62" i="51"/>
  <c r="P62" i="51" s="1"/>
  <c r="F79" i="51"/>
  <c r="O38" i="51"/>
  <c r="D113" i="51"/>
  <c r="P16" i="51"/>
  <c r="K129" i="51"/>
  <c r="K130" i="51"/>
  <c r="H140" i="51"/>
  <c r="N19" i="51"/>
  <c r="F121" i="51"/>
  <c r="J133" i="51"/>
  <c r="I133" i="51"/>
  <c r="K132" i="51"/>
  <c r="K136" i="51"/>
  <c r="K137" i="51"/>
  <c r="F133" i="51"/>
  <c r="K127" i="51"/>
  <c r="K131" i="51"/>
  <c r="K53" i="51"/>
  <c r="P60" i="51"/>
  <c r="P63" i="51"/>
  <c r="M28" i="51"/>
  <c r="J140" i="51"/>
  <c r="F94" i="51"/>
  <c r="F112" i="51"/>
  <c r="K47" i="51"/>
  <c r="K50" i="51" s="1"/>
  <c r="C113" i="51"/>
  <c r="C122" i="51" s="1"/>
  <c r="J28" i="51"/>
  <c r="M12" i="51"/>
  <c r="P36" i="51"/>
  <c r="I10" i="51"/>
  <c r="I12" i="51" s="1"/>
  <c r="J10" i="51"/>
  <c r="J12" i="51" s="1"/>
  <c r="M15" i="51"/>
  <c r="M32" i="51"/>
  <c r="M39" i="51"/>
  <c r="K85" i="51"/>
  <c r="E140" i="51"/>
  <c r="E141" i="51" s="1"/>
  <c r="H10" i="51"/>
  <c r="I28" i="51"/>
  <c r="F108" i="51"/>
  <c r="F110" i="51"/>
  <c r="K134" i="51"/>
  <c r="I35" i="51"/>
  <c r="C140" i="50"/>
  <c r="I139" i="50"/>
  <c r="H139" i="50"/>
  <c r="E139" i="50"/>
  <c r="J138" i="50"/>
  <c r="I138" i="50"/>
  <c r="H138" i="50"/>
  <c r="F138" i="50"/>
  <c r="J137" i="50"/>
  <c r="I137" i="50"/>
  <c r="H137" i="50"/>
  <c r="F137" i="50"/>
  <c r="J136" i="50"/>
  <c r="I136" i="50"/>
  <c r="H136" i="50"/>
  <c r="F136" i="50"/>
  <c r="H135" i="50"/>
  <c r="D135" i="50"/>
  <c r="D140" i="50" s="1"/>
  <c r="J134" i="50"/>
  <c r="I134" i="50"/>
  <c r="H134" i="50"/>
  <c r="F134" i="50"/>
  <c r="E133" i="50"/>
  <c r="D133" i="50"/>
  <c r="C133" i="50"/>
  <c r="J132" i="50"/>
  <c r="I132" i="50"/>
  <c r="H132" i="50"/>
  <c r="F132" i="50"/>
  <c r="J131" i="50"/>
  <c r="I131" i="50"/>
  <c r="H131" i="50"/>
  <c r="F131" i="50"/>
  <c r="J130" i="50"/>
  <c r="I130" i="50"/>
  <c r="H130" i="50"/>
  <c r="F130" i="50"/>
  <c r="J129" i="50"/>
  <c r="I129" i="50"/>
  <c r="H129" i="50"/>
  <c r="F129" i="50"/>
  <c r="J128" i="50"/>
  <c r="I128" i="50"/>
  <c r="H128" i="50"/>
  <c r="F128" i="50"/>
  <c r="J127" i="50"/>
  <c r="I127" i="50"/>
  <c r="H127" i="50"/>
  <c r="F127" i="50"/>
  <c r="E121" i="50"/>
  <c r="J27" i="50" s="1"/>
  <c r="O27" i="50" s="1"/>
  <c r="O28" i="50" s="1"/>
  <c r="D121" i="50"/>
  <c r="I27" i="50" s="1"/>
  <c r="N27" i="50" s="1"/>
  <c r="N28" i="50" s="1"/>
  <c r="C121" i="50"/>
  <c r="H27" i="50" s="1"/>
  <c r="M27" i="50" s="1"/>
  <c r="F120" i="50"/>
  <c r="F119" i="50"/>
  <c r="F118" i="50"/>
  <c r="F117" i="50"/>
  <c r="E116" i="50"/>
  <c r="O10" i="50" s="1"/>
  <c r="J10" i="50" s="1"/>
  <c r="D116" i="50"/>
  <c r="N10" i="50" s="1"/>
  <c r="N12" i="50" s="1"/>
  <c r="C116" i="50"/>
  <c r="M10" i="50" s="1"/>
  <c r="H10" i="50" s="1"/>
  <c r="F115" i="50"/>
  <c r="F114" i="50"/>
  <c r="E112" i="50"/>
  <c r="O63" i="50" s="1"/>
  <c r="D112" i="50"/>
  <c r="N63" i="50" s="1"/>
  <c r="C112" i="50"/>
  <c r="M63" i="50" s="1"/>
  <c r="F111" i="50"/>
  <c r="E110" i="50"/>
  <c r="O60" i="50" s="1"/>
  <c r="D110" i="50"/>
  <c r="N60" i="50" s="1"/>
  <c r="C110" i="50"/>
  <c r="M60" i="50" s="1"/>
  <c r="E109" i="50"/>
  <c r="O32" i="50" s="1"/>
  <c r="O35" i="50" s="1"/>
  <c r="D109" i="50"/>
  <c r="N32" i="50" s="1"/>
  <c r="N35" i="50" s="1"/>
  <c r="C109" i="50"/>
  <c r="M32" i="50" s="1"/>
  <c r="E108" i="50"/>
  <c r="O16" i="50" s="1"/>
  <c r="D108" i="50"/>
  <c r="N16" i="50" s="1"/>
  <c r="C108" i="50"/>
  <c r="M16" i="50" s="1"/>
  <c r="E107" i="50"/>
  <c r="O15" i="50" s="1"/>
  <c r="D107" i="50"/>
  <c r="N15" i="50" s="1"/>
  <c r="C107" i="50"/>
  <c r="M15" i="50" s="1"/>
  <c r="F106" i="50"/>
  <c r="F105" i="50"/>
  <c r="E104" i="50"/>
  <c r="J39" i="50" s="1"/>
  <c r="D104" i="50"/>
  <c r="I39" i="50" s="1"/>
  <c r="N39" i="50" s="1"/>
  <c r="C104" i="50"/>
  <c r="H39" i="50" s="1"/>
  <c r="M39" i="50" s="1"/>
  <c r="F103" i="50"/>
  <c r="F102" i="50"/>
  <c r="F101" i="50"/>
  <c r="F100" i="50"/>
  <c r="F99" i="50"/>
  <c r="F98" i="50"/>
  <c r="F97" i="50"/>
  <c r="F95" i="50"/>
  <c r="E94" i="50"/>
  <c r="O37" i="50" s="1"/>
  <c r="D94" i="50"/>
  <c r="N37" i="50" s="1"/>
  <c r="C94" i="50"/>
  <c r="E93" i="50"/>
  <c r="D93" i="50"/>
  <c r="C93" i="50"/>
  <c r="M36" i="50" s="1"/>
  <c r="F92" i="50"/>
  <c r="E89" i="50"/>
  <c r="D89" i="50"/>
  <c r="C89" i="50"/>
  <c r="F88" i="50"/>
  <c r="F89" i="50" s="1"/>
  <c r="J85" i="50"/>
  <c r="I85" i="50"/>
  <c r="H85" i="50"/>
  <c r="F85" i="50"/>
  <c r="E79" i="50"/>
  <c r="D79" i="50"/>
  <c r="C79" i="50"/>
  <c r="F78" i="50"/>
  <c r="F77" i="50"/>
  <c r="F76" i="50"/>
  <c r="F75" i="50"/>
  <c r="F74" i="50"/>
  <c r="F73" i="50"/>
  <c r="F72" i="50"/>
  <c r="E65" i="50"/>
  <c r="D65" i="50"/>
  <c r="H64" i="50"/>
  <c r="K64" i="50" s="1"/>
  <c r="F64" i="50"/>
  <c r="F63" i="50"/>
  <c r="J62" i="50"/>
  <c r="O62" i="50" s="1"/>
  <c r="I62" i="50"/>
  <c r="N62" i="50" s="1"/>
  <c r="H62" i="50"/>
  <c r="M62" i="50" s="1"/>
  <c r="J61" i="50"/>
  <c r="I61" i="50"/>
  <c r="H61" i="50"/>
  <c r="F61" i="50"/>
  <c r="F60" i="50"/>
  <c r="H59" i="50"/>
  <c r="K59" i="50" s="1"/>
  <c r="F59" i="50"/>
  <c r="F58" i="50"/>
  <c r="H57" i="50"/>
  <c r="K57" i="50" s="1"/>
  <c r="F57" i="50"/>
  <c r="H56" i="50"/>
  <c r="K56" i="50" s="1"/>
  <c r="F56" i="50"/>
  <c r="H55" i="50"/>
  <c r="K55" i="50" s="1"/>
  <c r="F55" i="50"/>
  <c r="H54" i="50"/>
  <c r="K54" i="50" s="1"/>
  <c r="F54" i="50"/>
  <c r="C53" i="50"/>
  <c r="H52" i="50"/>
  <c r="K52" i="50" s="1"/>
  <c r="F52" i="50"/>
  <c r="H51" i="50"/>
  <c r="K51" i="50" s="1"/>
  <c r="F51" i="50"/>
  <c r="C50" i="50"/>
  <c r="H49" i="50"/>
  <c r="K49" i="50" s="1"/>
  <c r="F49" i="50"/>
  <c r="H48" i="50"/>
  <c r="K48" i="50" s="1"/>
  <c r="F48" i="50"/>
  <c r="H47" i="50"/>
  <c r="F47" i="50"/>
  <c r="J43" i="50"/>
  <c r="I43" i="50"/>
  <c r="H43" i="50"/>
  <c r="F43" i="50"/>
  <c r="J42" i="50"/>
  <c r="O42" i="50" s="1"/>
  <c r="I42" i="50"/>
  <c r="N42" i="50" s="1"/>
  <c r="H42" i="50"/>
  <c r="M42" i="50" s="1"/>
  <c r="J40" i="50"/>
  <c r="O40" i="50" s="1"/>
  <c r="I40" i="50"/>
  <c r="N40" i="50" s="1"/>
  <c r="H40" i="50"/>
  <c r="M40" i="50" s="1"/>
  <c r="E38" i="50"/>
  <c r="D38" i="50"/>
  <c r="C38" i="50"/>
  <c r="F37" i="50"/>
  <c r="F36" i="50"/>
  <c r="E35" i="50"/>
  <c r="D35" i="50"/>
  <c r="C35" i="50"/>
  <c r="J34" i="50"/>
  <c r="I34" i="50"/>
  <c r="H34" i="50"/>
  <c r="F34" i="50"/>
  <c r="J33" i="50"/>
  <c r="I33" i="50"/>
  <c r="H33" i="50"/>
  <c r="F33" i="50"/>
  <c r="F32" i="50"/>
  <c r="J31" i="50"/>
  <c r="I31" i="50"/>
  <c r="H31" i="50"/>
  <c r="F31" i="50"/>
  <c r="J30" i="50"/>
  <c r="I30" i="50"/>
  <c r="H30" i="50"/>
  <c r="F30" i="50"/>
  <c r="J29" i="50"/>
  <c r="I29" i="50"/>
  <c r="H29" i="50"/>
  <c r="F29" i="50"/>
  <c r="E28" i="50"/>
  <c r="D28" i="50"/>
  <c r="C28" i="50"/>
  <c r="J26" i="50"/>
  <c r="I26" i="50"/>
  <c r="H26" i="50"/>
  <c r="F26" i="50"/>
  <c r="J25" i="50"/>
  <c r="I25" i="50"/>
  <c r="H25" i="50"/>
  <c r="F25" i="50"/>
  <c r="J24" i="50"/>
  <c r="I24" i="50"/>
  <c r="H24" i="50"/>
  <c r="F24" i="50"/>
  <c r="J23" i="50"/>
  <c r="I23" i="50"/>
  <c r="H23" i="50"/>
  <c r="F23" i="50"/>
  <c r="J22" i="50"/>
  <c r="I22" i="50"/>
  <c r="H22" i="50"/>
  <c r="F22" i="50"/>
  <c r="E19" i="50"/>
  <c r="D19" i="50"/>
  <c r="C19" i="50"/>
  <c r="J18" i="50"/>
  <c r="J19" i="50" s="1"/>
  <c r="I18" i="50"/>
  <c r="I19" i="50" s="1"/>
  <c r="H18" i="50"/>
  <c r="H19" i="50" s="1"/>
  <c r="F18" i="50"/>
  <c r="F17" i="50"/>
  <c r="F16" i="50"/>
  <c r="F15" i="50"/>
  <c r="E12" i="50"/>
  <c r="D12" i="50"/>
  <c r="C12" i="50"/>
  <c r="J11" i="50"/>
  <c r="I11" i="50"/>
  <c r="H11" i="50"/>
  <c r="F11" i="50"/>
  <c r="F10" i="50"/>
  <c r="D122" i="51" l="1"/>
  <c r="F44" i="51"/>
  <c r="H44" i="51"/>
  <c r="D96" i="50"/>
  <c r="F53" i="50"/>
  <c r="E44" i="50"/>
  <c r="E67" i="50" s="1"/>
  <c r="E69" i="50" s="1"/>
  <c r="E81" i="50" s="1"/>
  <c r="H141" i="51"/>
  <c r="C67" i="51"/>
  <c r="C69" i="51" s="1"/>
  <c r="C124" i="51" s="1"/>
  <c r="C143" i="51" s="1"/>
  <c r="C145" i="51" s="1"/>
  <c r="K135" i="51"/>
  <c r="K140" i="51" s="1"/>
  <c r="F141" i="51"/>
  <c r="E122" i="51"/>
  <c r="E124" i="51" s="1"/>
  <c r="E143" i="51" s="1"/>
  <c r="E145" i="51" s="1"/>
  <c r="N36" i="50"/>
  <c r="N38" i="50" s="1"/>
  <c r="K85" i="50"/>
  <c r="J12" i="50"/>
  <c r="K132" i="50"/>
  <c r="F96" i="51"/>
  <c r="J35" i="50"/>
  <c r="J65" i="50"/>
  <c r="K33" i="50"/>
  <c r="C65" i="50"/>
  <c r="F116" i="50"/>
  <c r="F121" i="50"/>
  <c r="N44" i="51"/>
  <c r="N67" i="51" s="1"/>
  <c r="N69" i="51" s="1"/>
  <c r="K137" i="50"/>
  <c r="F50" i="50"/>
  <c r="K138" i="50"/>
  <c r="I35" i="50"/>
  <c r="K34" i="50"/>
  <c r="K128" i="50"/>
  <c r="K130" i="50"/>
  <c r="K134" i="50"/>
  <c r="D124" i="51"/>
  <c r="D143" i="51" s="1"/>
  <c r="D145" i="51" s="1"/>
  <c r="F19" i="50"/>
  <c r="P63" i="50"/>
  <c r="K28" i="51"/>
  <c r="K23" i="50"/>
  <c r="P60" i="50"/>
  <c r="J141" i="51"/>
  <c r="K35" i="51"/>
  <c r="D44" i="50"/>
  <c r="D67" i="50" s="1"/>
  <c r="D69" i="50" s="1"/>
  <c r="D81" i="50" s="1"/>
  <c r="F28" i="50"/>
  <c r="I133" i="50"/>
  <c r="M65" i="51"/>
  <c r="K133" i="51"/>
  <c r="F12" i="50"/>
  <c r="F38" i="50"/>
  <c r="F110" i="50"/>
  <c r="D141" i="50"/>
  <c r="H35" i="50"/>
  <c r="K43" i="50"/>
  <c r="K61" i="50"/>
  <c r="K131" i="50"/>
  <c r="J41" i="50"/>
  <c r="O39" i="50"/>
  <c r="O41" i="50" s="1"/>
  <c r="F113" i="51"/>
  <c r="O19" i="50"/>
  <c r="J28" i="50"/>
  <c r="I65" i="50"/>
  <c r="O36" i="50"/>
  <c r="O38" i="50" s="1"/>
  <c r="E96" i="50"/>
  <c r="F93" i="50"/>
  <c r="F139" i="50"/>
  <c r="J139" i="50"/>
  <c r="J140" i="50" s="1"/>
  <c r="O28" i="51"/>
  <c r="P27" i="51"/>
  <c r="P28" i="51" s="1"/>
  <c r="I28" i="50"/>
  <c r="K11" i="50"/>
  <c r="H140" i="50"/>
  <c r="K26" i="50"/>
  <c r="N65" i="50"/>
  <c r="E113" i="50"/>
  <c r="N19" i="50"/>
  <c r="H133" i="50"/>
  <c r="I44" i="51"/>
  <c r="I67" i="51" s="1"/>
  <c r="I69" i="51" s="1"/>
  <c r="P16" i="50"/>
  <c r="C44" i="50"/>
  <c r="F35" i="50"/>
  <c r="P42" i="50"/>
  <c r="H50" i="50"/>
  <c r="H53" i="50"/>
  <c r="O65" i="50"/>
  <c r="P62" i="50"/>
  <c r="F79" i="50"/>
  <c r="C96" i="50"/>
  <c r="K127" i="50"/>
  <c r="P38" i="51"/>
  <c r="K65" i="51"/>
  <c r="I141" i="51"/>
  <c r="F65" i="51"/>
  <c r="F67" i="51" s="1"/>
  <c r="F69" i="51" s="1"/>
  <c r="F81" i="51" s="1"/>
  <c r="J41" i="51"/>
  <c r="J44" i="51" s="1"/>
  <c r="J67" i="51" s="1"/>
  <c r="J69" i="51" s="1"/>
  <c r="O39" i="51"/>
  <c r="O41" i="51" s="1"/>
  <c r="H28" i="50"/>
  <c r="K24" i="50"/>
  <c r="K25" i="50"/>
  <c r="K30" i="50"/>
  <c r="K31" i="50"/>
  <c r="K62" i="50"/>
  <c r="C113" i="50"/>
  <c r="F108" i="50"/>
  <c r="F133" i="50"/>
  <c r="C141" i="50"/>
  <c r="K39" i="51"/>
  <c r="K41" i="51" s="1"/>
  <c r="H65" i="51"/>
  <c r="H67" i="51" s="1"/>
  <c r="H12" i="50"/>
  <c r="M19" i="50"/>
  <c r="P15" i="50"/>
  <c r="P19" i="50" s="1"/>
  <c r="N41" i="50"/>
  <c r="M41" i="50"/>
  <c r="P27" i="50"/>
  <c r="P28" i="50" s="1"/>
  <c r="M28" i="50"/>
  <c r="P40" i="50"/>
  <c r="K53" i="50"/>
  <c r="P32" i="50"/>
  <c r="P35" i="50" s="1"/>
  <c r="M35" i="50"/>
  <c r="K29" i="50"/>
  <c r="H41" i="50"/>
  <c r="J133" i="50"/>
  <c r="P65" i="51"/>
  <c r="P10" i="50"/>
  <c r="P12" i="50" s="1"/>
  <c r="O12" i="50"/>
  <c r="I41" i="50"/>
  <c r="M65" i="50"/>
  <c r="F107" i="50"/>
  <c r="F109" i="50"/>
  <c r="K129" i="50"/>
  <c r="F135" i="50"/>
  <c r="K136" i="50"/>
  <c r="M12" i="50"/>
  <c r="K18" i="50"/>
  <c r="K19" i="50" s="1"/>
  <c r="F94" i="50"/>
  <c r="F112" i="50"/>
  <c r="M41" i="51"/>
  <c r="I10" i="50"/>
  <c r="I12" i="50" s="1"/>
  <c r="K22" i="50"/>
  <c r="K27" i="50"/>
  <c r="K39" i="50"/>
  <c r="K40" i="50"/>
  <c r="K42" i="50"/>
  <c r="K47" i="50"/>
  <c r="K50" i="50" s="1"/>
  <c r="F104" i="50"/>
  <c r="I135" i="50"/>
  <c r="P32" i="51"/>
  <c r="P35" i="51" s="1"/>
  <c r="M35" i="51"/>
  <c r="K10" i="51"/>
  <c r="K12" i="51" s="1"/>
  <c r="H12" i="51"/>
  <c r="M37" i="50"/>
  <c r="P37" i="50" s="1"/>
  <c r="D113" i="50"/>
  <c r="D122" i="50" s="1"/>
  <c r="E140" i="50"/>
  <c r="E141" i="50" s="1"/>
  <c r="P15" i="51"/>
  <c r="P19" i="51" s="1"/>
  <c r="M19" i="51"/>
  <c r="C140" i="49"/>
  <c r="I139" i="49"/>
  <c r="H139" i="49"/>
  <c r="E139" i="49"/>
  <c r="F139" i="49" s="1"/>
  <c r="J138" i="49"/>
  <c r="I138" i="49"/>
  <c r="H138" i="49"/>
  <c r="F138" i="49"/>
  <c r="J137" i="49"/>
  <c r="I137" i="49"/>
  <c r="H137" i="49"/>
  <c r="F137" i="49"/>
  <c r="J136" i="49"/>
  <c r="I136" i="49"/>
  <c r="H136" i="49"/>
  <c r="F136" i="49"/>
  <c r="H135" i="49"/>
  <c r="D135" i="49"/>
  <c r="D140" i="49" s="1"/>
  <c r="J134" i="49"/>
  <c r="I134" i="49"/>
  <c r="H134" i="49"/>
  <c r="F134" i="49"/>
  <c r="E133" i="49"/>
  <c r="D133" i="49"/>
  <c r="C133" i="49"/>
  <c r="J132" i="49"/>
  <c r="I132" i="49"/>
  <c r="H132" i="49"/>
  <c r="F132" i="49"/>
  <c r="J131" i="49"/>
  <c r="I131" i="49"/>
  <c r="H131" i="49"/>
  <c r="F131" i="49"/>
  <c r="J130" i="49"/>
  <c r="I130" i="49"/>
  <c r="H130" i="49"/>
  <c r="F130" i="49"/>
  <c r="J129" i="49"/>
  <c r="I129" i="49"/>
  <c r="H129" i="49"/>
  <c r="F129" i="49"/>
  <c r="J128" i="49"/>
  <c r="I128" i="49"/>
  <c r="H128" i="49"/>
  <c r="F128" i="49"/>
  <c r="J127" i="49"/>
  <c r="I127" i="49"/>
  <c r="H127" i="49"/>
  <c r="F127" i="49"/>
  <c r="E121" i="49"/>
  <c r="J27" i="49" s="1"/>
  <c r="O27" i="49" s="1"/>
  <c r="O28" i="49" s="1"/>
  <c r="D121" i="49"/>
  <c r="I27" i="49" s="1"/>
  <c r="N27" i="49" s="1"/>
  <c r="N28" i="49" s="1"/>
  <c r="C121" i="49"/>
  <c r="H27" i="49" s="1"/>
  <c r="M27" i="49" s="1"/>
  <c r="F120" i="49"/>
  <c r="F119" i="49"/>
  <c r="F118" i="49"/>
  <c r="F117" i="49"/>
  <c r="E116" i="49"/>
  <c r="O10" i="49" s="1"/>
  <c r="J10" i="49" s="1"/>
  <c r="D116" i="49"/>
  <c r="N10" i="49" s="1"/>
  <c r="I10" i="49" s="1"/>
  <c r="C116" i="49"/>
  <c r="M10" i="49" s="1"/>
  <c r="F115" i="49"/>
  <c r="F114" i="49"/>
  <c r="E112" i="49"/>
  <c r="O63" i="49" s="1"/>
  <c r="D112" i="49"/>
  <c r="N63" i="49" s="1"/>
  <c r="C112" i="49"/>
  <c r="M63" i="49" s="1"/>
  <c r="F111" i="49"/>
  <c r="E110" i="49"/>
  <c r="O60" i="49" s="1"/>
  <c r="D110" i="49"/>
  <c r="N60" i="49" s="1"/>
  <c r="C110" i="49"/>
  <c r="E109" i="49"/>
  <c r="O32" i="49" s="1"/>
  <c r="O35" i="49" s="1"/>
  <c r="D109" i="49"/>
  <c r="N32" i="49" s="1"/>
  <c r="C109" i="49"/>
  <c r="E108" i="49"/>
  <c r="O16" i="49" s="1"/>
  <c r="D108" i="49"/>
  <c r="N16" i="49" s="1"/>
  <c r="C108" i="49"/>
  <c r="E107" i="49"/>
  <c r="O15" i="49" s="1"/>
  <c r="D107" i="49"/>
  <c r="N15" i="49" s="1"/>
  <c r="C107" i="49"/>
  <c r="F106" i="49"/>
  <c r="F105" i="49"/>
  <c r="E104" i="49"/>
  <c r="J39" i="49" s="1"/>
  <c r="D104" i="49"/>
  <c r="I39" i="49" s="1"/>
  <c r="N39" i="49" s="1"/>
  <c r="C104" i="49"/>
  <c r="F103" i="49"/>
  <c r="F102" i="49"/>
  <c r="F101" i="49"/>
  <c r="F100" i="49"/>
  <c r="F99" i="49"/>
  <c r="F98" i="49"/>
  <c r="F97" i="49"/>
  <c r="F95" i="49"/>
  <c r="E94" i="49"/>
  <c r="O37" i="49" s="1"/>
  <c r="D94" i="49"/>
  <c r="N37" i="49" s="1"/>
  <c r="C94" i="49"/>
  <c r="M37" i="49" s="1"/>
  <c r="E93" i="49"/>
  <c r="D93" i="49"/>
  <c r="C93" i="49"/>
  <c r="F92" i="49"/>
  <c r="E89" i="49"/>
  <c r="D89" i="49"/>
  <c r="C89" i="49"/>
  <c r="F88" i="49"/>
  <c r="F89" i="49" s="1"/>
  <c r="J85" i="49"/>
  <c r="I85" i="49"/>
  <c r="H85" i="49"/>
  <c r="F85" i="49"/>
  <c r="E79" i="49"/>
  <c r="D79" i="49"/>
  <c r="C79" i="49"/>
  <c r="F78" i="49"/>
  <c r="F77" i="49"/>
  <c r="F76" i="49"/>
  <c r="F75" i="49"/>
  <c r="F74" i="49"/>
  <c r="F73" i="49"/>
  <c r="F72" i="49"/>
  <c r="E65" i="49"/>
  <c r="D65" i="49"/>
  <c r="H64" i="49"/>
  <c r="K64" i="49" s="1"/>
  <c r="F64" i="49"/>
  <c r="F63" i="49"/>
  <c r="J62" i="49"/>
  <c r="O62" i="49" s="1"/>
  <c r="I62" i="49"/>
  <c r="N62" i="49" s="1"/>
  <c r="H62" i="49"/>
  <c r="J61" i="49"/>
  <c r="I61" i="49"/>
  <c r="H61" i="49"/>
  <c r="F61" i="49"/>
  <c r="F60" i="49"/>
  <c r="H59" i="49"/>
  <c r="K59" i="49" s="1"/>
  <c r="F59" i="49"/>
  <c r="F58" i="49"/>
  <c r="H57" i="49"/>
  <c r="K57" i="49" s="1"/>
  <c r="F57" i="49"/>
  <c r="H56" i="49"/>
  <c r="K56" i="49" s="1"/>
  <c r="F56" i="49"/>
  <c r="H55" i="49"/>
  <c r="K55" i="49" s="1"/>
  <c r="F55" i="49"/>
  <c r="H54" i="49"/>
  <c r="K54" i="49" s="1"/>
  <c r="F54" i="49"/>
  <c r="C53" i="49"/>
  <c r="H52" i="49"/>
  <c r="K52" i="49" s="1"/>
  <c r="F52" i="49"/>
  <c r="H51" i="49"/>
  <c r="K51" i="49" s="1"/>
  <c r="F51" i="49"/>
  <c r="C50" i="49"/>
  <c r="H49" i="49"/>
  <c r="K49" i="49" s="1"/>
  <c r="F49" i="49"/>
  <c r="H48" i="49"/>
  <c r="K48" i="49" s="1"/>
  <c r="F48" i="49"/>
  <c r="H47" i="49"/>
  <c r="F47" i="49"/>
  <c r="J43" i="49"/>
  <c r="I43" i="49"/>
  <c r="H43" i="49"/>
  <c r="F43" i="49"/>
  <c r="J42" i="49"/>
  <c r="O42" i="49" s="1"/>
  <c r="I42" i="49"/>
  <c r="N42" i="49" s="1"/>
  <c r="H42" i="49"/>
  <c r="M42" i="49" s="1"/>
  <c r="J40" i="49"/>
  <c r="O40" i="49" s="1"/>
  <c r="I40" i="49"/>
  <c r="N40" i="49" s="1"/>
  <c r="H40" i="49"/>
  <c r="M40" i="49" s="1"/>
  <c r="E38" i="49"/>
  <c r="D38" i="49"/>
  <c r="C38" i="49"/>
  <c r="F37" i="49"/>
  <c r="F36" i="49"/>
  <c r="E35" i="49"/>
  <c r="D35" i="49"/>
  <c r="C35" i="49"/>
  <c r="J34" i="49"/>
  <c r="I34" i="49"/>
  <c r="H34" i="49"/>
  <c r="F34" i="49"/>
  <c r="J33" i="49"/>
  <c r="I33" i="49"/>
  <c r="H33" i="49"/>
  <c r="F33" i="49"/>
  <c r="F32" i="49"/>
  <c r="J31" i="49"/>
  <c r="I31" i="49"/>
  <c r="H31" i="49"/>
  <c r="F31" i="49"/>
  <c r="J30" i="49"/>
  <c r="I30" i="49"/>
  <c r="H30" i="49"/>
  <c r="F30" i="49"/>
  <c r="J29" i="49"/>
  <c r="I29" i="49"/>
  <c r="H29" i="49"/>
  <c r="F29" i="49"/>
  <c r="E28" i="49"/>
  <c r="D28" i="49"/>
  <c r="C28" i="49"/>
  <c r="J26" i="49"/>
  <c r="I26" i="49"/>
  <c r="H26" i="49"/>
  <c r="F26" i="49"/>
  <c r="J25" i="49"/>
  <c r="I25" i="49"/>
  <c r="H25" i="49"/>
  <c r="F25" i="49"/>
  <c r="J24" i="49"/>
  <c r="I24" i="49"/>
  <c r="H24" i="49"/>
  <c r="F24" i="49"/>
  <c r="J23" i="49"/>
  <c r="I23" i="49"/>
  <c r="H23" i="49"/>
  <c r="F23" i="49"/>
  <c r="J22" i="49"/>
  <c r="I22" i="49"/>
  <c r="H22" i="49"/>
  <c r="F22" i="49"/>
  <c r="E19" i="49"/>
  <c r="D19" i="49"/>
  <c r="C19" i="49"/>
  <c r="J18" i="49"/>
  <c r="J19" i="49" s="1"/>
  <c r="I18" i="49"/>
  <c r="I19" i="49" s="1"/>
  <c r="H18" i="49"/>
  <c r="H19" i="49" s="1"/>
  <c r="F18" i="49"/>
  <c r="F17" i="49"/>
  <c r="F16" i="49"/>
  <c r="M15" i="49"/>
  <c r="F15" i="49"/>
  <c r="E12" i="49"/>
  <c r="D12" i="49"/>
  <c r="C12" i="49"/>
  <c r="J11" i="49"/>
  <c r="I11" i="49"/>
  <c r="H11" i="49"/>
  <c r="F11" i="49"/>
  <c r="F10" i="49"/>
  <c r="P39" i="50" l="1"/>
  <c r="F65" i="50"/>
  <c r="C81" i="51"/>
  <c r="E96" i="49"/>
  <c r="J12" i="49"/>
  <c r="F44" i="50"/>
  <c r="K139" i="50"/>
  <c r="O44" i="50"/>
  <c r="O67" i="50" s="1"/>
  <c r="O69" i="50" s="1"/>
  <c r="D96" i="49"/>
  <c r="K141" i="51"/>
  <c r="F109" i="49"/>
  <c r="K133" i="50"/>
  <c r="C67" i="50"/>
  <c r="C69" i="50" s="1"/>
  <c r="F122" i="51"/>
  <c r="F124" i="51" s="1"/>
  <c r="F143" i="51" s="1"/>
  <c r="F145" i="51" s="1"/>
  <c r="K25" i="49"/>
  <c r="C96" i="49"/>
  <c r="N41" i="49"/>
  <c r="K65" i="50"/>
  <c r="H141" i="50"/>
  <c r="K61" i="49"/>
  <c r="J65" i="49"/>
  <c r="P37" i="49"/>
  <c r="K127" i="49"/>
  <c r="C141" i="49"/>
  <c r="H44" i="50"/>
  <c r="M44" i="51"/>
  <c r="M67" i="51" s="1"/>
  <c r="M69" i="51" s="1"/>
  <c r="F38" i="49"/>
  <c r="I44" i="50"/>
  <c r="I67" i="50" s="1"/>
  <c r="I69" i="50" s="1"/>
  <c r="K44" i="51"/>
  <c r="K67" i="51" s="1"/>
  <c r="K69" i="51" s="1"/>
  <c r="K81" i="51" s="1"/>
  <c r="K138" i="49"/>
  <c r="F108" i="49"/>
  <c r="O65" i="49"/>
  <c r="I12" i="49"/>
  <c r="K134" i="49"/>
  <c r="P65" i="50"/>
  <c r="K85" i="49"/>
  <c r="K132" i="49"/>
  <c r="K130" i="49"/>
  <c r="C122" i="50"/>
  <c r="K62" i="49"/>
  <c r="K137" i="49"/>
  <c r="J44" i="50"/>
  <c r="J67" i="50" s="1"/>
  <c r="J69" i="50" s="1"/>
  <c r="J81" i="50" s="1"/>
  <c r="J28" i="49"/>
  <c r="I35" i="49"/>
  <c r="F19" i="49"/>
  <c r="F133" i="49"/>
  <c r="K11" i="49"/>
  <c r="F79" i="49"/>
  <c r="F96" i="50"/>
  <c r="N44" i="50"/>
  <c r="N67" i="50" s="1"/>
  <c r="N69" i="50" s="1"/>
  <c r="D124" i="50"/>
  <c r="D143" i="50" s="1"/>
  <c r="D145" i="50" s="1"/>
  <c r="O36" i="49"/>
  <c r="O38" i="49" s="1"/>
  <c r="F28" i="49"/>
  <c r="D44" i="49"/>
  <c r="D67" i="49" s="1"/>
  <c r="D69" i="49" s="1"/>
  <c r="D81" i="49" s="1"/>
  <c r="D141" i="49"/>
  <c r="K41" i="50"/>
  <c r="P36" i="50"/>
  <c r="P38" i="50" s="1"/>
  <c r="I28" i="49"/>
  <c r="N36" i="49"/>
  <c r="N38" i="49" s="1"/>
  <c r="H28" i="49"/>
  <c r="K24" i="49"/>
  <c r="K26" i="49"/>
  <c r="E44" i="49"/>
  <c r="E67" i="49" s="1"/>
  <c r="E69" i="49" s="1"/>
  <c r="H50" i="49"/>
  <c r="K53" i="49"/>
  <c r="O19" i="49"/>
  <c r="N65" i="49"/>
  <c r="J141" i="50"/>
  <c r="P10" i="49"/>
  <c r="P12" i="49" s="1"/>
  <c r="H10" i="49"/>
  <c r="H12" i="49" s="1"/>
  <c r="M12" i="49"/>
  <c r="F12" i="49"/>
  <c r="J41" i="49"/>
  <c r="H133" i="49"/>
  <c r="K131" i="49"/>
  <c r="F113" i="50"/>
  <c r="H65" i="50"/>
  <c r="K23" i="49"/>
  <c r="F35" i="49"/>
  <c r="K33" i="49"/>
  <c r="K34" i="49"/>
  <c r="C65" i="49"/>
  <c r="I65" i="49"/>
  <c r="D113" i="49"/>
  <c r="F107" i="49"/>
  <c r="F116" i="49"/>
  <c r="K128" i="49"/>
  <c r="K129" i="49"/>
  <c r="J139" i="49"/>
  <c r="K139" i="49" s="1"/>
  <c r="H69" i="51"/>
  <c r="H124" i="51" s="1"/>
  <c r="H143" i="51" s="1"/>
  <c r="H145" i="51" s="1"/>
  <c r="K28" i="50"/>
  <c r="P39" i="51"/>
  <c r="P41" i="51" s="1"/>
  <c r="P44" i="51" s="1"/>
  <c r="P67" i="51" s="1"/>
  <c r="P69" i="51" s="1"/>
  <c r="F140" i="50"/>
  <c r="F141" i="50" s="1"/>
  <c r="K35" i="50"/>
  <c r="O44" i="51"/>
  <c r="O67" i="51" s="1"/>
  <c r="O69" i="51" s="1"/>
  <c r="E122" i="50"/>
  <c r="E124" i="50" s="1"/>
  <c r="E143" i="50" s="1"/>
  <c r="E145" i="50" s="1"/>
  <c r="J133" i="49"/>
  <c r="J35" i="49"/>
  <c r="C113" i="49"/>
  <c r="C44" i="49"/>
  <c r="K30" i="49"/>
  <c r="K31" i="49"/>
  <c r="M32" i="49"/>
  <c r="M35" i="49" s="1"/>
  <c r="M36" i="49"/>
  <c r="M38" i="49" s="1"/>
  <c r="H39" i="49"/>
  <c r="M39" i="49" s="1"/>
  <c r="M41" i="49" s="1"/>
  <c r="K43" i="49"/>
  <c r="F50" i="49"/>
  <c r="F53" i="49"/>
  <c r="F93" i="49"/>
  <c r="E113" i="49"/>
  <c r="F110" i="49"/>
  <c r="P63" i="49"/>
  <c r="F121" i="49"/>
  <c r="I133" i="49"/>
  <c r="K136" i="49"/>
  <c r="P15" i="49"/>
  <c r="N19" i="49"/>
  <c r="P40" i="49"/>
  <c r="P27" i="49"/>
  <c r="P28" i="49" s="1"/>
  <c r="M28" i="49"/>
  <c r="P42" i="49"/>
  <c r="N35" i="49"/>
  <c r="K18" i="49"/>
  <c r="K19" i="49" s="1"/>
  <c r="H35" i="49"/>
  <c r="O39" i="49"/>
  <c r="O41" i="49" s="1"/>
  <c r="H53" i="49"/>
  <c r="M62" i="49"/>
  <c r="P62" i="49" s="1"/>
  <c r="H140" i="49"/>
  <c r="N12" i="49"/>
  <c r="K29" i="49"/>
  <c r="O12" i="49"/>
  <c r="M16" i="49"/>
  <c r="P16" i="49" s="1"/>
  <c r="I41" i="49"/>
  <c r="M60" i="49"/>
  <c r="F135" i="49"/>
  <c r="F140" i="49" s="1"/>
  <c r="I124" i="51"/>
  <c r="I143" i="51" s="1"/>
  <c r="I145" i="51" s="1"/>
  <c r="I81" i="51"/>
  <c r="M38" i="50"/>
  <c r="M44" i="50" s="1"/>
  <c r="M67" i="50" s="1"/>
  <c r="M69" i="50" s="1"/>
  <c r="F112" i="49"/>
  <c r="J124" i="51"/>
  <c r="J143" i="51" s="1"/>
  <c r="J145" i="51" s="1"/>
  <c r="J81" i="51"/>
  <c r="F94" i="49"/>
  <c r="K22" i="49"/>
  <c r="K27" i="49"/>
  <c r="K40" i="49"/>
  <c r="K42" i="49"/>
  <c r="K47" i="49"/>
  <c r="K50" i="49" s="1"/>
  <c r="F104" i="49"/>
  <c r="I135" i="49"/>
  <c r="I140" i="49" s="1"/>
  <c r="K10" i="50"/>
  <c r="K12" i="50" s="1"/>
  <c r="E140" i="49"/>
  <c r="E141" i="49" s="1"/>
  <c r="P41" i="50"/>
  <c r="K135" i="50"/>
  <c r="I140" i="50"/>
  <c r="I141" i="50" s="1"/>
  <c r="C140" i="48"/>
  <c r="I139" i="48"/>
  <c r="H139" i="48"/>
  <c r="E139" i="48"/>
  <c r="F139" i="48" s="1"/>
  <c r="J138" i="48"/>
  <c r="I138" i="48"/>
  <c r="H138" i="48"/>
  <c r="F138" i="48"/>
  <c r="J137" i="48"/>
  <c r="I137" i="48"/>
  <c r="H137" i="48"/>
  <c r="F137" i="48"/>
  <c r="J136" i="48"/>
  <c r="I136" i="48"/>
  <c r="H136" i="48"/>
  <c r="F136" i="48"/>
  <c r="H135" i="48"/>
  <c r="D135" i="48"/>
  <c r="I135" i="48" s="1"/>
  <c r="J134" i="48"/>
  <c r="I134" i="48"/>
  <c r="H134" i="48"/>
  <c r="F134" i="48"/>
  <c r="E133" i="48"/>
  <c r="D133" i="48"/>
  <c r="C133" i="48"/>
  <c r="J132" i="48"/>
  <c r="I132" i="48"/>
  <c r="H132" i="48"/>
  <c r="F132" i="48"/>
  <c r="J131" i="48"/>
  <c r="I131" i="48"/>
  <c r="H131" i="48"/>
  <c r="F131" i="48"/>
  <c r="J130" i="48"/>
  <c r="I130" i="48"/>
  <c r="H130" i="48"/>
  <c r="F130" i="48"/>
  <c r="J129" i="48"/>
  <c r="I129" i="48"/>
  <c r="H129" i="48"/>
  <c r="F129" i="48"/>
  <c r="J128" i="48"/>
  <c r="I128" i="48"/>
  <c r="H128" i="48"/>
  <c r="F128" i="48"/>
  <c r="J127" i="48"/>
  <c r="I127" i="48"/>
  <c r="H127" i="48"/>
  <c r="F127" i="48"/>
  <c r="E121" i="48"/>
  <c r="J27" i="48" s="1"/>
  <c r="O27" i="48" s="1"/>
  <c r="O28" i="48" s="1"/>
  <c r="D121" i="48"/>
  <c r="I27" i="48" s="1"/>
  <c r="N27" i="48" s="1"/>
  <c r="N28" i="48" s="1"/>
  <c r="C121" i="48"/>
  <c r="H27" i="48" s="1"/>
  <c r="F120" i="48"/>
  <c r="F119" i="48"/>
  <c r="F118" i="48"/>
  <c r="F117" i="48"/>
  <c r="E116" i="48"/>
  <c r="O10" i="48" s="1"/>
  <c r="D116" i="48"/>
  <c r="N10" i="48" s="1"/>
  <c r="C116" i="48"/>
  <c r="M10" i="48" s="1"/>
  <c r="F115" i="48"/>
  <c r="F114" i="48"/>
  <c r="E112" i="48"/>
  <c r="O63" i="48" s="1"/>
  <c r="D112" i="48"/>
  <c r="N63" i="48" s="1"/>
  <c r="C112" i="48"/>
  <c r="M63" i="48" s="1"/>
  <c r="F111" i="48"/>
  <c r="E110" i="48"/>
  <c r="O60" i="48" s="1"/>
  <c r="D110" i="48"/>
  <c r="N60" i="48" s="1"/>
  <c r="C110" i="48"/>
  <c r="E109" i="48"/>
  <c r="O32" i="48" s="1"/>
  <c r="O35" i="48" s="1"/>
  <c r="D109" i="48"/>
  <c r="N32" i="48" s="1"/>
  <c r="C109" i="48"/>
  <c r="E108" i="48"/>
  <c r="O16" i="48" s="1"/>
  <c r="D108" i="48"/>
  <c r="N16" i="48" s="1"/>
  <c r="C108" i="48"/>
  <c r="E107" i="48"/>
  <c r="O15" i="48" s="1"/>
  <c r="D107" i="48"/>
  <c r="N15" i="48" s="1"/>
  <c r="C107" i="48"/>
  <c r="M15" i="48" s="1"/>
  <c r="F106" i="48"/>
  <c r="F105" i="48"/>
  <c r="E104" i="48"/>
  <c r="D104" i="48"/>
  <c r="I39" i="48" s="1"/>
  <c r="N39" i="48" s="1"/>
  <c r="C104" i="48"/>
  <c r="H39" i="48" s="1"/>
  <c r="M39" i="48" s="1"/>
  <c r="F103" i="48"/>
  <c r="F102" i="48"/>
  <c r="F101" i="48"/>
  <c r="F100" i="48"/>
  <c r="F99" i="48"/>
  <c r="F98" i="48"/>
  <c r="F97" i="48"/>
  <c r="F95" i="48"/>
  <c r="E94" i="48"/>
  <c r="D94" i="48"/>
  <c r="N37" i="48" s="1"/>
  <c r="C94" i="48"/>
  <c r="M37" i="48" s="1"/>
  <c r="E93" i="48"/>
  <c r="O36" i="48" s="1"/>
  <c r="D93" i="48"/>
  <c r="N36" i="48" s="1"/>
  <c r="C93" i="48"/>
  <c r="F92" i="48"/>
  <c r="E89" i="48"/>
  <c r="D89" i="48"/>
  <c r="C89" i="48"/>
  <c r="F88" i="48"/>
  <c r="F89" i="48" s="1"/>
  <c r="J85" i="48"/>
  <c r="I85" i="48"/>
  <c r="H85" i="48"/>
  <c r="F85" i="48"/>
  <c r="E79" i="48"/>
  <c r="D79" i="48"/>
  <c r="C79" i="48"/>
  <c r="F78" i="48"/>
  <c r="F77" i="48"/>
  <c r="F76" i="48"/>
  <c r="F75" i="48"/>
  <c r="F74" i="48"/>
  <c r="F73" i="48"/>
  <c r="F72" i="48"/>
  <c r="E65" i="48"/>
  <c r="D65" i="48"/>
  <c r="H64" i="48"/>
  <c r="K64" i="48" s="1"/>
  <c r="F64" i="48"/>
  <c r="F63" i="48"/>
  <c r="J62" i="48"/>
  <c r="O62" i="48" s="1"/>
  <c r="I62" i="48"/>
  <c r="N62" i="48" s="1"/>
  <c r="H62" i="48"/>
  <c r="M62" i="48" s="1"/>
  <c r="J61" i="48"/>
  <c r="I61" i="48"/>
  <c r="H61" i="48"/>
  <c r="F61" i="48"/>
  <c r="F60" i="48"/>
  <c r="H59" i="48"/>
  <c r="K59" i="48" s="1"/>
  <c r="F59" i="48"/>
  <c r="F58" i="48"/>
  <c r="H57" i="48"/>
  <c r="K57" i="48" s="1"/>
  <c r="F57" i="48"/>
  <c r="H56" i="48"/>
  <c r="K56" i="48" s="1"/>
  <c r="F56" i="48"/>
  <c r="H55" i="48"/>
  <c r="K55" i="48" s="1"/>
  <c r="F55" i="48"/>
  <c r="H54" i="48"/>
  <c r="K54" i="48" s="1"/>
  <c r="F54" i="48"/>
  <c r="C53" i="48"/>
  <c r="H52" i="48"/>
  <c r="K52" i="48" s="1"/>
  <c r="F52" i="48"/>
  <c r="H51" i="48"/>
  <c r="F51" i="48"/>
  <c r="C50" i="48"/>
  <c r="H49" i="48"/>
  <c r="K49" i="48" s="1"/>
  <c r="F49" i="48"/>
  <c r="H48" i="48"/>
  <c r="K48" i="48" s="1"/>
  <c r="F48" i="48"/>
  <c r="H47" i="48"/>
  <c r="K47" i="48" s="1"/>
  <c r="F47" i="48"/>
  <c r="J43" i="48"/>
  <c r="I43" i="48"/>
  <c r="H43" i="48"/>
  <c r="F43" i="48"/>
  <c r="J42" i="48"/>
  <c r="O42" i="48" s="1"/>
  <c r="I42" i="48"/>
  <c r="N42" i="48" s="1"/>
  <c r="H42" i="48"/>
  <c r="M42" i="48" s="1"/>
  <c r="J40" i="48"/>
  <c r="O40" i="48" s="1"/>
  <c r="I40" i="48"/>
  <c r="N40" i="48" s="1"/>
  <c r="H40" i="48"/>
  <c r="M40" i="48" s="1"/>
  <c r="E38" i="48"/>
  <c r="D38" i="48"/>
  <c r="C38" i="48"/>
  <c r="F37" i="48"/>
  <c r="F36" i="48"/>
  <c r="E35" i="48"/>
  <c r="D35" i="48"/>
  <c r="C35" i="48"/>
  <c r="J34" i="48"/>
  <c r="I34" i="48"/>
  <c r="H34" i="48"/>
  <c r="F34" i="48"/>
  <c r="J33" i="48"/>
  <c r="I33" i="48"/>
  <c r="H33" i="48"/>
  <c r="F33" i="48"/>
  <c r="F32" i="48"/>
  <c r="J31" i="48"/>
  <c r="I31" i="48"/>
  <c r="H31" i="48"/>
  <c r="F31" i="48"/>
  <c r="J30" i="48"/>
  <c r="I30" i="48"/>
  <c r="H30" i="48"/>
  <c r="F30" i="48"/>
  <c r="J29" i="48"/>
  <c r="I29" i="48"/>
  <c r="H29" i="48"/>
  <c r="F29" i="48"/>
  <c r="E28" i="48"/>
  <c r="D28" i="48"/>
  <c r="C28" i="48"/>
  <c r="J26" i="48"/>
  <c r="I26" i="48"/>
  <c r="H26" i="48"/>
  <c r="F26" i="48"/>
  <c r="J25" i="48"/>
  <c r="I25" i="48"/>
  <c r="H25" i="48"/>
  <c r="F25" i="48"/>
  <c r="J24" i="48"/>
  <c r="I24" i="48"/>
  <c r="H24" i="48"/>
  <c r="F24" i="48"/>
  <c r="J23" i="48"/>
  <c r="I23" i="48"/>
  <c r="H23" i="48"/>
  <c r="F23" i="48"/>
  <c r="J22" i="48"/>
  <c r="I22" i="48"/>
  <c r="H22" i="48"/>
  <c r="F22" i="48"/>
  <c r="E19" i="48"/>
  <c r="D19" i="48"/>
  <c r="C19" i="48"/>
  <c r="J18" i="48"/>
  <c r="J19" i="48" s="1"/>
  <c r="I18" i="48"/>
  <c r="I19" i="48" s="1"/>
  <c r="H18" i="48"/>
  <c r="H19" i="48" s="1"/>
  <c r="F18" i="48"/>
  <c r="F17" i="48"/>
  <c r="F16" i="48"/>
  <c r="F15" i="48"/>
  <c r="E12" i="48"/>
  <c r="D12" i="48"/>
  <c r="C12" i="48"/>
  <c r="J11" i="48"/>
  <c r="I11" i="48"/>
  <c r="H11" i="48"/>
  <c r="F11" i="48"/>
  <c r="F10" i="48"/>
  <c r="K140" i="50" l="1"/>
  <c r="F67" i="50"/>
  <c r="F69" i="50" s="1"/>
  <c r="F81" i="50" s="1"/>
  <c r="E122" i="49"/>
  <c r="F109" i="48"/>
  <c r="C122" i="49"/>
  <c r="D122" i="49"/>
  <c r="D124" i="49" s="1"/>
  <c r="D143" i="49" s="1"/>
  <c r="D145" i="49" s="1"/>
  <c r="F110" i="48"/>
  <c r="K141" i="50"/>
  <c r="C124" i="50"/>
  <c r="C143" i="50" s="1"/>
  <c r="C145" i="50" s="1"/>
  <c r="C141" i="48"/>
  <c r="H141" i="49"/>
  <c r="H81" i="51"/>
  <c r="C81" i="50"/>
  <c r="F122" i="50"/>
  <c r="F124" i="50" s="1"/>
  <c r="F143" i="50" s="1"/>
  <c r="F145" i="50" s="1"/>
  <c r="H67" i="50"/>
  <c r="H69" i="50" s="1"/>
  <c r="H81" i="50" s="1"/>
  <c r="K11" i="48"/>
  <c r="J124" i="50"/>
  <c r="J143" i="50" s="1"/>
  <c r="J145" i="50" s="1"/>
  <c r="F141" i="49"/>
  <c r="K10" i="49"/>
  <c r="K12" i="49" s="1"/>
  <c r="H28" i="48"/>
  <c r="C67" i="49"/>
  <c r="C69" i="49" s="1"/>
  <c r="K44" i="50"/>
  <c r="K67" i="50" s="1"/>
  <c r="K69" i="50" s="1"/>
  <c r="F53" i="48"/>
  <c r="K128" i="48"/>
  <c r="K130" i="48"/>
  <c r="K137" i="48"/>
  <c r="K24" i="48"/>
  <c r="K26" i="48"/>
  <c r="E96" i="48"/>
  <c r="K136" i="48"/>
  <c r="J140" i="49"/>
  <c r="J141" i="49" s="1"/>
  <c r="I44" i="49"/>
  <c r="I67" i="49" s="1"/>
  <c r="I69" i="49" s="1"/>
  <c r="I81" i="49" s="1"/>
  <c r="D44" i="48"/>
  <c r="D67" i="48" s="1"/>
  <c r="D69" i="48" s="1"/>
  <c r="O37" i="48"/>
  <c r="O38" i="48" s="1"/>
  <c r="H53" i="48"/>
  <c r="F93" i="48"/>
  <c r="F113" i="49"/>
  <c r="H65" i="49"/>
  <c r="H133" i="48"/>
  <c r="I140" i="48"/>
  <c r="K133" i="49"/>
  <c r="F44" i="49"/>
  <c r="O65" i="48"/>
  <c r="F116" i="48"/>
  <c r="K127" i="48"/>
  <c r="K131" i="48"/>
  <c r="M19" i="49"/>
  <c r="K29" i="48"/>
  <c r="K31" i="48"/>
  <c r="F79" i="48"/>
  <c r="N65" i="48"/>
  <c r="J133" i="48"/>
  <c r="J35" i="48"/>
  <c r="N38" i="48"/>
  <c r="H140" i="48"/>
  <c r="P36" i="49"/>
  <c r="P38" i="49" s="1"/>
  <c r="K124" i="51"/>
  <c r="K143" i="51" s="1"/>
  <c r="K145" i="51" s="1"/>
  <c r="J44" i="49"/>
  <c r="J67" i="49" s="1"/>
  <c r="J69" i="49" s="1"/>
  <c r="J81" i="49" s="1"/>
  <c r="F19" i="48"/>
  <c r="J65" i="48"/>
  <c r="K132" i="48"/>
  <c r="K65" i="49"/>
  <c r="F12" i="48"/>
  <c r="K25" i="48"/>
  <c r="M32" i="48"/>
  <c r="M35" i="48" s="1"/>
  <c r="E113" i="48"/>
  <c r="N44" i="49"/>
  <c r="N67" i="49" s="1"/>
  <c r="N69" i="49" s="1"/>
  <c r="O19" i="48"/>
  <c r="P10" i="48"/>
  <c r="P12" i="48" s="1"/>
  <c r="M12" i="48"/>
  <c r="H10" i="48"/>
  <c r="H12" i="48" s="1"/>
  <c r="I35" i="48"/>
  <c r="P40" i="48"/>
  <c r="I133" i="48"/>
  <c r="F135" i="48"/>
  <c r="F140" i="48" s="1"/>
  <c r="D140" i="48"/>
  <c r="D141" i="48" s="1"/>
  <c r="K28" i="49"/>
  <c r="P42" i="48"/>
  <c r="P63" i="48"/>
  <c r="I28" i="48"/>
  <c r="K23" i="48"/>
  <c r="E44" i="48"/>
  <c r="E67" i="48" s="1"/>
  <c r="E69" i="48" s="1"/>
  <c r="K50" i="48"/>
  <c r="F50" i="48"/>
  <c r="P62" i="48"/>
  <c r="J28" i="48"/>
  <c r="F35" i="48"/>
  <c r="K43" i="48"/>
  <c r="N41" i="48"/>
  <c r="K61" i="48"/>
  <c r="K85" i="48"/>
  <c r="D96" i="48"/>
  <c r="F108" i="48"/>
  <c r="F133" i="48"/>
  <c r="K135" i="48"/>
  <c r="I141" i="49"/>
  <c r="H41" i="49"/>
  <c r="H44" i="49" s="1"/>
  <c r="K18" i="48"/>
  <c r="K19" i="48" s="1"/>
  <c r="F28" i="48"/>
  <c r="C44" i="48"/>
  <c r="H35" i="48"/>
  <c r="K33" i="48"/>
  <c r="K34" i="48"/>
  <c r="M36" i="48"/>
  <c r="F38" i="48"/>
  <c r="J39" i="48"/>
  <c r="O39" i="48" s="1"/>
  <c r="O41" i="48" s="1"/>
  <c r="C65" i="48"/>
  <c r="I65" i="48"/>
  <c r="F94" i="48"/>
  <c r="D113" i="48"/>
  <c r="F107" i="48"/>
  <c r="F112" i="48"/>
  <c r="F121" i="48"/>
  <c r="K138" i="48"/>
  <c r="J139" i="48"/>
  <c r="J140" i="48" s="1"/>
  <c r="J141" i="48" s="1"/>
  <c r="P44" i="50"/>
  <c r="P67" i="50" s="1"/>
  <c r="P69" i="50" s="1"/>
  <c r="K39" i="49"/>
  <c r="K41" i="49" s="1"/>
  <c r="F96" i="49"/>
  <c r="K35" i="49"/>
  <c r="O44" i="49"/>
  <c r="O67" i="49" s="1"/>
  <c r="O69" i="49" s="1"/>
  <c r="P32" i="49"/>
  <c r="P35" i="49" s="1"/>
  <c r="M44" i="49"/>
  <c r="F65" i="49"/>
  <c r="N35" i="48"/>
  <c r="N19" i="48"/>
  <c r="P15" i="48"/>
  <c r="I10" i="48"/>
  <c r="I12" i="48" s="1"/>
  <c r="N12" i="48"/>
  <c r="M27" i="48"/>
  <c r="K27" i="48"/>
  <c r="M41" i="48"/>
  <c r="J10" i="48"/>
  <c r="J12" i="48" s="1"/>
  <c r="O12" i="48"/>
  <c r="P60" i="49"/>
  <c r="P65" i="49" s="1"/>
  <c r="M65" i="49"/>
  <c r="H41" i="48"/>
  <c r="K51" i="48"/>
  <c r="K53" i="48" s="1"/>
  <c r="P39" i="49"/>
  <c r="P41" i="49" s="1"/>
  <c r="M16" i="48"/>
  <c r="I41" i="48"/>
  <c r="M60" i="48"/>
  <c r="K129" i="48"/>
  <c r="K22" i="48"/>
  <c r="K42" i="48"/>
  <c r="E124" i="49"/>
  <c r="E143" i="49" s="1"/>
  <c r="E145" i="49" s="1"/>
  <c r="E81" i="49"/>
  <c r="H50" i="48"/>
  <c r="C96" i="48"/>
  <c r="E140" i="48"/>
  <c r="E141" i="48" s="1"/>
  <c r="F104" i="48"/>
  <c r="C113" i="48"/>
  <c r="I81" i="50"/>
  <c r="I124" i="50"/>
  <c r="I143" i="50" s="1"/>
  <c r="I145" i="50" s="1"/>
  <c r="K135" i="49"/>
  <c r="K140" i="49" s="1"/>
  <c r="K30" i="48"/>
  <c r="K62" i="48"/>
  <c r="K40" i="48"/>
  <c r="K134" i="48"/>
  <c r="P19" i="49"/>
  <c r="C140" i="47"/>
  <c r="I139" i="47"/>
  <c r="H139" i="47"/>
  <c r="E139" i="47"/>
  <c r="F139" i="47" s="1"/>
  <c r="J138" i="47"/>
  <c r="I138" i="47"/>
  <c r="H138" i="47"/>
  <c r="F138" i="47"/>
  <c r="J137" i="47"/>
  <c r="I137" i="47"/>
  <c r="H137" i="47"/>
  <c r="F137" i="47"/>
  <c r="J136" i="47"/>
  <c r="I136" i="47"/>
  <c r="H136" i="47"/>
  <c r="F136" i="47"/>
  <c r="H135" i="47"/>
  <c r="D135" i="47"/>
  <c r="F135" i="47" s="1"/>
  <c r="J134" i="47"/>
  <c r="I134" i="47"/>
  <c r="H134" i="47"/>
  <c r="F134" i="47"/>
  <c r="E133" i="47"/>
  <c r="D133" i="47"/>
  <c r="C133" i="47"/>
  <c r="J132" i="47"/>
  <c r="I132" i="47"/>
  <c r="H132" i="47"/>
  <c r="F132" i="47"/>
  <c r="J131" i="47"/>
  <c r="I131" i="47"/>
  <c r="H131" i="47"/>
  <c r="F131" i="47"/>
  <c r="J130" i="47"/>
  <c r="I130" i="47"/>
  <c r="H130" i="47"/>
  <c r="F130" i="47"/>
  <c r="J129" i="47"/>
  <c r="I129" i="47"/>
  <c r="H129" i="47"/>
  <c r="F129" i="47"/>
  <c r="J128" i="47"/>
  <c r="I128" i="47"/>
  <c r="H128" i="47"/>
  <c r="F128" i="47"/>
  <c r="J127" i="47"/>
  <c r="I127" i="47"/>
  <c r="H127" i="47"/>
  <c r="F127" i="47"/>
  <c r="E121" i="47"/>
  <c r="J27" i="47" s="1"/>
  <c r="O27" i="47" s="1"/>
  <c r="O28" i="47" s="1"/>
  <c r="D121" i="47"/>
  <c r="I27" i="47" s="1"/>
  <c r="N27" i="47" s="1"/>
  <c r="N28" i="47" s="1"/>
  <c r="C121" i="47"/>
  <c r="H27" i="47" s="1"/>
  <c r="F120" i="47"/>
  <c r="F119" i="47"/>
  <c r="F118" i="47"/>
  <c r="F117" i="47"/>
  <c r="E116" i="47"/>
  <c r="O10" i="47" s="1"/>
  <c r="D116" i="47"/>
  <c r="N10" i="47" s="1"/>
  <c r="C116" i="47"/>
  <c r="M10" i="47" s="1"/>
  <c r="H10" i="47" s="1"/>
  <c r="F115" i="47"/>
  <c r="F114" i="47"/>
  <c r="E112" i="47"/>
  <c r="O63" i="47" s="1"/>
  <c r="D112" i="47"/>
  <c r="N63" i="47" s="1"/>
  <c r="C112" i="47"/>
  <c r="M63" i="47" s="1"/>
  <c r="F111" i="47"/>
  <c r="E110" i="47"/>
  <c r="O60" i="47" s="1"/>
  <c r="D110" i="47"/>
  <c r="N60" i="47" s="1"/>
  <c r="C110" i="47"/>
  <c r="E109" i="47"/>
  <c r="O32" i="47" s="1"/>
  <c r="O35" i="47" s="1"/>
  <c r="D109" i="47"/>
  <c r="N32" i="47" s="1"/>
  <c r="C109" i="47"/>
  <c r="E108" i="47"/>
  <c r="O16" i="47" s="1"/>
  <c r="D108" i="47"/>
  <c r="N16" i="47" s="1"/>
  <c r="C108" i="47"/>
  <c r="E107" i="47"/>
  <c r="O15" i="47" s="1"/>
  <c r="D107" i="47"/>
  <c r="N15" i="47" s="1"/>
  <c r="C107" i="47"/>
  <c r="M15" i="47" s="1"/>
  <c r="F106" i="47"/>
  <c r="F105" i="47"/>
  <c r="E104" i="47"/>
  <c r="D104" i="47"/>
  <c r="I39" i="47" s="1"/>
  <c r="C104" i="47"/>
  <c r="H39" i="47" s="1"/>
  <c r="M39" i="47" s="1"/>
  <c r="F103" i="47"/>
  <c r="F102" i="47"/>
  <c r="F101" i="47"/>
  <c r="F100" i="47"/>
  <c r="F99" i="47"/>
  <c r="F98" i="47"/>
  <c r="F97" i="47"/>
  <c r="F95" i="47"/>
  <c r="E94" i="47"/>
  <c r="O37" i="47" s="1"/>
  <c r="D94" i="47"/>
  <c r="N37" i="47" s="1"/>
  <c r="C94" i="47"/>
  <c r="M37" i="47" s="1"/>
  <c r="E93" i="47"/>
  <c r="D93" i="47"/>
  <c r="N36" i="47" s="1"/>
  <c r="C93" i="47"/>
  <c r="M36" i="47" s="1"/>
  <c r="F92" i="47"/>
  <c r="E89" i="47"/>
  <c r="D89" i="47"/>
  <c r="C89" i="47"/>
  <c r="F88" i="47"/>
  <c r="F89" i="47" s="1"/>
  <c r="J85" i="47"/>
  <c r="I85" i="47"/>
  <c r="H85" i="47"/>
  <c r="F85" i="47"/>
  <c r="E79" i="47"/>
  <c r="D79" i="47"/>
  <c r="C79" i="47"/>
  <c r="F78" i="47"/>
  <c r="F77" i="47"/>
  <c r="F76" i="47"/>
  <c r="F75" i="47"/>
  <c r="F74" i="47"/>
  <c r="F73" i="47"/>
  <c r="F72" i="47"/>
  <c r="E65" i="47"/>
  <c r="D65" i="47"/>
  <c r="H64" i="47"/>
  <c r="K64" i="47" s="1"/>
  <c r="F64" i="47"/>
  <c r="F63" i="47"/>
  <c r="J62" i="47"/>
  <c r="O62" i="47" s="1"/>
  <c r="I62" i="47"/>
  <c r="N62" i="47" s="1"/>
  <c r="H62" i="47"/>
  <c r="M62" i="47" s="1"/>
  <c r="J61" i="47"/>
  <c r="I61" i="47"/>
  <c r="H61" i="47"/>
  <c r="F61" i="47"/>
  <c r="F60" i="47"/>
  <c r="H59" i="47"/>
  <c r="K59" i="47" s="1"/>
  <c r="F59" i="47"/>
  <c r="F58" i="47"/>
  <c r="H57" i="47"/>
  <c r="K57" i="47" s="1"/>
  <c r="F57" i="47"/>
  <c r="H56" i="47"/>
  <c r="K56" i="47" s="1"/>
  <c r="F56" i="47"/>
  <c r="H55" i="47"/>
  <c r="K55" i="47" s="1"/>
  <c r="F55" i="47"/>
  <c r="H54" i="47"/>
  <c r="K54" i="47" s="1"/>
  <c r="F54" i="47"/>
  <c r="C53" i="47"/>
  <c r="H52" i="47"/>
  <c r="K52" i="47" s="1"/>
  <c r="F52" i="47"/>
  <c r="H51" i="47"/>
  <c r="F51" i="47"/>
  <c r="C50" i="47"/>
  <c r="H49" i="47"/>
  <c r="K49" i="47" s="1"/>
  <c r="F49" i="47"/>
  <c r="H48" i="47"/>
  <c r="K48" i="47" s="1"/>
  <c r="F48" i="47"/>
  <c r="H47" i="47"/>
  <c r="F47" i="47"/>
  <c r="J43" i="47"/>
  <c r="I43" i="47"/>
  <c r="H43" i="47"/>
  <c r="F43" i="47"/>
  <c r="J42" i="47"/>
  <c r="O42" i="47" s="1"/>
  <c r="I42" i="47"/>
  <c r="N42" i="47" s="1"/>
  <c r="H42" i="47"/>
  <c r="M42" i="47" s="1"/>
  <c r="J40" i="47"/>
  <c r="O40" i="47" s="1"/>
  <c r="I40" i="47"/>
  <c r="N40" i="47" s="1"/>
  <c r="H40" i="47"/>
  <c r="M40" i="47" s="1"/>
  <c r="E38" i="47"/>
  <c r="D38" i="47"/>
  <c r="C38" i="47"/>
  <c r="F37" i="47"/>
  <c r="F36" i="47"/>
  <c r="E35" i="47"/>
  <c r="D35" i="47"/>
  <c r="C35" i="47"/>
  <c r="J34" i="47"/>
  <c r="I34" i="47"/>
  <c r="H34" i="47"/>
  <c r="F34" i="47"/>
  <c r="J33" i="47"/>
  <c r="I33" i="47"/>
  <c r="H33" i="47"/>
  <c r="F33" i="47"/>
  <c r="F32" i="47"/>
  <c r="J31" i="47"/>
  <c r="I31" i="47"/>
  <c r="H31" i="47"/>
  <c r="F31" i="47"/>
  <c r="J30" i="47"/>
  <c r="I30" i="47"/>
  <c r="H30" i="47"/>
  <c r="F30" i="47"/>
  <c r="J29" i="47"/>
  <c r="I29" i="47"/>
  <c r="H29" i="47"/>
  <c r="F29" i="47"/>
  <c r="E28" i="47"/>
  <c r="D28" i="47"/>
  <c r="C28" i="47"/>
  <c r="J26" i="47"/>
  <c r="I26" i="47"/>
  <c r="H26" i="47"/>
  <c r="F26" i="47"/>
  <c r="J25" i="47"/>
  <c r="I25" i="47"/>
  <c r="H25" i="47"/>
  <c r="F25" i="47"/>
  <c r="J24" i="47"/>
  <c r="I24" i="47"/>
  <c r="H24" i="47"/>
  <c r="F24" i="47"/>
  <c r="J23" i="47"/>
  <c r="I23" i="47"/>
  <c r="H23" i="47"/>
  <c r="F23" i="47"/>
  <c r="J22" i="47"/>
  <c r="I22" i="47"/>
  <c r="H22" i="47"/>
  <c r="F22" i="47"/>
  <c r="E19" i="47"/>
  <c r="D19" i="47"/>
  <c r="C19" i="47"/>
  <c r="J18" i="47"/>
  <c r="J19" i="47" s="1"/>
  <c r="I18" i="47"/>
  <c r="I19" i="47" s="1"/>
  <c r="H18" i="47"/>
  <c r="H19" i="47" s="1"/>
  <c r="F18" i="47"/>
  <c r="F17" i="47"/>
  <c r="F16" i="47"/>
  <c r="F15" i="47"/>
  <c r="E12" i="47"/>
  <c r="D12" i="47"/>
  <c r="C12" i="47"/>
  <c r="J11" i="47"/>
  <c r="I11" i="47"/>
  <c r="H11" i="47"/>
  <c r="F11" i="47"/>
  <c r="F10" i="47"/>
  <c r="F65" i="48" l="1"/>
  <c r="C124" i="49"/>
  <c r="C143" i="49" s="1"/>
  <c r="C145" i="49" s="1"/>
  <c r="H65" i="48"/>
  <c r="J124" i="49"/>
  <c r="J143" i="49" s="1"/>
  <c r="J145" i="49" s="1"/>
  <c r="E96" i="47"/>
  <c r="F122" i="49"/>
  <c r="H124" i="50"/>
  <c r="H143" i="50" s="1"/>
  <c r="H145" i="50" s="1"/>
  <c r="J65" i="47"/>
  <c r="P37" i="48"/>
  <c r="F67" i="49"/>
  <c r="F69" i="49" s="1"/>
  <c r="F81" i="49" s="1"/>
  <c r="K133" i="48"/>
  <c r="K11" i="47"/>
  <c r="E122" i="48"/>
  <c r="E124" i="48" s="1"/>
  <c r="E143" i="48" s="1"/>
  <c r="E145" i="48" s="1"/>
  <c r="I124" i="49"/>
  <c r="I143" i="49" s="1"/>
  <c r="I145" i="49" s="1"/>
  <c r="C81" i="49"/>
  <c r="N44" i="48"/>
  <c r="N67" i="48" s="1"/>
  <c r="N69" i="48" s="1"/>
  <c r="F96" i="48"/>
  <c r="K34" i="47"/>
  <c r="I41" i="47"/>
  <c r="E113" i="47"/>
  <c r="C67" i="48"/>
  <c r="C69" i="48" s="1"/>
  <c r="C81" i="48" s="1"/>
  <c r="I44" i="48"/>
  <c r="I67" i="48" s="1"/>
  <c r="I69" i="48" s="1"/>
  <c r="H35" i="47"/>
  <c r="K31" i="47"/>
  <c r="F109" i="47"/>
  <c r="O44" i="48"/>
  <c r="O67" i="48" s="1"/>
  <c r="O69" i="48" s="1"/>
  <c r="H28" i="47"/>
  <c r="K24" i="47"/>
  <c r="E81" i="48"/>
  <c r="H67" i="49"/>
  <c r="H69" i="49" s="1"/>
  <c r="H124" i="49" s="1"/>
  <c r="H143" i="49" s="1"/>
  <c r="H145" i="49" s="1"/>
  <c r="H141" i="48"/>
  <c r="C65" i="47"/>
  <c r="K139" i="48"/>
  <c r="K140" i="48" s="1"/>
  <c r="K26" i="47"/>
  <c r="O36" i="47"/>
  <c r="P36" i="47" s="1"/>
  <c r="F110" i="47"/>
  <c r="K65" i="48"/>
  <c r="K30" i="47"/>
  <c r="K141" i="49"/>
  <c r="I141" i="48"/>
  <c r="K23" i="47"/>
  <c r="K25" i="47"/>
  <c r="H50" i="47"/>
  <c r="F79" i="47"/>
  <c r="N65" i="47"/>
  <c r="P32" i="48"/>
  <c r="P35" i="48" s="1"/>
  <c r="D122" i="48"/>
  <c r="D124" i="48" s="1"/>
  <c r="D143" i="48" s="1"/>
  <c r="D145" i="48" s="1"/>
  <c r="J35" i="47"/>
  <c r="F93" i="47"/>
  <c r="K128" i="47"/>
  <c r="K130" i="47"/>
  <c r="H140" i="47"/>
  <c r="H44" i="48"/>
  <c r="H67" i="48" s="1"/>
  <c r="H69" i="48" s="1"/>
  <c r="H81" i="48" s="1"/>
  <c r="K137" i="47"/>
  <c r="M67" i="49"/>
  <c r="M69" i="49" s="1"/>
  <c r="F12" i="47"/>
  <c r="F121" i="47"/>
  <c r="D44" i="47"/>
  <c r="D67" i="47" s="1"/>
  <c r="D69" i="47" s="1"/>
  <c r="D81" i="47" s="1"/>
  <c r="E44" i="47"/>
  <c r="E67" i="47" s="1"/>
  <c r="E69" i="47" s="1"/>
  <c r="E81" i="47" s="1"/>
  <c r="F53" i="47"/>
  <c r="N38" i="47"/>
  <c r="C141" i="47"/>
  <c r="F113" i="48"/>
  <c r="F28" i="47"/>
  <c r="K33" i="47"/>
  <c r="O65" i="47"/>
  <c r="F116" i="47"/>
  <c r="K127" i="47"/>
  <c r="K131" i="47"/>
  <c r="J139" i="47"/>
  <c r="J140" i="47" s="1"/>
  <c r="K44" i="49"/>
  <c r="K67" i="49" s="1"/>
  <c r="K69" i="49" s="1"/>
  <c r="K124" i="49" s="1"/>
  <c r="O19" i="47"/>
  <c r="C44" i="47"/>
  <c r="P63" i="47"/>
  <c r="D140" i="47"/>
  <c r="D141" i="47" s="1"/>
  <c r="F38" i="47"/>
  <c r="J39" i="47"/>
  <c r="K43" i="47"/>
  <c r="I133" i="47"/>
  <c r="K136" i="47"/>
  <c r="K39" i="48"/>
  <c r="K41" i="48" s="1"/>
  <c r="J41" i="48"/>
  <c r="J44" i="48" s="1"/>
  <c r="J67" i="48" s="1"/>
  <c r="J69" i="48" s="1"/>
  <c r="I28" i="47"/>
  <c r="M32" i="47"/>
  <c r="M35" i="47" s="1"/>
  <c r="I35" i="47"/>
  <c r="N39" i="47"/>
  <c r="K61" i="47"/>
  <c r="D96" i="47"/>
  <c r="F108" i="47"/>
  <c r="F133" i="47"/>
  <c r="J133" i="47"/>
  <c r="K132" i="47"/>
  <c r="I135" i="47"/>
  <c r="K135" i="47" s="1"/>
  <c r="K138" i="47"/>
  <c r="K28" i="48"/>
  <c r="F141" i="48"/>
  <c r="M38" i="48"/>
  <c r="P36" i="48"/>
  <c r="P37" i="47"/>
  <c r="F35" i="47"/>
  <c r="P62" i="47"/>
  <c r="K129" i="47"/>
  <c r="P39" i="48"/>
  <c r="P41" i="48" s="1"/>
  <c r="P10" i="47"/>
  <c r="P12" i="47" s="1"/>
  <c r="F19" i="47"/>
  <c r="K18" i="47"/>
  <c r="K19" i="47" s="1"/>
  <c r="K22" i="47"/>
  <c r="J28" i="47"/>
  <c r="P40" i="47"/>
  <c r="P42" i="47"/>
  <c r="F50" i="47"/>
  <c r="H53" i="47"/>
  <c r="I65" i="47"/>
  <c r="F94" i="47"/>
  <c r="D113" i="47"/>
  <c r="F107" i="47"/>
  <c r="F112" i="47"/>
  <c r="H133" i="47"/>
  <c r="K35" i="48"/>
  <c r="P44" i="49"/>
  <c r="P67" i="49" s="1"/>
  <c r="P69" i="49" s="1"/>
  <c r="F44" i="48"/>
  <c r="F67" i="48" s="1"/>
  <c r="F69" i="48" s="1"/>
  <c r="F81" i="48" s="1"/>
  <c r="N35" i="47"/>
  <c r="N19" i="47"/>
  <c r="P15" i="47"/>
  <c r="M41" i="47"/>
  <c r="I10" i="47"/>
  <c r="I12" i="47" s="1"/>
  <c r="N12" i="47"/>
  <c r="M27" i="47"/>
  <c r="K27" i="47"/>
  <c r="F140" i="47"/>
  <c r="J10" i="47"/>
  <c r="J12" i="47" s="1"/>
  <c r="O12" i="47"/>
  <c r="M38" i="47"/>
  <c r="M12" i="47"/>
  <c r="K124" i="50"/>
  <c r="K143" i="50" s="1"/>
  <c r="K145" i="50" s="1"/>
  <c r="K81" i="50"/>
  <c r="K29" i="47"/>
  <c r="H41" i="47"/>
  <c r="K51" i="47"/>
  <c r="K53" i="47" s="1"/>
  <c r="D81" i="48"/>
  <c r="M19" i="48"/>
  <c r="P16" i="48"/>
  <c r="P19" i="48" s="1"/>
  <c r="M16" i="47"/>
  <c r="M60" i="47"/>
  <c r="C122" i="48"/>
  <c r="M28" i="48"/>
  <c r="P27" i="48"/>
  <c r="P28" i="48" s="1"/>
  <c r="K40" i="47"/>
  <c r="K47" i="47"/>
  <c r="K50" i="47" s="1"/>
  <c r="F104" i="47"/>
  <c r="C113" i="47"/>
  <c r="K85" i="47"/>
  <c r="C96" i="47"/>
  <c r="E140" i="47"/>
  <c r="E141" i="47" s="1"/>
  <c r="H12" i="47"/>
  <c r="K42" i="47"/>
  <c r="K62" i="47"/>
  <c r="P60" i="48"/>
  <c r="P65" i="48" s="1"/>
  <c r="M65" i="48"/>
  <c r="K134" i="47"/>
  <c r="K10" i="48"/>
  <c r="K12" i="48" s="1"/>
  <c r="C140" i="46"/>
  <c r="I139" i="46"/>
  <c r="H139" i="46"/>
  <c r="E139" i="46"/>
  <c r="J139" i="46" s="1"/>
  <c r="J138" i="46"/>
  <c r="I138" i="46"/>
  <c r="H138" i="46"/>
  <c r="F138" i="46"/>
  <c r="J137" i="46"/>
  <c r="I137" i="46"/>
  <c r="H137" i="46"/>
  <c r="F137" i="46"/>
  <c r="J136" i="46"/>
  <c r="I136" i="46"/>
  <c r="H136" i="46"/>
  <c r="F136" i="46"/>
  <c r="H135" i="46"/>
  <c r="D135" i="46"/>
  <c r="D140" i="46" s="1"/>
  <c r="J134" i="46"/>
  <c r="I134" i="46"/>
  <c r="H134" i="46"/>
  <c r="F134" i="46"/>
  <c r="E133" i="46"/>
  <c r="D133" i="46"/>
  <c r="C133" i="46"/>
  <c r="J132" i="46"/>
  <c r="I132" i="46"/>
  <c r="H132" i="46"/>
  <c r="F132" i="46"/>
  <c r="J131" i="46"/>
  <c r="I131" i="46"/>
  <c r="H131" i="46"/>
  <c r="F131" i="46"/>
  <c r="J130" i="46"/>
  <c r="I130" i="46"/>
  <c r="H130" i="46"/>
  <c r="F130" i="46"/>
  <c r="J129" i="46"/>
  <c r="I129" i="46"/>
  <c r="H129" i="46"/>
  <c r="F129" i="46"/>
  <c r="J128" i="46"/>
  <c r="I128" i="46"/>
  <c r="H128" i="46"/>
  <c r="F128" i="46"/>
  <c r="J127" i="46"/>
  <c r="I127" i="46"/>
  <c r="H127" i="46"/>
  <c r="F127" i="46"/>
  <c r="E121" i="46"/>
  <c r="J27" i="46" s="1"/>
  <c r="O27" i="46" s="1"/>
  <c r="O28" i="46" s="1"/>
  <c r="D121" i="46"/>
  <c r="I27" i="46" s="1"/>
  <c r="N27" i="46" s="1"/>
  <c r="N28" i="46" s="1"/>
  <c r="C121" i="46"/>
  <c r="H27" i="46" s="1"/>
  <c r="M27" i="46" s="1"/>
  <c r="F120" i="46"/>
  <c r="F119" i="46"/>
  <c r="F118" i="46"/>
  <c r="F117" i="46"/>
  <c r="E116" i="46"/>
  <c r="O10" i="46" s="1"/>
  <c r="D116" i="46"/>
  <c r="N10" i="46" s="1"/>
  <c r="I10" i="46" s="1"/>
  <c r="C116" i="46"/>
  <c r="M10" i="46" s="1"/>
  <c r="H10" i="46" s="1"/>
  <c r="F115" i="46"/>
  <c r="F114" i="46"/>
  <c r="E112" i="46"/>
  <c r="O63" i="46" s="1"/>
  <c r="D112" i="46"/>
  <c r="N63" i="46" s="1"/>
  <c r="C112" i="46"/>
  <c r="M63" i="46" s="1"/>
  <c r="F111" i="46"/>
  <c r="E110" i="46"/>
  <c r="O60" i="46" s="1"/>
  <c r="D110" i="46"/>
  <c r="N60" i="46" s="1"/>
  <c r="C110" i="46"/>
  <c r="M60" i="46" s="1"/>
  <c r="E109" i="46"/>
  <c r="O32" i="46" s="1"/>
  <c r="O35" i="46" s="1"/>
  <c r="D109" i="46"/>
  <c r="N32" i="46" s="1"/>
  <c r="N35" i="46" s="1"/>
  <c r="C109" i="46"/>
  <c r="M32" i="46" s="1"/>
  <c r="M35" i="46" s="1"/>
  <c r="E108" i="46"/>
  <c r="O16" i="46" s="1"/>
  <c r="D108" i="46"/>
  <c r="N16" i="46" s="1"/>
  <c r="C108" i="46"/>
  <c r="M16" i="46" s="1"/>
  <c r="E107" i="46"/>
  <c r="O15" i="46" s="1"/>
  <c r="D107" i="46"/>
  <c r="N15" i="46" s="1"/>
  <c r="C107" i="46"/>
  <c r="F106" i="46"/>
  <c r="F105" i="46"/>
  <c r="E104" i="46"/>
  <c r="J39" i="46" s="1"/>
  <c r="D104" i="46"/>
  <c r="I39" i="46" s="1"/>
  <c r="C104" i="46"/>
  <c r="F103" i="46"/>
  <c r="F102" i="46"/>
  <c r="F101" i="46"/>
  <c r="F100" i="46"/>
  <c r="F99" i="46"/>
  <c r="F98" i="46"/>
  <c r="F97" i="46"/>
  <c r="F95" i="46"/>
  <c r="E94" i="46"/>
  <c r="O37" i="46" s="1"/>
  <c r="D94" i="46"/>
  <c r="N37" i="46" s="1"/>
  <c r="C94" i="46"/>
  <c r="M37" i="46" s="1"/>
  <c r="E93" i="46"/>
  <c r="O36" i="46" s="1"/>
  <c r="D93" i="46"/>
  <c r="N36" i="46" s="1"/>
  <c r="C93" i="46"/>
  <c r="F92" i="46"/>
  <c r="E89" i="46"/>
  <c r="D89" i="46"/>
  <c r="C89" i="46"/>
  <c r="F88" i="46"/>
  <c r="F89" i="46" s="1"/>
  <c r="J85" i="46"/>
  <c r="I85" i="46"/>
  <c r="H85" i="46"/>
  <c r="F85" i="46"/>
  <c r="E79" i="46"/>
  <c r="D79" i="46"/>
  <c r="C79" i="46"/>
  <c r="F78" i="46"/>
  <c r="F77" i="46"/>
  <c r="F76" i="46"/>
  <c r="F75" i="46"/>
  <c r="F74" i="46"/>
  <c r="F73" i="46"/>
  <c r="F72" i="46"/>
  <c r="E65" i="46"/>
  <c r="D65" i="46"/>
  <c r="H64" i="46"/>
  <c r="K64" i="46" s="1"/>
  <c r="F64" i="46"/>
  <c r="F63" i="46"/>
  <c r="J62" i="46"/>
  <c r="O62" i="46" s="1"/>
  <c r="I62" i="46"/>
  <c r="N62" i="46" s="1"/>
  <c r="H62" i="46"/>
  <c r="M62" i="46" s="1"/>
  <c r="J61" i="46"/>
  <c r="I61" i="46"/>
  <c r="H61" i="46"/>
  <c r="F61" i="46"/>
  <c r="F60" i="46"/>
  <c r="H59" i="46"/>
  <c r="K59" i="46" s="1"/>
  <c r="F59" i="46"/>
  <c r="F58" i="46"/>
  <c r="H57" i="46"/>
  <c r="K57" i="46" s="1"/>
  <c r="F57" i="46"/>
  <c r="H56" i="46"/>
  <c r="K56" i="46" s="1"/>
  <c r="F56" i="46"/>
  <c r="H55" i="46"/>
  <c r="K55" i="46" s="1"/>
  <c r="F55" i="46"/>
  <c r="H54" i="46"/>
  <c r="K54" i="46" s="1"/>
  <c r="F54" i="46"/>
  <c r="C53" i="46"/>
  <c r="H52" i="46"/>
  <c r="K52" i="46" s="1"/>
  <c r="F52" i="46"/>
  <c r="H51" i="46"/>
  <c r="K51" i="46" s="1"/>
  <c r="F51" i="46"/>
  <c r="C50" i="46"/>
  <c r="H49" i="46"/>
  <c r="K49" i="46" s="1"/>
  <c r="F49" i="46"/>
  <c r="H48" i="46"/>
  <c r="K48" i="46" s="1"/>
  <c r="F48" i="46"/>
  <c r="H47" i="46"/>
  <c r="F47" i="46"/>
  <c r="J43" i="46"/>
  <c r="I43" i="46"/>
  <c r="H43" i="46"/>
  <c r="F43" i="46"/>
  <c r="J42" i="46"/>
  <c r="O42" i="46" s="1"/>
  <c r="I42" i="46"/>
  <c r="N42" i="46" s="1"/>
  <c r="H42" i="46"/>
  <c r="M42" i="46" s="1"/>
  <c r="J40" i="46"/>
  <c r="O40" i="46" s="1"/>
  <c r="I40" i="46"/>
  <c r="N40" i="46" s="1"/>
  <c r="H40" i="46"/>
  <c r="M40" i="46" s="1"/>
  <c r="E38" i="46"/>
  <c r="D38" i="46"/>
  <c r="C38" i="46"/>
  <c r="F37" i="46"/>
  <c r="F36" i="46"/>
  <c r="E35" i="46"/>
  <c r="D35" i="46"/>
  <c r="C35" i="46"/>
  <c r="J34" i="46"/>
  <c r="I34" i="46"/>
  <c r="H34" i="46"/>
  <c r="F34" i="46"/>
  <c r="J33" i="46"/>
  <c r="I33" i="46"/>
  <c r="H33" i="46"/>
  <c r="F33" i="46"/>
  <c r="F32" i="46"/>
  <c r="J31" i="46"/>
  <c r="I31" i="46"/>
  <c r="H31" i="46"/>
  <c r="F31" i="46"/>
  <c r="J30" i="46"/>
  <c r="I30" i="46"/>
  <c r="H30" i="46"/>
  <c r="F30" i="46"/>
  <c r="J29" i="46"/>
  <c r="I29" i="46"/>
  <c r="H29" i="46"/>
  <c r="F29" i="46"/>
  <c r="E28" i="46"/>
  <c r="D28" i="46"/>
  <c r="C28" i="46"/>
  <c r="J26" i="46"/>
  <c r="I26" i="46"/>
  <c r="H26" i="46"/>
  <c r="F26" i="46"/>
  <c r="J25" i="46"/>
  <c r="I25" i="46"/>
  <c r="H25" i="46"/>
  <c r="F25" i="46"/>
  <c r="J24" i="46"/>
  <c r="I24" i="46"/>
  <c r="H24" i="46"/>
  <c r="F24" i="46"/>
  <c r="J23" i="46"/>
  <c r="I23" i="46"/>
  <c r="H23" i="46"/>
  <c r="F23" i="46"/>
  <c r="J22" i="46"/>
  <c r="I22" i="46"/>
  <c r="H22" i="46"/>
  <c r="F22" i="46"/>
  <c r="E19" i="46"/>
  <c r="D19" i="46"/>
  <c r="C19" i="46"/>
  <c r="J18" i="46"/>
  <c r="J19" i="46" s="1"/>
  <c r="I18" i="46"/>
  <c r="I19" i="46" s="1"/>
  <c r="H18" i="46"/>
  <c r="F18" i="46"/>
  <c r="F17" i="46"/>
  <c r="F16" i="46"/>
  <c r="F15" i="46"/>
  <c r="E12" i="46"/>
  <c r="D12" i="46"/>
  <c r="C12" i="46"/>
  <c r="J11" i="46"/>
  <c r="I11" i="46"/>
  <c r="H11" i="46"/>
  <c r="F11" i="46"/>
  <c r="F10" i="46"/>
  <c r="H81" i="49" l="1"/>
  <c r="E122" i="47"/>
  <c r="E124" i="47" s="1"/>
  <c r="E143" i="47" s="1"/>
  <c r="E145" i="47" s="1"/>
  <c r="O38" i="47"/>
  <c r="K141" i="48"/>
  <c r="P38" i="48"/>
  <c r="P44" i="48" s="1"/>
  <c r="P67" i="48" s="1"/>
  <c r="P69" i="48" s="1"/>
  <c r="F124" i="49"/>
  <c r="F143" i="49" s="1"/>
  <c r="F145" i="49" s="1"/>
  <c r="I140" i="47"/>
  <c r="I141" i="47" s="1"/>
  <c r="F53" i="46"/>
  <c r="H141" i="47"/>
  <c r="C65" i="46"/>
  <c r="C67" i="47"/>
  <c r="C69" i="47" s="1"/>
  <c r="C81" i="47" s="1"/>
  <c r="K35" i="47"/>
  <c r="P32" i="47"/>
  <c r="P35" i="47" s="1"/>
  <c r="K143" i="49"/>
  <c r="K145" i="49" s="1"/>
  <c r="F122" i="48"/>
  <c r="F124" i="48" s="1"/>
  <c r="F143" i="48" s="1"/>
  <c r="F145" i="48" s="1"/>
  <c r="C124" i="48"/>
  <c r="C143" i="48" s="1"/>
  <c r="C145" i="48" s="1"/>
  <c r="H65" i="47"/>
  <c r="M12" i="46"/>
  <c r="H140" i="46"/>
  <c r="K61" i="46"/>
  <c r="F121" i="46"/>
  <c r="F28" i="46"/>
  <c r="P40" i="46"/>
  <c r="F96" i="47"/>
  <c r="H44" i="47"/>
  <c r="H124" i="48"/>
  <c r="H143" i="48" s="1"/>
  <c r="H145" i="48" s="1"/>
  <c r="P38" i="47"/>
  <c r="I44" i="47"/>
  <c r="I67" i="47" s="1"/>
  <c r="I69" i="47" s="1"/>
  <c r="D44" i="46"/>
  <c r="D67" i="46" s="1"/>
  <c r="D69" i="46" s="1"/>
  <c r="D81" i="46" s="1"/>
  <c r="K33" i="46"/>
  <c r="K132" i="46"/>
  <c r="K28" i="47"/>
  <c r="D122" i="47"/>
  <c r="D124" i="47" s="1"/>
  <c r="D143" i="47" s="1"/>
  <c r="D145" i="47" s="1"/>
  <c r="K81" i="49"/>
  <c r="O12" i="46"/>
  <c r="J10" i="46"/>
  <c r="J12" i="46" s="1"/>
  <c r="J41" i="46"/>
  <c r="O39" i="46"/>
  <c r="O41" i="46" s="1"/>
  <c r="I12" i="46"/>
  <c r="K85" i="46"/>
  <c r="E44" i="46"/>
  <c r="E67" i="46" s="1"/>
  <c r="E69" i="46" s="1"/>
  <c r="E81" i="46" s="1"/>
  <c r="K43" i="46"/>
  <c r="K139" i="47"/>
  <c r="K140" i="47" s="1"/>
  <c r="K133" i="47"/>
  <c r="K18" i="46"/>
  <c r="K19" i="46" s="1"/>
  <c r="I35" i="46"/>
  <c r="C141" i="46"/>
  <c r="J28" i="46"/>
  <c r="K40" i="46"/>
  <c r="F107" i="46"/>
  <c r="F116" i="46"/>
  <c r="I133" i="46"/>
  <c r="K131" i="46"/>
  <c r="F44" i="47"/>
  <c r="K128" i="46"/>
  <c r="F19" i="46"/>
  <c r="C44" i="46"/>
  <c r="F65" i="47"/>
  <c r="C113" i="46"/>
  <c r="H39" i="46"/>
  <c r="H41" i="46" s="1"/>
  <c r="K24" i="46"/>
  <c r="K47" i="46"/>
  <c r="K50" i="46" s="1"/>
  <c r="H50" i="46"/>
  <c r="C96" i="46"/>
  <c r="M36" i="46"/>
  <c r="M38" i="46" s="1"/>
  <c r="D113" i="46"/>
  <c r="I41" i="46"/>
  <c r="N39" i="46"/>
  <c r="N41" i="46" s="1"/>
  <c r="F113" i="47"/>
  <c r="F12" i="46"/>
  <c r="K29" i="46"/>
  <c r="K31" i="46"/>
  <c r="F141" i="47"/>
  <c r="N41" i="47"/>
  <c r="N44" i="47" s="1"/>
  <c r="N67" i="47" s="1"/>
  <c r="N69" i="47" s="1"/>
  <c r="O39" i="47"/>
  <c r="O41" i="47" s="1"/>
  <c r="O44" i="47" s="1"/>
  <c r="O67" i="47" s="1"/>
  <c r="O69" i="47" s="1"/>
  <c r="J41" i="47"/>
  <c r="J44" i="47" s="1"/>
  <c r="J67" i="47" s="1"/>
  <c r="J69" i="47" s="1"/>
  <c r="K39" i="47"/>
  <c r="K41" i="47" s="1"/>
  <c r="P37" i="46"/>
  <c r="N38" i="46"/>
  <c r="J133" i="46"/>
  <c r="K11" i="46"/>
  <c r="M15" i="46"/>
  <c r="M19" i="46" s="1"/>
  <c r="J35" i="46"/>
  <c r="K30" i="46"/>
  <c r="F38" i="46"/>
  <c r="P42" i="46"/>
  <c r="M65" i="46"/>
  <c r="I65" i="46"/>
  <c r="F79" i="46"/>
  <c r="O38" i="46"/>
  <c r="N19" i="46"/>
  <c r="P16" i="46"/>
  <c r="P63" i="46"/>
  <c r="K127" i="46"/>
  <c r="F133" i="46"/>
  <c r="J140" i="46"/>
  <c r="K44" i="48"/>
  <c r="K67" i="48" s="1"/>
  <c r="K69" i="48" s="1"/>
  <c r="M44" i="48"/>
  <c r="M67" i="48" s="1"/>
  <c r="M69" i="48" s="1"/>
  <c r="K22" i="46"/>
  <c r="K23" i="46"/>
  <c r="K25" i="46"/>
  <c r="H28" i="46"/>
  <c r="F35" i="46"/>
  <c r="K34" i="46"/>
  <c r="K42" i="46"/>
  <c r="F50" i="46"/>
  <c r="N65" i="46"/>
  <c r="F94" i="46"/>
  <c r="F109" i="46"/>
  <c r="K129" i="46"/>
  <c r="K130" i="46"/>
  <c r="K136" i="46"/>
  <c r="K137" i="46"/>
  <c r="K138" i="46"/>
  <c r="J141" i="47"/>
  <c r="I28" i="46"/>
  <c r="P62" i="46"/>
  <c r="K27" i="46"/>
  <c r="H12" i="46"/>
  <c r="O19" i="46"/>
  <c r="K139" i="46"/>
  <c r="P27" i="46"/>
  <c r="P28" i="46" s="1"/>
  <c r="K53" i="46"/>
  <c r="O65" i="46"/>
  <c r="P60" i="46"/>
  <c r="D141" i="46"/>
  <c r="E140" i="46"/>
  <c r="E141" i="46" s="1"/>
  <c r="K62" i="46"/>
  <c r="D96" i="46"/>
  <c r="F108" i="46"/>
  <c r="F110" i="46"/>
  <c r="E113" i="46"/>
  <c r="F139" i="46"/>
  <c r="C122" i="47"/>
  <c r="J81" i="48"/>
  <c r="J124" i="48"/>
  <c r="J143" i="48" s="1"/>
  <c r="J145" i="48" s="1"/>
  <c r="H35" i="46"/>
  <c r="H53" i="46"/>
  <c r="F93" i="46"/>
  <c r="E96" i="46"/>
  <c r="E122" i="46" s="1"/>
  <c r="H133" i="46"/>
  <c r="K134" i="46"/>
  <c r="P60" i="47"/>
  <c r="P65" i="47" s="1"/>
  <c r="M65" i="47"/>
  <c r="H19" i="46"/>
  <c r="J65" i="46"/>
  <c r="M28" i="46"/>
  <c r="P27" i="47"/>
  <c r="P28" i="47" s="1"/>
  <c r="M28" i="47"/>
  <c r="M44" i="47" s="1"/>
  <c r="P10" i="46"/>
  <c r="P12" i="46" s="1"/>
  <c r="F135" i="46"/>
  <c r="K65" i="47"/>
  <c r="K26" i="46"/>
  <c r="P32" i="46"/>
  <c r="P35" i="46" s="1"/>
  <c r="I81" i="48"/>
  <c r="I124" i="48"/>
  <c r="I143" i="48" s="1"/>
  <c r="I145" i="48" s="1"/>
  <c r="P16" i="47"/>
  <c r="P19" i="47" s="1"/>
  <c r="M19" i="47"/>
  <c r="F112" i="46"/>
  <c r="K10" i="47"/>
  <c r="K12" i="47" s="1"/>
  <c r="N12" i="46"/>
  <c r="F104" i="46"/>
  <c r="I135" i="46"/>
  <c r="K135" i="46" s="1"/>
  <c r="C140" i="45"/>
  <c r="I139" i="45"/>
  <c r="H139" i="45"/>
  <c r="E139" i="45"/>
  <c r="J139" i="45" s="1"/>
  <c r="J138" i="45"/>
  <c r="I138" i="45"/>
  <c r="H138" i="45"/>
  <c r="F138" i="45"/>
  <c r="J137" i="45"/>
  <c r="I137" i="45"/>
  <c r="H137" i="45"/>
  <c r="F137" i="45"/>
  <c r="J136" i="45"/>
  <c r="I136" i="45"/>
  <c r="H136" i="45"/>
  <c r="F136" i="45"/>
  <c r="H135" i="45"/>
  <c r="D135" i="45"/>
  <c r="F135" i="45" s="1"/>
  <c r="J134" i="45"/>
  <c r="I134" i="45"/>
  <c r="H134" i="45"/>
  <c r="F134" i="45"/>
  <c r="E133" i="45"/>
  <c r="D133" i="45"/>
  <c r="C133" i="45"/>
  <c r="J132" i="45"/>
  <c r="I132" i="45"/>
  <c r="H132" i="45"/>
  <c r="F132" i="45"/>
  <c r="J131" i="45"/>
  <c r="I131" i="45"/>
  <c r="H131" i="45"/>
  <c r="F131" i="45"/>
  <c r="J130" i="45"/>
  <c r="I130" i="45"/>
  <c r="H130" i="45"/>
  <c r="F130" i="45"/>
  <c r="J129" i="45"/>
  <c r="I129" i="45"/>
  <c r="H129" i="45"/>
  <c r="F129" i="45"/>
  <c r="J128" i="45"/>
  <c r="I128" i="45"/>
  <c r="H128" i="45"/>
  <c r="F128" i="45"/>
  <c r="J127" i="45"/>
  <c r="I127" i="45"/>
  <c r="H127" i="45"/>
  <c r="F127" i="45"/>
  <c r="E121" i="45"/>
  <c r="J27" i="45" s="1"/>
  <c r="O27" i="45" s="1"/>
  <c r="O28" i="45" s="1"/>
  <c r="D121" i="45"/>
  <c r="I27" i="45" s="1"/>
  <c r="N27" i="45" s="1"/>
  <c r="N28" i="45" s="1"/>
  <c r="C121" i="45"/>
  <c r="H27" i="45" s="1"/>
  <c r="F120" i="45"/>
  <c r="F119" i="45"/>
  <c r="F118" i="45"/>
  <c r="F117" i="45"/>
  <c r="E116" i="45"/>
  <c r="O10" i="45" s="1"/>
  <c r="D116" i="45"/>
  <c r="N10" i="45" s="1"/>
  <c r="N12" i="45" s="1"/>
  <c r="C116" i="45"/>
  <c r="M10" i="45" s="1"/>
  <c r="F115" i="45"/>
  <c r="F114" i="45"/>
  <c r="E112" i="45"/>
  <c r="O63" i="45" s="1"/>
  <c r="D112" i="45"/>
  <c r="N63" i="45" s="1"/>
  <c r="C112" i="45"/>
  <c r="F111" i="45"/>
  <c r="E110" i="45"/>
  <c r="O60" i="45" s="1"/>
  <c r="D110" i="45"/>
  <c r="N60" i="45" s="1"/>
  <c r="C110" i="45"/>
  <c r="M60" i="45" s="1"/>
  <c r="E109" i="45"/>
  <c r="O32" i="45" s="1"/>
  <c r="O35" i="45" s="1"/>
  <c r="D109" i="45"/>
  <c r="N32" i="45" s="1"/>
  <c r="N35" i="45" s="1"/>
  <c r="C109" i="45"/>
  <c r="E108" i="45"/>
  <c r="O16" i="45" s="1"/>
  <c r="D108" i="45"/>
  <c r="N16" i="45" s="1"/>
  <c r="C108" i="45"/>
  <c r="M16" i="45" s="1"/>
  <c r="E107" i="45"/>
  <c r="D107" i="45"/>
  <c r="N15" i="45" s="1"/>
  <c r="C107" i="45"/>
  <c r="M15" i="45" s="1"/>
  <c r="F106" i="45"/>
  <c r="F105" i="45"/>
  <c r="E104" i="45"/>
  <c r="J39" i="45" s="1"/>
  <c r="D104" i="45"/>
  <c r="I39" i="45" s="1"/>
  <c r="C104" i="45"/>
  <c r="F103" i="45"/>
  <c r="F102" i="45"/>
  <c r="F101" i="45"/>
  <c r="F100" i="45"/>
  <c r="F99" i="45"/>
  <c r="F98" i="45"/>
  <c r="F97" i="45"/>
  <c r="F95" i="45"/>
  <c r="E94" i="45"/>
  <c r="O37" i="45" s="1"/>
  <c r="D94" i="45"/>
  <c r="N37" i="45" s="1"/>
  <c r="C94" i="45"/>
  <c r="M37" i="45" s="1"/>
  <c r="E93" i="45"/>
  <c r="D93" i="45"/>
  <c r="N36" i="45" s="1"/>
  <c r="C93" i="45"/>
  <c r="M36" i="45" s="1"/>
  <c r="F92" i="45"/>
  <c r="E89" i="45"/>
  <c r="D89" i="45"/>
  <c r="C89" i="45"/>
  <c r="F88" i="45"/>
  <c r="F89" i="45" s="1"/>
  <c r="J85" i="45"/>
  <c r="I85" i="45"/>
  <c r="H85" i="45"/>
  <c r="F85" i="45"/>
  <c r="E79" i="45"/>
  <c r="D79" i="45"/>
  <c r="C79" i="45"/>
  <c r="F78" i="45"/>
  <c r="F77" i="45"/>
  <c r="F76" i="45"/>
  <c r="F75" i="45"/>
  <c r="F74" i="45"/>
  <c r="F73" i="45"/>
  <c r="F72" i="45"/>
  <c r="E65" i="45"/>
  <c r="D65" i="45"/>
  <c r="H64" i="45"/>
  <c r="K64" i="45" s="1"/>
  <c r="F64" i="45"/>
  <c r="F63" i="45"/>
  <c r="J62" i="45"/>
  <c r="I62" i="45"/>
  <c r="H62" i="45"/>
  <c r="M62" i="45" s="1"/>
  <c r="J61" i="45"/>
  <c r="I61" i="45"/>
  <c r="H61" i="45"/>
  <c r="F61" i="45"/>
  <c r="F60" i="45"/>
  <c r="H59" i="45"/>
  <c r="K59" i="45" s="1"/>
  <c r="F59" i="45"/>
  <c r="F58" i="45"/>
  <c r="H57" i="45"/>
  <c r="K57" i="45" s="1"/>
  <c r="F57" i="45"/>
  <c r="H56" i="45"/>
  <c r="K56" i="45" s="1"/>
  <c r="F56" i="45"/>
  <c r="H55" i="45"/>
  <c r="K55" i="45" s="1"/>
  <c r="F55" i="45"/>
  <c r="H54" i="45"/>
  <c r="K54" i="45" s="1"/>
  <c r="F54" i="45"/>
  <c r="C53" i="45"/>
  <c r="H52" i="45"/>
  <c r="K52" i="45" s="1"/>
  <c r="F52" i="45"/>
  <c r="H51" i="45"/>
  <c r="K51" i="45" s="1"/>
  <c r="F51" i="45"/>
  <c r="C50" i="45"/>
  <c r="H49" i="45"/>
  <c r="K49" i="45" s="1"/>
  <c r="F49" i="45"/>
  <c r="H48" i="45"/>
  <c r="K48" i="45" s="1"/>
  <c r="F48" i="45"/>
  <c r="H47" i="45"/>
  <c r="K47" i="45" s="1"/>
  <c r="F47" i="45"/>
  <c r="J43" i="45"/>
  <c r="I43" i="45"/>
  <c r="H43" i="45"/>
  <c r="F43" i="45"/>
  <c r="J42" i="45"/>
  <c r="O42" i="45" s="1"/>
  <c r="I42" i="45"/>
  <c r="N42" i="45" s="1"/>
  <c r="H42" i="45"/>
  <c r="J40" i="45"/>
  <c r="O40" i="45" s="1"/>
  <c r="I40" i="45"/>
  <c r="N40" i="45" s="1"/>
  <c r="H40" i="45"/>
  <c r="M40" i="45" s="1"/>
  <c r="E38" i="45"/>
  <c r="D38" i="45"/>
  <c r="C38" i="45"/>
  <c r="F37" i="45"/>
  <c r="F36" i="45"/>
  <c r="E35" i="45"/>
  <c r="D35" i="45"/>
  <c r="C35" i="45"/>
  <c r="J34" i="45"/>
  <c r="I34" i="45"/>
  <c r="H34" i="45"/>
  <c r="F34" i="45"/>
  <c r="J33" i="45"/>
  <c r="I33" i="45"/>
  <c r="H33" i="45"/>
  <c r="F33" i="45"/>
  <c r="F32" i="45"/>
  <c r="J31" i="45"/>
  <c r="I31" i="45"/>
  <c r="H31" i="45"/>
  <c r="F31" i="45"/>
  <c r="J30" i="45"/>
  <c r="I30" i="45"/>
  <c r="H30" i="45"/>
  <c r="F30" i="45"/>
  <c r="J29" i="45"/>
  <c r="I29" i="45"/>
  <c r="H29" i="45"/>
  <c r="F29" i="45"/>
  <c r="E28" i="45"/>
  <c r="D28" i="45"/>
  <c r="C28" i="45"/>
  <c r="J26" i="45"/>
  <c r="I26" i="45"/>
  <c r="H26" i="45"/>
  <c r="F26" i="45"/>
  <c r="J25" i="45"/>
  <c r="I25" i="45"/>
  <c r="H25" i="45"/>
  <c r="F25" i="45"/>
  <c r="J24" i="45"/>
  <c r="I24" i="45"/>
  <c r="H24" i="45"/>
  <c r="F24" i="45"/>
  <c r="J23" i="45"/>
  <c r="I23" i="45"/>
  <c r="H23" i="45"/>
  <c r="F23" i="45"/>
  <c r="J22" i="45"/>
  <c r="I22" i="45"/>
  <c r="H22" i="45"/>
  <c r="F22" i="45"/>
  <c r="E19" i="45"/>
  <c r="D19" i="45"/>
  <c r="C19" i="45"/>
  <c r="J18" i="45"/>
  <c r="J19" i="45" s="1"/>
  <c r="I18" i="45"/>
  <c r="I19" i="45" s="1"/>
  <c r="H18" i="45"/>
  <c r="F18" i="45"/>
  <c r="F17" i="45"/>
  <c r="F16" i="45"/>
  <c r="F15" i="45"/>
  <c r="E12" i="45"/>
  <c r="D12" i="45"/>
  <c r="C12" i="45"/>
  <c r="J11" i="45"/>
  <c r="I11" i="45"/>
  <c r="H11" i="45"/>
  <c r="F11" i="45"/>
  <c r="F10" i="45"/>
  <c r="F122" i="47" l="1"/>
  <c r="H65" i="46"/>
  <c r="F65" i="46"/>
  <c r="O44" i="46"/>
  <c r="C67" i="46"/>
  <c r="C69" i="46" s="1"/>
  <c r="C81" i="46" s="1"/>
  <c r="C124" i="47"/>
  <c r="C143" i="47" s="1"/>
  <c r="C145" i="47" s="1"/>
  <c r="H141" i="46"/>
  <c r="K10" i="46"/>
  <c r="K12" i="46" s="1"/>
  <c r="C141" i="45"/>
  <c r="P40" i="45"/>
  <c r="C65" i="45"/>
  <c r="K44" i="47"/>
  <c r="K67" i="47" s="1"/>
  <c r="K69" i="47" s="1"/>
  <c r="K34" i="45"/>
  <c r="K138" i="45"/>
  <c r="F140" i="46"/>
  <c r="F141" i="46" s="1"/>
  <c r="J44" i="46"/>
  <c r="J67" i="46" s="1"/>
  <c r="J69" i="46" s="1"/>
  <c r="J124" i="46" s="1"/>
  <c r="H67" i="47"/>
  <c r="H69" i="47" s="1"/>
  <c r="H81" i="47" s="1"/>
  <c r="C44" i="45"/>
  <c r="F67" i="47"/>
  <c r="F69" i="47" s="1"/>
  <c r="F81" i="47" s="1"/>
  <c r="K129" i="45"/>
  <c r="D44" i="45"/>
  <c r="D67" i="45" s="1"/>
  <c r="D69" i="45" s="1"/>
  <c r="J41" i="45"/>
  <c r="K43" i="45"/>
  <c r="K131" i="45"/>
  <c r="E44" i="45"/>
  <c r="E67" i="45" s="1"/>
  <c r="E69" i="45" s="1"/>
  <c r="H44" i="46"/>
  <c r="H67" i="46" s="1"/>
  <c r="H69" i="46" s="1"/>
  <c r="M67" i="47"/>
  <c r="M69" i="47" s="1"/>
  <c r="J141" i="46"/>
  <c r="F28" i="45"/>
  <c r="K141" i="47"/>
  <c r="F44" i="46"/>
  <c r="F67" i="46" s="1"/>
  <c r="F69" i="46" s="1"/>
  <c r="F81" i="46" s="1"/>
  <c r="F121" i="45"/>
  <c r="K61" i="45"/>
  <c r="E96" i="45"/>
  <c r="F109" i="45"/>
  <c r="K85" i="45"/>
  <c r="K35" i="46"/>
  <c r="K40" i="45"/>
  <c r="K62" i="45"/>
  <c r="F116" i="45"/>
  <c r="I44" i="46"/>
  <c r="I67" i="46" s="1"/>
  <c r="I69" i="46" s="1"/>
  <c r="I124" i="46" s="1"/>
  <c r="K22" i="45"/>
  <c r="K11" i="45"/>
  <c r="K23" i="45"/>
  <c r="K42" i="45"/>
  <c r="J65" i="45"/>
  <c r="E113" i="45"/>
  <c r="E124" i="46"/>
  <c r="E143" i="46" s="1"/>
  <c r="E145" i="46" s="1"/>
  <c r="N38" i="45"/>
  <c r="K24" i="45"/>
  <c r="F19" i="45"/>
  <c r="M32" i="45"/>
  <c r="M35" i="45" s="1"/>
  <c r="F104" i="45"/>
  <c r="K130" i="45"/>
  <c r="N44" i="46"/>
  <c r="N67" i="46" s="1"/>
  <c r="N69" i="46" s="1"/>
  <c r="K31" i="45"/>
  <c r="K33" i="45"/>
  <c r="K128" i="45"/>
  <c r="H140" i="45"/>
  <c r="K133" i="46"/>
  <c r="H10" i="45"/>
  <c r="H12" i="45" s="1"/>
  <c r="M12" i="45"/>
  <c r="I41" i="45"/>
  <c r="N39" i="45"/>
  <c r="N41" i="45" s="1"/>
  <c r="P37" i="45"/>
  <c r="O39" i="45"/>
  <c r="O41" i="45" s="1"/>
  <c r="M42" i="45"/>
  <c r="P42" i="45" s="1"/>
  <c r="F12" i="45"/>
  <c r="J28" i="45"/>
  <c r="K29" i="45"/>
  <c r="K30" i="45"/>
  <c r="H50" i="45"/>
  <c r="I65" i="45"/>
  <c r="F79" i="45"/>
  <c r="J133" i="45"/>
  <c r="I133" i="45"/>
  <c r="K28" i="46"/>
  <c r="D122" i="46"/>
  <c r="D124" i="46" s="1"/>
  <c r="D143" i="46" s="1"/>
  <c r="D145" i="46" s="1"/>
  <c r="P65" i="46"/>
  <c r="O15" i="45"/>
  <c r="J35" i="45"/>
  <c r="I35" i="45"/>
  <c r="O36" i="45"/>
  <c r="O38" i="45" s="1"/>
  <c r="H39" i="45"/>
  <c r="F53" i="45"/>
  <c r="F94" i="45"/>
  <c r="C96" i="45"/>
  <c r="F107" i="45"/>
  <c r="D113" i="45"/>
  <c r="F133" i="45"/>
  <c r="K132" i="45"/>
  <c r="K136" i="45"/>
  <c r="K137" i="45"/>
  <c r="D140" i="45"/>
  <c r="D141" i="45" s="1"/>
  <c r="F113" i="46"/>
  <c r="P15" i="46"/>
  <c r="P19" i="46" s="1"/>
  <c r="P36" i="46"/>
  <c r="P38" i="46" s="1"/>
  <c r="C122" i="46"/>
  <c r="K18" i="45"/>
  <c r="K19" i="45" s="1"/>
  <c r="K25" i="45"/>
  <c r="K26" i="45"/>
  <c r="F35" i="45"/>
  <c r="F38" i="45"/>
  <c r="F50" i="45"/>
  <c r="K53" i="45"/>
  <c r="N62" i="45"/>
  <c r="N65" i="45" s="1"/>
  <c r="F93" i="45"/>
  <c r="N19" i="45"/>
  <c r="F112" i="45"/>
  <c r="K127" i="45"/>
  <c r="J140" i="45"/>
  <c r="I135" i="45"/>
  <c r="K135" i="45" s="1"/>
  <c r="K139" i="45"/>
  <c r="F96" i="46"/>
  <c r="P39" i="47"/>
  <c r="P41" i="47" s="1"/>
  <c r="P44" i="47" s="1"/>
  <c r="P67" i="47" s="1"/>
  <c r="P69" i="47" s="1"/>
  <c r="K39" i="46"/>
  <c r="K41" i="46" s="1"/>
  <c r="M39" i="46"/>
  <c r="O12" i="45"/>
  <c r="J10" i="45"/>
  <c r="J12" i="45" s="1"/>
  <c r="M27" i="45"/>
  <c r="K27" i="45"/>
  <c r="K50" i="45"/>
  <c r="P60" i="45"/>
  <c r="P16" i="45"/>
  <c r="I10" i="45"/>
  <c r="I12" i="45" s="1"/>
  <c r="M19" i="45"/>
  <c r="M63" i="45"/>
  <c r="P63" i="45" s="1"/>
  <c r="C113" i="45"/>
  <c r="K124" i="48"/>
  <c r="K143" i="48" s="1"/>
  <c r="K145" i="48" s="1"/>
  <c r="K81" i="48"/>
  <c r="E140" i="45"/>
  <c r="E141" i="45" s="1"/>
  <c r="I28" i="45"/>
  <c r="D96" i="45"/>
  <c r="F108" i="45"/>
  <c r="F110" i="45"/>
  <c r="F139" i="45"/>
  <c r="F140" i="45" s="1"/>
  <c r="H28" i="45"/>
  <c r="M38" i="45"/>
  <c r="I81" i="47"/>
  <c r="I124" i="47"/>
  <c r="I143" i="47" s="1"/>
  <c r="I145" i="47" s="1"/>
  <c r="H35" i="45"/>
  <c r="H53" i="45"/>
  <c r="H133" i="45"/>
  <c r="K134" i="45"/>
  <c r="O62" i="45"/>
  <c r="O65" i="45" s="1"/>
  <c r="O67" i="46"/>
  <c r="O69" i="46" s="1"/>
  <c r="I140" i="46"/>
  <c r="I141" i="46" s="1"/>
  <c r="P10" i="45"/>
  <c r="P12" i="45" s="1"/>
  <c r="J81" i="47"/>
  <c r="J124" i="47"/>
  <c r="J143" i="47" s="1"/>
  <c r="J145" i="47" s="1"/>
  <c r="K140" i="46"/>
  <c r="H19" i="45"/>
  <c r="K65" i="46"/>
  <c r="C140" i="44"/>
  <c r="I139" i="44"/>
  <c r="H139" i="44"/>
  <c r="E139" i="44"/>
  <c r="F139" i="44" s="1"/>
  <c r="J138" i="44"/>
  <c r="I138" i="44"/>
  <c r="H138" i="44"/>
  <c r="F138" i="44"/>
  <c r="J137" i="44"/>
  <c r="I137" i="44"/>
  <c r="H137" i="44"/>
  <c r="F137" i="44"/>
  <c r="J136" i="44"/>
  <c r="I136" i="44"/>
  <c r="H136" i="44"/>
  <c r="F136" i="44"/>
  <c r="H135" i="44"/>
  <c r="D135" i="44"/>
  <c r="D140" i="44" s="1"/>
  <c r="J134" i="44"/>
  <c r="I134" i="44"/>
  <c r="H134" i="44"/>
  <c r="F134" i="44"/>
  <c r="E133" i="44"/>
  <c r="D133" i="44"/>
  <c r="C133" i="44"/>
  <c r="J132" i="44"/>
  <c r="I132" i="44"/>
  <c r="H132" i="44"/>
  <c r="F132" i="44"/>
  <c r="J131" i="44"/>
  <c r="I131" i="44"/>
  <c r="H131" i="44"/>
  <c r="F131" i="44"/>
  <c r="J130" i="44"/>
  <c r="I130" i="44"/>
  <c r="H130" i="44"/>
  <c r="F130" i="44"/>
  <c r="J129" i="44"/>
  <c r="I129" i="44"/>
  <c r="H129" i="44"/>
  <c r="F129" i="44"/>
  <c r="J128" i="44"/>
  <c r="I128" i="44"/>
  <c r="H128" i="44"/>
  <c r="F128" i="44"/>
  <c r="J127" i="44"/>
  <c r="I127" i="44"/>
  <c r="H127" i="44"/>
  <c r="F127" i="44"/>
  <c r="E121" i="44"/>
  <c r="J27" i="44" s="1"/>
  <c r="O27" i="44" s="1"/>
  <c r="O28" i="44" s="1"/>
  <c r="D121" i="44"/>
  <c r="I27" i="44" s="1"/>
  <c r="N27" i="44" s="1"/>
  <c r="N28" i="44" s="1"/>
  <c r="C121" i="44"/>
  <c r="H27" i="44" s="1"/>
  <c r="M27" i="44" s="1"/>
  <c r="F120" i="44"/>
  <c r="F119" i="44"/>
  <c r="F118" i="44"/>
  <c r="F117" i="44"/>
  <c r="E116" i="44"/>
  <c r="O10" i="44" s="1"/>
  <c r="J10" i="44" s="1"/>
  <c r="D116" i="44"/>
  <c r="N10" i="44" s="1"/>
  <c r="C116" i="44"/>
  <c r="M10" i="44" s="1"/>
  <c r="F115" i="44"/>
  <c r="F114" i="44"/>
  <c r="E112" i="44"/>
  <c r="O63" i="44" s="1"/>
  <c r="D112" i="44"/>
  <c r="N63" i="44" s="1"/>
  <c r="C112" i="44"/>
  <c r="M63" i="44" s="1"/>
  <c r="F111" i="44"/>
  <c r="E110" i="44"/>
  <c r="O60" i="44" s="1"/>
  <c r="D110" i="44"/>
  <c r="N60" i="44" s="1"/>
  <c r="C110" i="44"/>
  <c r="M60" i="44" s="1"/>
  <c r="E109" i="44"/>
  <c r="O32" i="44" s="1"/>
  <c r="D109" i="44"/>
  <c r="N32" i="44" s="1"/>
  <c r="N35" i="44" s="1"/>
  <c r="C109" i="44"/>
  <c r="M32" i="44" s="1"/>
  <c r="M35" i="44" s="1"/>
  <c r="E108" i="44"/>
  <c r="O16" i="44" s="1"/>
  <c r="D108" i="44"/>
  <c r="N16" i="44" s="1"/>
  <c r="C108" i="44"/>
  <c r="M16" i="44" s="1"/>
  <c r="E107" i="44"/>
  <c r="O15" i="44" s="1"/>
  <c r="D107" i="44"/>
  <c r="N15" i="44" s="1"/>
  <c r="C107" i="44"/>
  <c r="M15" i="44" s="1"/>
  <c r="F106" i="44"/>
  <c r="F105" i="44"/>
  <c r="E104" i="44"/>
  <c r="D104" i="44"/>
  <c r="C104" i="44"/>
  <c r="H39" i="44" s="1"/>
  <c r="F103" i="44"/>
  <c r="F102" i="44"/>
  <c r="F101" i="44"/>
  <c r="F100" i="44"/>
  <c r="F99" i="44"/>
  <c r="F98" i="44"/>
  <c r="F97" i="44"/>
  <c r="F95" i="44"/>
  <c r="E94" i="44"/>
  <c r="D94" i="44"/>
  <c r="N37" i="44" s="1"/>
  <c r="C94" i="44"/>
  <c r="M37" i="44" s="1"/>
  <c r="E93" i="44"/>
  <c r="O36" i="44" s="1"/>
  <c r="D93" i="44"/>
  <c r="C93" i="44"/>
  <c r="M36" i="44" s="1"/>
  <c r="F92" i="44"/>
  <c r="E89" i="44"/>
  <c r="D89" i="44"/>
  <c r="C89" i="44"/>
  <c r="F88" i="44"/>
  <c r="F89" i="44" s="1"/>
  <c r="J85" i="44"/>
  <c r="I85" i="44"/>
  <c r="H85" i="44"/>
  <c r="F85" i="44"/>
  <c r="E79" i="44"/>
  <c r="D79" i="44"/>
  <c r="C79" i="44"/>
  <c r="F78" i="44"/>
  <c r="F77" i="44"/>
  <c r="F76" i="44"/>
  <c r="F75" i="44"/>
  <c r="F74" i="44"/>
  <c r="F73" i="44"/>
  <c r="F72" i="44"/>
  <c r="E65" i="44"/>
  <c r="D65" i="44"/>
  <c r="H64" i="44"/>
  <c r="K64" i="44" s="1"/>
  <c r="F64" i="44"/>
  <c r="F63" i="44"/>
  <c r="J62" i="44"/>
  <c r="O62" i="44" s="1"/>
  <c r="I62" i="44"/>
  <c r="N62" i="44" s="1"/>
  <c r="H62" i="44"/>
  <c r="M62" i="44" s="1"/>
  <c r="J61" i="44"/>
  <c r="I61" i="44"/>
  <c r="H61" i="44"/>
  <c r="F61" i="44"/>
  <c r="F60" i="44"/>
  <c r="H59" i="44"/>
  <c r="K59" i="44" s="1"/>
  <c r="F59" i="44"/>
  <c r="F58" i="44"/>
  <c r="H57" i="44"/>
  <c r="K57" i="44" s="1"/>
  <c r="F57" i="44"/>
  <c r="H56" i="44"/>
  <c r="K56" i="44" s="1"/>
  <c r="F56" i="44"/>
  <c r="H55" i="44"/>
  <c r="K55" i="44" s="1"/>
  <c r="F55" i="44"/>
  <c r="H54" i="44"/>
  <c r="K54" i="44" s="1"/>
  <c r="F54" i="44"/>
  <c r="C53" i="44"/>
  <c r="H52" i="44"/>
  <c r="K52" i="44" s="1"/>
  <c r="F52" i="44"/>
  <c r="H51" i="44"/>
  <c r="K51" i="44" s="1"/>
  <c r="F51" i="44"/>
  <c r="C50" i="44"/>
  <c r="H49" i="44"/>
  <c r="K49" i="44" s="1"/>
  <c r="F49" i="44"/>
  <c r="H48" i="44"/>
  <c r="K48" i="44" s="1"/>
  <c r="F48" i="44"/>
  <c r="H47" i="44"/>
  <c r="F47" i="44"/>
  <c r="J43" i="44"/>
  <c r="I43" i="44"/>
  <c r="H43" i="44"/>
  <c r="F43" i="44"/>
  <c r="J42" i="44"/>
  <c r="O42" i="44" s="1"/>
  <c r="I42" i="44"/>
  <c r="N42" i="44" s="1"/>
  <c r="H42" i="44"/>
  <c r="M42" i="44" s="1"/>
  <c r="J40" i="44"/>
  <c r="O40" i="44" s="1"/>
  <c r="I40" i="44"/>
  <c r="N40" i="44" s="1"/>
  <c r="H40" i="44"/>
  <c r="M40" i="44" s="1"/>
  <c r="E38" i="44"/>
  <c r="D38" i="44"/>
  <c r="C38" i="44"/>
  <c r="F37" i="44"/>
  <c r="F36" i="44"/>
  <c r="E35" i="44"/>
  <c r="D35" i="44"/>
  <c r="C35" i="44"/>
  <c r="J34" i="44"/>
  <c r="I34" i="44"/>
  <c r="H34" i="44"/>
  <c r="F34" i="44"/>
  <c r="J33" i="44"/>
  <c r="I33" i="44"/>
  <c r="H33" i="44"/>
  <c r="F33" i="44"/>
  <c r="F32" i="44"/>
  <c r="J31" i="44"/>
  <c r="I31" i="44"/>
  <c r="H31" i="44"/>
  <c r="F31" i="44"/>
  <c r="J30" i="44"/>
  <c r="I30" i="44"/>
  <c r="H30" i="44"/>
  <c r="F30" i="44"/>
  <c r="J29" i="44"/>
  <c r="I29" i="44"/>
  <c r="H29" i="44"/>
  <c r="F29" i="44"/>
  <c r="E28" i="44"/>
  <c r="D28" i="44"/>
  <c r="C28" i="44"/>
  <c r="J26" i="44"/>
  <c r="I26" i="44"/>
  <c r="H26" i="44"/>
  <c r="F26" i="44"/>
  <c r="J25" i="44"/>
  <c r="I25" i="44"/>
  <c r="H25" i="44"/>
  <c r="F25" i="44"/>
  <c r="J24" i="44"/>
  <c r="I24" i="44"/>
  <c r="H24" i="44"/>
  <c r="F24" i="44"/>
  <c r="J23" i="44"/>
  <c r="I23" i="44"/>
  <c r="H23" i="44"/>
  <c r="F23" i="44"/>
  <c r="J22" i="44"/>
  <c r="I22" i="44"/>
  <c r="H22" i="44"/>
  <c r="F22" i="44"/>
  <c r="E19" i="44"/>
  <c r="D19" i="44"/>
  <c r="C19" i="44"/>
  <c r="J18" i="44"/>
  <c r="J19" i="44" s="1"/>
  <c r="I18" i="44"/>
  <c r="I19" i="44" s="1"/>
  <c r="H18" i="44"/>
  <c r="F18" i="44"/>
  <c r="F17" i="44"/>
  <c r="F16" i="44"/>
  <c r="F15" i="44"/>
  <c r="E12" i="44"/>
  <c r="D12" i="44"/>
  <c r="C12" i="44"/>
  <c r="J11" i="44"/>
  <c r="I11" i="44"/>
  <c r="H11" i="44"/>
  <c r="F11" i="44"/>
  <c r="F10" i="44"/>
  <c r="H124" i="47" l="1"/>
  <c r="H143" i="47" s="1"/>
  <c r="H145" i="47" s="1"/>
  <c r="C124" i="46"/>
  <c r="C143" i="46" s="1"/>
  <c r="C145" i="46" s="1"/>
  <c r="K141" i="46"/>
  <c r="H141" i="45"/>
  <c r="P32" i="45"/>
  <c r="P35" i="45" s="1"/>
  <c r="C67" i="45"/>
  <c r="C69" i="45" s="1"/>
  <c r="C81" i="45" s="1"/>
  <c r="J143" i="46"/>
  <c r="J145" i="46" s="1"/>
  <c r="J44" i="45"/>
  <c r="J67" i="45" s="1"/>
  <c r="J69" i="45" s="1"/>
  <c r="D122" i="45"/>
  <c r="D124" i="45" s="1"/>
  <c r="D143" i="45" s="1"/>
  <c r="D145" i="45" s="1"/>
  <c r="N44" i="45"/>
  <c r="N67" i="45" s="1"/>
  <c r="N69" i="45" s="1"/>
  <c r="J81" i="46"/>
  <c r="J139" i="44"/>
  <c r="K139" i="44" s="1"/>
  <c r="F110" i="44"/>
  <c r="C122" i="45"/>
  <c r="P60" i="44"/>
  <c r="F124" i="47"/>
  <c r="F143" i="47" s="1"/>
  <c r="F145" i="47" s="1"/>
  <c r="F12" i="44"/>
  <c r="E122" i="45"/>
  <c r="E124" i="45" s="1"/>
  <c r="E143" i="45" s="1"/>
  <c r="E145" i="45" s="1"/>
  <c r="E81" i="45"/>
  <c r="F44" i="45"/>
  <c r="K128" i="44"/>
  <c r="K130" i="44"/>
  <c r="I81" i="46"/>
  <c r="F122" i="46"/>
  <c r="F124" i="46" s="1"/>
  <c r="F143" i="46" s="1"/>
  <c r="F145" i="46" s="1"/>
  <c r="E44" i="44"/>
  <c r="E67" i="44" s="1"/>
  <c r="E69" i="44" s="1"/>
  <c r="O44" i="45"/>
  <c r="F35" i="44"/>
  <c r="K24" i="44"/>
  <c r="K26" i="44"/>
  <c r="C141" i="44"/>
  <c r="K28" i="45"/>
  <c r="P16" i="44"/>
  <c r="K18" i="44"/>
  <c r="K19" i="44" s="1"/>
  <c r="K29" i="44"/>
  <c r="K65" i="45"/>
  <c r="H28" i="44"/>
  <c r="I28" i="44"/>
  <c r="K33" i="44"/>
  <c r="F116" i="44"/>
  <c r="K127" i="44"/>
  <c r="K131" i="44"/>
  <c r="K35" i="45"/>
  <c r="K25" i="44"/>
  <c r="P40" i="44"/>
  <c r="P62" i="44"/>
  <c r="F141" i="45"/>
  <c r="K133" i="45"/>
  <c r="J141" i="45"/>
  <c r="M38" i="44"/>
  <c r="F79" i="44"/>
  <c r="H140" i="44"/>
  <c r="C96" i="44"/>
  <c r="J12" i="44"/>
  <c r="F65" i="45"/>
  <c r="C65" i="44"/>
  <c r="F121" i="44"/>
  <c r="C44" i="44"/>
  <c r="M19" i="44"/>
  <c r="H41" i="44"/>
  <c r="K53" i="44"/>
  <c r="D113" i="44"/>
  <c r="I39" i="44"/>
  <c r="N39" i="44" s="1"/>
  <c r="N41" i="44" s="1"/>
  <c r="K11" i="44"/>
  <c r="K23" i="44"/>
  <c r="J35" i="44"/>
  <c r="F38" i="44"/>
  <c r="D96" i="44"/>
  <c r="F93" i="44"/>
  <c r="N36" i="44"/>
  <c r="N38" i="44" s="1"/>
  <c r="E96" i="44"/>
  <c r="N19" i="44"/>
  <c r="H41" i="45"/>
  <c r="H44" i="45" s="1"/>
  <c r="M39" i="45"/>
  <c r="K39" i="45"/>
  <c r="K41" i="45" s="1"/>
  <c r="O19" i="45"/>
  <c r="P15" i="45"/>
  <c r="P19" i="45" s="1"/>
  <c r="I10" i="44"/>
  <c r="I12" i="44" s="1"/>
  <c r="N12" i="44"/>
  <c r="I65" i="44"/>
  <c r="E113" i="44"/>
  <c r="I133" i="44"/>
  <c r="D141" i="44"/>
  <c r="K136" i="44"/>
  <c r="H65" i="45"/>
  <c r="P36" i="45"/>
  <c r="P38" i="45" s="1"/>
  <c r="J28" i="44"/>
  <c r="D44" i="44"/>
  <c r="D67" i="44" s="1"/>
  <c r="D69" i="44" s="1"/>
  <c r="K30" i="44"/>
  <c r="H35" i="44"/>
  <c r="K43" i="44"/>
  <c r="F50" i="44"/>
  <c r="F53" i="44"/>
  <c r="O65" i="44"/>
  <c r="K61" i="44"/>
  <c r="F133" i="44"/>
  <c r="J133" i="44"/>
  <c r="I44" i="45"/>
  <c r="I67" i="45" s="1"/>
  <c r="I69" i="45" s="1"/>
  <c r="M41" i="46"/>
  <c r="M44" i="46" s="1"/>
  <c r="M67" i="46" s="1"/>
  <c r="M69" i="46" s="1"/>
  <c r="P39" i="46"/>
  <c r="P41" i="46" s="1"/>
  <c r="P44" i="46" s="1"/>
  <c r="P67" i="46" s="1"/>
  <c r="P69" i="46" s="1"/>
  <c r="F19" i="44"/>
  <c r="F28" i="44"/>
  <c r="I35" i="44"/>
  <c r="K34" i="44"/>
  <c r="J39" i="44"/>
  <c r="H50" i="44"/>
  <c r="H53" i="44"/>
  <c r="K62" i="44"/>
  <c r="F94" i="44"/>
  <c r="C113" i="44"/>
  <c r="F108" i="44"/>
  <c r="H133" i="44"/>
  <c r="K132" i="44"/>
  <c r="K137" i="44"/>
  <c r="K138" i="44"/>
  <c r="K140" i="45"/>
  <c r="F113" i="45"/>
  <c r="M65" i="45"/>
  <c r="F96" i="45"/>
  <c r="I140" i="45"/>
  <c r="I141" i="45" s="1"/>
  <c r="K44" i="46"/>
  <c r="K67" i="46" s="1"/>
  <c r="K69" i="46" s="1"/>
  <c r="O35" i="44"/>
  <c r="P32" i="44"/>
  <c r="P35" i="44" s="1"/>
  <c r="O19" i="44"/>
  <c r="P15" i="44"/>
  <c r="H10" i="44"/>
  <c r="M12" i="44"/>
  <c r="P10" i="44"/>
  <c r="P12" i="44" s="1"/>
  <c r="H124" i="46"/>
  <c r="H143" i="46" s="1"/>
  <c r="H145" i="46" s="1"/>
  <c r="H81" i="46"/>
  <c r="M28" i="44"/>
  <c r="P27" i="44"/>
  <c r="P28" i="44" s="1"/>
  <c r="P42" i="44"/>
  <c r="N65" i="44"/>
  <c r="P63" i="44"/>
  <c r="H19" i="44"/>
  <c r="J65" i="44"/>
  <c r="P27" i="45"/>
  <c r="P28" i="45" s="1"/>
  <c r="M28" i="45"/>
  <c r="O12" i="44"/>
  <c r="K129" i="44"/>
  <c r="K31" i="44"/>
  <c r="F112" i="44"/>
  <c r="P62" i="45"/>
  <c r="P65" i="45" s="1"/>
  <c r="D81" i="45"/>
  <c r="M65" i="44"/>
  <c r="F109" i="44"/>
  <c r="F135" i="44"/>
  <c r="F140" i="44" s="1"/>
  <c r="K22" i="44"/>
  <c r="K27" i="44"/>
  <c r="K40" i="44"/>
  <c r="K42" i="44"/>
  <c r="K47" i="44"/>
  <c r="K50" i="44" s="1"/>
  <c r="F104" i="44"/>
  <c r="I135" i="44"/>
  <c r="I140" i="44" s="1"/>
  <c r="K124" i="47"/>
  <c r="K143" i="47" s="1"/>
  <c r="K145" i="47" s="1"/>
  <c r="K81" i="47"/>
  <c r="F107" i="44"/>
  <c r="M39" i="44"/>
  <c r="K85" i="44"/>
  <c r="E140" i="44"/>
  <c r="E141" i="44" s="1"/>
  <c r="K10" i="45"/>
  <c r="K12" i="45" s="1"/>
  <c r="O37" i="44"/>
  <c r="P37" i="44" s="1"/>
  <c r="K134" i="44"/>
  <c r="I143" i="46"/>
  <c r="I145" i="46" s="1"/>
  <c r="C140" i="43"/>
  <c r="I139" i="43"/>
  <c r="H139" i="43"/>
  <c r="E139" i="43"/>
  <c r="J139" i="43" s="1"/>
  <c r="J138" i="43"/>
  <c r="I138" i="43"/>
  <c r="H138" i="43"/>
  <c r="F138" i="43"/>
  <c r="J137" i="43"/>
  <c r="I137" i="43"/>
  <c r="H137" i="43"/>
  <c r="F137" i="43"/>
  <c r="J136" i="43"/>
  <c r="I136" i="43"/>
  <c r="H136" i="43"/>
  <c r="F136" i="43"/>
  <c r="H135" i="43"/>
  <c r="D135" i="43"/>
  <c r="D140" i="43" s="1"/>
  <c r="J134" i="43"/>
  <c r="I134" i="43"/>
  <c r="H134" i="43"/>
  <c r="F134" i="43"/>
  <c r="E133" i="43"/>
  <c r="D133" i="43"/>
  <c r="C133" i="43"/>
  <c r="J132" i="43"/>
  <c r="I132" i="43"/>
  <c r="H132" i="43"/>
  <c r="F132" i="43"/>
  <c r="J131" i="43"/>
  <c r="I131" i="43"/>
  <c r="H131" i="43"/>
  <c r="F131" i="43"/>
  <c r="J130" i="43"/>
  <c r="I130" i="43"/>
  <c r="H130" i="43"/>
  <c r="F130" i="43"/>
  <c r="J129" i="43"/>
  <c r="I129" i="43"/>
  <c r="H129" i="43"/>
  <c r="F129" i="43"/>
  <c r="J128" i="43"/>
  <c r="I128" i="43"/>
  <c r="H128" i="43"/>
  <c r="F128" i="43"/>
  <c r="J127" i="43"/>
  <c r="I127" i="43"/>
  <c r="H127" i="43"/>
  <c r="F127" i="43"/>
  <c r="E121" i="43"/>
  <c r="J27" i="43" s="1"/>
  <c r="O27" i="43" s="1"/>
  <c r="O28" i="43" s="1"/>
  <c r="D121" i="43"/>
  <c r="I27" i="43" s="1"/>
  <c r="N27" i="43" s="1"/>
  <c r="N28" i="43" s="1"/>
  <c r="C121" i="43"/>
  <c r="H27" i="43" s="1"/>
  <c r="F120" i="43"/>
  <c r="F119" i="43"/>
  <c r="F118" i="43"/>
  <c r="F117" i="43"/>
  <c r="E116" i="43"/>
  <c r="O10" i="43" s="1"/>
  <c r="D116" i="43"/>
  <c r="N10" i="43" s="1"/>
  <c r="C116" i="43"/>
  <c r="M10" i="43" s="1"/>
  <c r="F115" i="43"/>
  <c r="F114" i="43"/>
  <c r="E112" i="43"/>
  <c r="O63" i="43" s="1"/>
  <c r="D112" i="43"/>
  <c r="N63" i="43" s="1"/>
  <c r="C112" i="43"/>
  <c r="M63" i="43" s="1"/>
  <c r="F111" i="43"/>
  <c r="E110" i="43"/>
  <c r="O60" i="43" s="1"/>
  <c r="D110" i="43"/>
  <c r="N60" i="43" s="1"/>
  <c r="C110" i="43"/>
  <c r="M60" i="43" s="1"/>
  <c r="E109" i="43"/>
  <c r="O32" i="43" s="1"/>
  <c r="O35" i="43" s="1"/>
  <c r="D109" i="43"/>
  <c r="C109" i="43"/>
  <c r="M32" i="43" s="1"/>
  <c r="M35" i="43" s="1"/>
  <c r="E108" i="43"/>
  <c r="O16" i="43" s="1"/>
  <c r="D108" i="43"/>
  <c r="N16" i="43" s="1"/>
  <c r="C108" i="43"/>
  <c r="M16" i="43" s="1"/>
  <c r="E107" i="43"/>
  <c r="O15" i="43" s="1"/>
  <c r="D107" i="43"/>
  <c r="N15" i="43" s="1"/>
  <c r="C107" i="43"/>
  <c r="M15" i="43" s="1"/>
  <c r="F106" i="43"/>
  <c r="F105" i="43"/>
  <c r="E104" i="43"/>
  <c r="J39" i="43" s="1"/>
  <c r="D104" i="43"/>
  <c r="I39" i="43" s="1"/>
  <c r="C104" i="43"/>
  <c r="H39" i="43" s="1"/>
  <c r="F103" i="43"/>
  <c r="F102" i="43"/>
  <c r="F101" i="43"/>
  <c r="F100" i="43"/>
  <c r="F99" i="43"/>
  <c r="F98" i="43"/>
  <c r="F97" i="43"/>
  <c r="F95" i="43"/>
  <c r="E94" i="43"/>
  <c r="D94" i="43"/>
  <c r="N37" i="43" s="1"/>
  <c r="C94" i="43"/>
  <c r="M37" i="43" s="1"/>
  <c r="E93" i="43"/>
  <c r="O36" i="43" s="1"/>
  <c r="D93" i="43"/>
  <c r="C93" i="43"/>
  <c r="M36" i="43" s="1"/>
  <c r="F92" i="43"/>
  <c r="E89" i="43"/>
  <c r="D89" i="43"/>
  <c r="C89" i="43"/>
  <c r="F88" i="43"/>
  <c r="F89" i="43" s="1"/>
  <c r="J85" i="43"/>
  <c r="I85" i="43"/>
  <c r="H85" i="43"/>
  <c r="F85" i="43"/>
  <c r="E79" i="43"/>
  <c r="D79" i="43"/>
  <c r="C79" i="43"/>
  <c r="F78" i="43"/>
  <c r="F77" i="43"/>
  <c r="F76" i="43"/>
  <c r="F75" i="43"/>
  <c r="F74" i="43"/>
  <c r="F73" i="43"/>
  <c r="F72" i="43"/>
  <c r="E65" i="43"/>
  <c r="D65" i="43"/>
  <c r="H64" i="43"/>
  <c r="K64" i="43" s="1"/>
  <c r="F64" i="43"/>
  <c r="F63" i="43"/>
  <c r="J62" i="43"/>
  <c r="O62" i="43" s="1"/>
  <c r="I62" i="43"/>
  <c r="N62" i="43" s="1"/>
  <c r="H62" i="43"/>
  <c r="M62" i="43" s="1"/>
  <c r="J61" i="43"/>
  <c r="I61" i="43"/>
  <c r="H61" i="43"/>
  <c r="F61" i="43"/>
  <c r="F60" i="43"/>
  <c r="H59" i="43"/>
  <c r="K59" i="43" s="1"/>
  <c r="F59" i="43"/>
  <c r="F58" i="43"/>
  <c r="H57" i="43"/>
  <c r="K57" i="43" s="1"/>
  <c r="F57" i="43"/>
  <c r="H56" i="43"/>
  <c r="K56" i="43" s="1"/>
  <c r="F56" i="43"/>
  <c r="H55" i="43"/>
  <c r="K55" i="43" s="1"/>
  <c r="F55" i="43"/>
  <c r="H54" i="43"/>
  <c r="K54" i="43" s="1"/>
  <c r="F54" i="43"/>
  <c r="C53" i="43"/>
  <c r="H52" i="43"/>
  <c r="K52" i="43" s="1"/>
  <c r="F52" i="43"/>
  <c r="H51" i="43"/>
  <c r="K51" i="43" s="1"/>
  <c r="F51" i="43"/>
  <c r="C50" i="43"/>
  <c r="H49" i="43"/>
  <c r="K49" i="43" s="1"/>
  <c r="F49" i="43"/>
  <c r="H48" i="43"/>
  <c r="F48" i="43"/>
  <c r="H47" i="43"/>
  <c r="K47" i="43" s="1"/>
  <c r="F47" i="43"/>
  <c r="J43" i="43"/>
  <c r="I43" i="43"/>
  <c r="H43" i="43"/>
  <c r="F43" i="43"/>
  <c r="J42" i="43"/>
  <c r="O42" i="43" s="1"/>
  <c r="I42" i="43"/>
  <c r="N42" i="43" s="1"/>
  <c r="H42" i="43"/>
  <c r="M42" i="43" s="1"/>
  <c r="J40" i="43"/>
  <c r="O40" i="43" s="1"/>
  <c r="I40" i="43"/>
  <c r="H40" i="43"/>
  <c r="M40" i="43" s="1"/>
  <c r="E38" i="43"/>
  <c r="D38" i="43"/>
  <c r="C38" i="43"/>
  <c r="F37" i="43"/>
  <c r="F36" i="43"/>
  <c r="E35" i="43"/>
  <c r="D35" i="43"/>
  <c r="C35" i="43"/>
  <c r="J34" i="43"/>
  <c r="I34" i="43"/>
  <c r="H34" i="43"/>
  <c r="F34" i="43"/>
  <c r="J33" i="43"/>
  <c r="I33" i="43"/>
  <c r="H33" i="43"/>
  <c r="F33" i="43"/>
  <c r="F32" i="43"/>
  <c r="J31" i="43"/>
  <c r="I31" i="43"/>
  <c r="H31" i="43"/>
  <c r="F31" i="43"/>
  <c r="J30" i="43"/>
  <c r="I30" i="43"/>
  <c r="H30" i="43"/>
  <c r="F30" i="43"/>
  <c r="J29" i="43"/>
  <c r="I29" i="43"/>
  <c r="H29" i="43"/>
  <c r="F29" i="43"/>
  <c r="E28" i="43"/>
  <c r="D28" i="43"/>
  <c r="C28" i="43"/>
  <c r="J26" i="43"/>
  <c r="I26" i="43"/>
  <c r="H26" i="43"/>
  <c r="F26" i="43"/>
  <c r="J25" i="43"/>
  <c r="I25" i="43"/>
  <c r="H25" i="43"/>
  <c r="F25" i="43"/>
  <c r="J24" i="43"/>
  <c r="I24" i="43"/>
  <c r="H24" i="43"/>
  <c r="F24" i="43"/>
  <c r="J23" i="43"/>
  <c r="I23" i="43"/>
  <c r="H23" i="43"/>
  <c r="F23" i="43"/>
  <c r="J22" i="43"/>
  <c r="I22" i="43"/>
  <c r="H22" i="43"/>
  <c r="F22" i="43"/>
  <c r="E19" i="43"/>
  <c r="D19" i="43"/>
  <c r="C19" i="43"/>
  <c r="J18" i="43"/>
  <c r="J19" i="43" s="1"/>
  <c r="I18" i="43"/>
  <c r="I19" i="43" s="1"/>
  <c r="H18" i="43"/>
  <c r="F18" i="43"/>
  <c r="F17" i="43"/>
  <c r="F16" i="43"/>
  <c r="F15" i="43"/>
  <c r="E12" i="43"/>
  <c r="D12" i="43"/>
  <c r="C12" i="43"/>
  <c r="J11" i="43"/>
  <c r="I11" i="43"/>
  <c r="H11" i="43"/>
  <c r="F11" i="43"/>
  <c r="F10" i="43"/>
  <c r="C124" i="45" l="1"/>
  <c r="C143" i="45" s="1"/>
  <c r="C145" i="45" s="1"/>
  <c r="P65" i="44"/>
  <c r="K141" i="45"/>
  <c r="C67" i="44"/>
  <c r="C69" i="44" s="1"/>
  <c r="C81" i="44" s="1"/>
  <c r="F67" i="45"/>
  <c r="F69" i="45" s="1"/>
  <c r="F81" i="45" s="1"/>
  <c r="C141" i="43"/>
  <c r="I141" i="44"/>
  <c r="J140" i="44"/>
  <c r="J141" i="44" s="1"/>
  <c r="I41" i="43"/>
  <c r="K136" i="43"/>
  <c r="P19" i="44"/>
  <c r="O65" i="43"/>
  <c r="N19" i="43"/>
  <c r="C122" i="44"/>
  <c r="H67" i="45"/>
  <c r="H69" i="45" s="1"/>
  <c r="H81" i="45" s="1"/>
  <c r="P36" i="44"/>
  <c r="P38" i="44" s="1"/>
  <c r="E122" i="44"/>
  <c r="K132" i="43"/>
  <c r="K133" i="44"/>
  <c r="O38" i="44"/>
  <c r="F107" i="43"/>
  <c r="H141" i="44"/>
  <c r="O67" i="45"/>
  <c r="O69" i="45" s="1"/>
  <c r="C65" i="43"/>
  <c r="H44" i="44"/>
  <c r="I35" i="43"/>
  <c r="K130" i="43"/>
  <c r="K124" i="46"/>
  <c r="K143" i="46" s="1"/>
  <c r="K145" i="46" s="1"/>
  <c r="K81" i="46"/>
  <c r="H41" i="43"/>
  <c r="M39" i="43"/>
  <c r="M41" i="43" s="1"/>
  <c r="F35" i="43"/>
  <c r="K26" i="43"/>
  <c r="K33" i="43"/>
  <c r="E44" i="43"/>
  <c r="E67" i="43" s="1"/>
  <c r="E69" i="43" s="1"/>
  <c r="E81" i="43" s="1"/>
  <c r="K131" i="43"/>
  <c r="K35" i="44"/>
  <c r="H65" i="44"/>
  <c r="F65" i="44"/>
  <c r="N44" i="44"/>
  <c r="N67" i="44" s="1"/>
  <c r="N69" i="44" s="1"/>
  <c r="F109" i="43"/>
  <c r="K18" i="43"/>
  <c r="K19" i="43" s="1"/>
  <c r="E96" i="43"/>
  <c r="J133" i="43"/>
  <c r="K11" i="43"/>
  <c r="J35" i="43"/>
  <c r="I135" i="43"/>
  <c r="K135" i="43" s="1"/>
  <c r="D122" i="44"/>
  <c r="D124" i="44" s="1"/>
  <c r="D143" i="44" s="1"/>
  <c r="D145" i="44" s="1"/>
  <c r="C113" i="43"/>
  <c r="K44" i="45"/>
  <c r="K67" i="45" s="1"/>
  <c r="K69" i="45" s="1"/>
  <c r="K23" i="43"/>
  <c r="K25" i="43"/>
  <c r="K34" i="43"/>
  <c r="I65" i="43"/>
  <c r="F96" i="44"/>
  <c r="F44" i="44"/>
  <c r="D44" i="43"/>
  <c r="D67" i="43" s="1"/>
  <c r="D69" i="43" s="1"/>
  <c r="K30" i="43"/>
  <c r="N32" i="43"/>
  <c r="N35" i="43" s="1"/>
  <c r="K43" i="43"/>
  <c r="J65" i="43"/>
  <c r="D96" i="43"/>
  <c r="K138" i="43"/>
  <c r="E124" i="44"/>
  <c r="E143" i="44" s="1"/>
  <c r="E145" i="44" s="1"/>
  <c r="E81" i="44"/>
  <c r="N12" i="43"/>
  <c r="I10" i="43"/>
  <c r="I12" i="43" s="1"/>
  <c r="J41" i="43"/>
  <c r="O39" i="43"/>
  <c r="O41" i="43" s="1"/>
  <c r="I124" i="45"/>
  <c r="I143" i="45" s="1"/>
  <c r="I145" i="45" s="1"/>
  <c r="I81" i="45"/>
  <c r="M19" i="43"/>
  <c r="P42" i="43"/>
  <c r="K53" i="43"/>
  <c r="I133" i="43"/>
  <c r="F12" i="43"/>
  <c r="K22" i="43"/>
  <c r="K24" i="43"/>
  <c r="N36" i="43"/>
  <c r="N38" i="43" s="1"/>
  <c r="F50" i="43"/>
  <c r="H50" i="43"/>
  <c r="K61" i="43"/>
  <c r="F79" i="43"/>
  <c r="F104" i="43"/>
  <c r="F133" i="43"/>
  <c r="K127" i="43"/>
  <c r="H140" i="43"/>
  <c r="F141" i="44"/>
  <c r="I41" i="44"/>
  <c r="I44" i="44" s="1"/>
  <c r="I67" i="44" s="1"/>
  <c r="I69" i="44" s="1"/>
  <c r="I124" i="44" s="1"/>
  <c r="J41" i="44"/>
  <c r="J44" i="44" s="1"/>
  <c r="J67" i="44" s="1"/>
  <c r="J69" i="44" s="1"/>
  <c r="O39" i="44"/>
  <c r="O41" i="44" s="1"/>
  <c r="O44" i="44" s="1"/>
  <c r="O67" i="44" s="1"/>
  <c r="O69" i="44" s="1"/>
  <c r="P15" i="43"/>
  <c r="J28" i="43"/>
  <c r="K48" i="43"/>
  <c r="K50" i="43" s="1"/>
  <c r="F94" i="43"/>
  <c r="E113" i="43"/>
  <c r="F121" i="43"/>
  <c r="K129" i="43"/>
  <c r="D141" i="43"/>
  <c r="F135" i="43"/>
  <c r="F113" i="44"/>
  <c r="K39" i="44"/>
  <c r="K41" i="44" s="1"/>
  <c r="P39" i="45"/>
  <c r="P41" i="45" s="1"/>
  <c r="P44" i="45" s="1"/>
  <c r="P67" i="45" s="1"/>
  <c r="P69" i="45" s="1"/>
  <c r="M41" i="45"/>
  <c r="M44" i="45" s="1"/>
  <c r="M67" i="45" s="1"/>
  <c r="M69" i="45" s="1"/>
  <c r="F19" i="43"/>
  <c r="F28" i="43"/>
  <c r="C44" i="43"/>
  <c r="K29" i="43"/>
  <c r="K31" i="43"/>
  <c r="F38" i="43"/>
  <c r="K40" i="43"/>
  <c r="F53" i="43"/>
  <c r="M65" i="43"/>
  <c r="P62" i="43"/>
  <c r="P63" i="43"/>
  <c r="D113" i="43"/>
  <c r="F112" i="43"/>
  <c r="F116" i="43"/>
  <c r="H133" i="43"/>
  <c r="J140" i="43"/>
  <c r="K137" i="43"/>
  <c r="K139" i="43"/>
  <c r="K65" i="44"/>
  <c r="F122" i="45"/>
  <c r="N65" i="43"/>
  <c r="D81" i="44"/>
  <c r="M38" i="43"/>
  <c r="H10" i="43"/>
  <c r="M12" i="43"/>
  <c r="P10" i="43"/>
  <c r="P12" i="43" s="1"/>
  <c r="K27" i="43"/>
  <c r="M27" i="43"/>
  <c r="O12" i="43"/>
  <c r="J10" i="43"/>
  <c r="J12" i="43" s="1"/>
  <c r="K42" i="43"/>
  <c r="P16" i="43"/>
  <c r="H28" i="43"/>
  <c r="P60" i="43"/>
  <c r="K85" i="43"/>
  <c r="C96" i="43"/>
  <c r="K128" i="43"/>
  <c r="E140" i="43"/>
  <c r="E141" i="43" s="1"/>
  <c r="K28" i="44"/>
  <c r="K10" i="44"/>
  <c r="K12" i="44" s="1"/>
  <c r="H12" i="44"/>
  <c r="O19" i="43"/>
  <c r="I28" i="43"/>
  <c r="N39" i="43"/>
  <c r="N40" i="43"/>
  <c r="P40" i="43" s="1"/>
  <c r="K62" i="43"/>
  <c r="F108" i="43"/>
  <c r="F110" i="43"/>
  <c r="F139" i="43"/>
  <c r="K135" i="44"/>
  <c r="K140" i="44" s="1"/>
  <c r="K39" i="43"/>
  <c r="H35" i="43"/>
  <c r="O37" i="43"/>
  <c r="P37" i="43" s="1"/>
  <c r="H53" i="43"/>
  <c r="F93" i="43"/>
  <c r="K134" i="43"/>
  <c r="J124" i="45"/>
  <c r="J143" i="45" s="1"/>
  <c r="J145" i="45" s="1"/>
  <c r="J81" i="45"/>
  <c r="H19" i="43"/>
  <c r="M41" i="44"/>
  <c r="M44" i="44" s="1"/>
  <c r="M67" i="44" s="1"/>
  <c r="M69" i="44" s="1"/>
  <c r="C140" i="42"/>
  <c r="I139" i="42"/>
  <c r="H139" i="42"/>
  <c r="E139" i="42"/>
  <c r="F139" i="42" s="1"/>
  <c r="J138" i="42"/>
  <c r="I138" i="42"/>
  <c r="H138" i="42"/>
  <c r="F138" i="42"/>
  <c r="J137" i="42"/>
  <c r="I137" i="42"/>
  <c r="H137" i="42"/>
  <c r="F137" i="42"/>
  <c r="J136" i="42"/>
  <c r="I136" i="42"/>
  <c r="H136" i="42"/>
  <c r="F136" i="42"/>
  <c r="H135" i="42"/>
  <c r="D135" i="42"/>
  <c r="D140" i="42" s="1"/>
  <c r="J134" i="42"/>
  <c r="I134" i="42"/>
  <c r="H134" i="42"/>
  <c r="F134" i="42"/>
  <c r="E133" i="42"/>
  <c r="D133" i="42"/>
  <c r="C133" i="42"/>
  <c r="J132" i="42"/>
  <c r="I132" i="42"/>
  <c r="H132" i="42"/>
  <c r="F132" i="42"/>
  <c r="J131" i="42"/>
  <c r="I131" i="42"/>
  <c r="H131" i="42"/>
  <c r="F131" i="42"/>
  <c r="J130" i="42"/>
  <c r="I130" i="42"/>
  <c r="H130" i="42"/>
  <c r="F130" i="42"/>
  <c r="J129" i="42"/>
  <c r="I129" i="42"/>
  <c r="H129" i="42"/>
  <c r="F129" i="42"/>
  <c r="J128" i="42"/>
  <c r="I128" i="42"/>
  <c r="H128" i="42"/>
  <c r="F128" i="42"/>
  <c r="J127" i="42"/>
  <c r="I127" i="42"/>
  <c r="H127" i="42"/>
  <c r="F127" i="42"/>
  <c r="E121" i="42"/>
  <c r="J27" i="42" s="1"/>
  <c r="O27" i="42" s="1"/>
  <c r="O28" i="42" s="1"/>
  <c r="D121" i="42"/>
  <c r="I27" i="42" s="1"/>
  <c r="N27" i="42" s="1"/>
  <c r="N28" i="42" s="1"/>
  <c r="C121" i="42"/>
  <c r="H27" i="42" s="1"/>
  <c r="F120" i="42"/>
  <c r="F119" i="42"/>
  <c r="F118" i="42"/>
  <c r="F117" i="42"/>
  <c r="E116" i="42"/>
  <c r="O10" i="42" s="1"/>
  <c r="D116" i="42"/>
  <c r="N10" i="42" s="1"/>
  <c r="I10" i="42" s="1"/>
  <c r="C116" i="42"/>
  <c r="M10" i="42" s="1"/>
  <c r="F115" i="42"/>
  <c r="F114" i="42"/>
  <c r="E112" i="42"/>
  <c r="O63" i="42" s="1"/>
  <c r="D112" i="42"/>
  <c r="N63" i="42" s="1"/>
  <c r="C112" i="42"/>
  <c r="M63" i="42" s="1"/>
  <c r="F111" i="42"/>
  <c r="E110" i="42"/>
  <c r="D110" i="42"/>
  <c r="N60" i="42" s="1"/>
  <c r="C110" i="42"/>
  <c r="M60" i="42" s="1"/>
  <c r="E109" i="42"/>
  <c r="O32" i="42" s="1"/>
  <c r="O35" i="42" s="1"/>
  <c r="D109" i="42"/>
  <c r="N32" i="42" s="1"/>
  <c r="N35" i="42" s="1"/>
  <c r="C109" i="42"/>
  <c r="M32" i="42" s="1"/>
  <c r="E108" i="42"/>
  <c r="D108" i="42"/>
  <c r="N16" i="42" s="1"/>
  <c r="C108" i="42"/>
  <c r="M16" i="42" s="1"/>
  <c r="E107" i="42"/>
  <c r="O15" i="42" s="1"/>
  <c r="D107" i="42"/>
  <c r="N15" i="42" s="1"/>
  <c r="C107" i="42"/>
  <c r="M15" i="42" s="1"/>
  <c r="F106" i="42"/>
  <c r="F105" i="42"/>
  <c r="E104" i="42"/>
  <c r="J39" i="42" s="1"/>
  <c r="D104" i="42"/>
  <c r="I39" i="42" s="1"/>
  <c r="N39" i="42" s="1"/>
  <c r="C104" i="42"/>
  <c r="H39" i="42" s="1"/>
  <c r="M39" i="42" s="1"/>
  <c r="F103" i="42"/>
  <c r="F102" i="42"/>
  <c r="F101" i="42"/>
  <c r="F100" i="42"/>
  <c r="F99" i="42"/>
  <c r="F98" i="42"/>
  <c r="F97" i="42"/>
  <c r="F95" i="42"/>
  <c r="E94" i="42"/>
  <c r="O37" i="42" s="1"/>
  <c r="D94" i="42"/>
  <c r="N37" i="42" s="1"/>
  <c r="C94" i="42"/>
  <c r="E93" i="42"/>
  <c r="O36" i="42" s="1"/>
  <c r="D93" i="42"/>
  <c r="C93" i="42"/>
  <c r="M36" i="42" s="1"/>
  <c r="F92" i="42"/>
  <c r="E89" i="42"/>
  <c r="D89" i="42"/>
  <c r="C89" i="42"/>
  <c r="F88" i="42"/>
  <c r="F89" i="42" s="1"/>
  <c r="J85" i="42"/>
  <c r="I85" i="42"/>
  <c r="H85" i="42"/>
  <c r="F85" i="42"/>
  <c r="E79" i="42"/>
  <c r="D79" i="42"/>
  <c r="C79" i="42"/>
  <c r="F78" i="42"/>
  <c r="F77" i="42"/>
  <c r="F76" i="42"/>
  <c r="F75" i="42"/>
  <c r="F74" i="42"/>
  <c r="F73" i="42"/>
  <c r="F72" i="42"/>
  <c r="E65" i="42"/>
  <c r="D65" i="42"/>
  <c r="H64" i="42"/>
  <c r="K64" i="42" s="1"/>
  <c r="F64" i="42"/>
  <c r="F63" i="42"/>
  <c r="J62" i="42"/>
  <c r="O62" i="42" s="1"/>
  <c r="I62" i="42"/>
  <c r="N62" i="42" s="1"/>
  <c r="H62" i="42"/>
  <c r="M62" i="42" s="1"/>
  <c r="J61" i="42"/>
  <c r="I61" i="42"/>
  <c r="H61" i="42"/>
  <c r="F61" i="42"/>
  <c r="F60" i="42"/>
  <c r="H59" i="42"/>
  <c r="K59" i="42" s="1"/>
  <c r="F59" i="42"/>
  <c r="F58" i="42"/>
  <c r="H57" i="42"/>
  <c r="K57" i="42" s="1"/>
  <c r="F57" i="42"/>
  <c r="H56" i="42"/>
  <c r="K56" i="42" s="1"/>
  <c r="F56" i="42"/>
  <c r="H55" i="42"/>
  <c r="K55" i="42" s="1"/>
  <c r="F55" i="42"/>
  <c r="H54" i="42"/>
  <c r="K54" i="42" s="1"/>
  <c r="F54" i="42"/>
  <c r="C53" i="42"/>
  <c r="H52" i="42"/>
  <c r="K52" i="42" s="1"/>
  <c r="F52" i="42"/>
  <c r="H51" i="42"/>
  <c r="K51" i="42" s="1"/>
  <c r="F51" i="42"/>
  <c r="C50" i="42"/>
  <c r="H49" i="42"/>
  <c r="K49" i="42" s="1"/>
  <c r="F49" i="42"/>
  <c r="H48" i="42"/>
  <c r="K48" i="42" s="1"/>
  <c r="F48" i="42"/>
  <c r="H47" i="42"/>
  <c r="K47" i="42" s="1"/>
  <c r="F47" i="42"/>
  <c r="J43" i="42"/>
  <c r="I43" i="42"/>
  <c r="H43" i="42"/>
  <c r="F43" i="42"/>
  <c r="J42" i="42"/>
  <c r="O42" i="42" s="1"/>
  <c r="I42" i="42"/>
  <c r="N42" i="42" s="1"/>
  <c r="H42" i="42"/>
  <c r="M42" i="42" s="1"/>
  <c r="J40" i="42"/>
  <c r="O40" i="42" s="1"/>
  <c r="I40" i="42"/>
  <c r="N40" i="42" s="1"/>
  <c r="H40" i="42"/>
  <c r="E38" i="42"/>
  <c r="D38" i="42"/>
  <c r="C38" i="42"/>
  <c r="F37" i="42"/>
  <c r="F36" i="42"/>
  <c r="E35" i="42"/>
  <c r="D35" i="42"/>
  <c r="C35" i="42"/>
  <c r="J34" i="42"/>
  <c r="I34" i="42"/>
  <c r="H34" i="42"/>
  <c r="F34" i="42"/>
  <c r="J33" i="42"/>
  <c r="I33" i="42"/>
  <c r="H33" i="42"/>
  <c r="F33" i="42"/>
  <c r="F32" i="42"/>
  <c r="J31" i="42"/>
  <c r="I31" i="42"/>
  <c r="H31" i="42"/>
  <c r="F31" i="42"/>
  <c r="J30" i="42"/>
  <c r="I30" i="42"/>
  <c r="H30" i="42"/>
  <c r="F30" i="42"/>
  <c r="J29" i="42"/>
  <c r="I29" i="42"/>
  <c r="H29" i="42"/>
  <c r="F29" i="42"/>
  <c r="E28" i="42"/>
  <c r="D28" i="42"/>
  <c r="C28" i="42"/>
  <c r="J26" i="42"/>
  <c r="I26" i="42"/>
  <c r="H26" i="42"/>
  <c r="F26" i="42"/>
  <c r="J25" i="42"/>
  <c r="I25" i="42"/>
  <c r="H25" i="42"/>
  <c r="F25" i="42"/>
  <c r="J24" i="42"/>
  <c r="I24" i="42"/>
  <c r="H24" i="42"/>
  <c r="F24" i="42"/>
  <c r="J23" i="42"/>
  <c r="I23" i="42"/>
  <c r="H23" i="42"/>
  <c r="F23" i="42"/>
  <c r="J22" i="42"/>
  <c r="I22" i="42"/>
  <c r="H22" i="42"/>
  <c r="F22" i="42"/>
  <c r="E19" i="42"/>
  <c r="D19" i="42"/>
  <c r="C19" i="42"/>
  <c r="J18" i="42"/>
  <c r="J19" i="42" s="1"/>
  <c r="I18" i="42"/>
  <c r="I19" i="42" s="1"/>
  <c r="H18" i="42"/>
  <c r="F18" i="42"/>
  <c r="F17" i="42"/>
  <c r="F16" i="42"/>
  <c r="F15" i="42"/>
  <c r="E12" i="42"/>
  <c r="D12" i="42"/>
  <c r="C12" i="42"/>
  <c r="J11" i="42"/>
  <c r="I11" i="42"/>
  <c r="H11" i="42"/>
  <c r="F11" i="42"/>
  <c r="F10" i="42"/>
  <c r="F124" i="45" l="1"/>
  <c r="F143" i="45" s="1"/>
  <c r="F145" i="45" s="1"/>
  <c r="H124" i="45"/>
  <c r="H143" i="45" s="1"/>
  <c r="H145" i="45" s="1"/>
  <c r="F96" i="43"/>
  <c r="D122" i="43"/>
  <c r="D124" i="43" s="1"/>
  <c r="D143" i="43" s="1"/>
  <c r="D145" i="43" s="1"/>
  <c r="C67" i="43"/>
  <c r="C69" i="43" s="1"/>
  <c r="C81" i="43" s="1"/>
  <c r="F44" i="43"/>
  <c r="C124" i="44"/>
  <c r="C143" i="44" s="1"/>
  <c r="C145" i="44" s="1"/>
  <c r="E122" i="43"/>
  <c r="E124" i="43" s="1"/>
  <c r="E143" i="43" s="1"/>
  <c r="E145" i="43" s="1"/>
  <c r="H67" i="44"/>
  <c r="H69" i="44" s="1"/>
  <c r="H124" i="44" s="1"/>
  <c r="H143" i="44" s="1"/>
  <c r="H145" i="44" s="1"/>
  <c r="K141" i="44"/>
  <c r="F28" i="42"/>
  <c r="I143" i="44"/>
  <c r="I145" i="44" s="1"/>
  <c r="J141" i="43"/>
  <c r="F12" i="42"/>
  <c r="P19" i="43"/>
  <c r="H35" i="42"/>
  <c r="K128" i="42"/>
  <c r="K130" i="42"/>
  <c r="D44" i="42"/>
  <c r="D67" i="42" s="1"/>
  <c r="D69" i="42" s="1"/>
  <c r="K137" i="42"/>
  <c r="F122" i="44"/>
  <c r="P32" i="43"/>
  <c r="P35" i="43" s="1"/>
  <c r="I65" i="42"/>
  <c r="F116" i="42"/>
  <c r="E44" i="42"/>
  <c r="E67" i="42" s="1"/>
  <c r="E69" i="42" s="1"/>
  <c r="F94" i="42"/>
  <c r="K127" i="42"/>
  <c r="K129" i="42"/>
  <c r="P39" i="44"/>
  <c r="P41" i="44" s="1"/>
  <c r="P44" i="44" s="1"/>
  <c r="P67" i="44" s="1"/>
  <c r="P69" i="44" s="1"/>
  <c r="F65" i="43"/>
  <c r="K18" i="42"/>
  <c r="K19" i="42" s="1"/>
  <c r="K24" i="42"/>
  <c r="I12" i="42"/>
  <c r="J41" i="42"/>
  <c r="K85" i="42"/>
  <c r="K41" i="43"/>
  <c r="I44" i="43"/>
  <c r="I67" i="43" s="1"/>
  <c r="I69" i="43" s="1"/>
  <c r="I81" i="43" s="1"/>
  <c r="I140" i="43"/>
  <c r="I141" i="43" s="1"/>
  <c r="J44" i="43"/>
  <c r="J67" i="43" s="1"/>
  <c r="J69" i="43" s="1"/>
  <c r="F67" i="44"/>
  <c r="F69" i="44" s="1"/>
  <c r="M37" i="42"/>
  <c r="P37" i="42" s="1"/>
  <c r="K134" i="42"/>
  <c r="K81" i="45"/>
  <c r="K124" i="45"/>
  <c r="K143" i="45" s="1"/>
  <c r="K145" i="45" s="1"/>
  <c r="H65" i="43"/>
  <c r="F35" i="42"/>
  <c r="K40" i="42"/>
  <c r="D141" i="42"/>
  <c r="F135" i="42"/>
  <c r="F140" i="42" s="1"/>
  <c r="K30" i="42"/>
  <c r="K65" i="43"/>
  <c r="K26" i="42"/>
  <c r="P36" i="43"/>
  <c r="F140" i="43"/>
  <c r="F141" i="43" s="1"/>
  <c r="P42" i="42"/>
  <c r="J35" i="42"/>
  <c r="D96" i="42"/>
  <c r="D113" i="42"/>
  <c r="K133" i="43"/>
  <c r="I81" i="44"/>
  <c r="I28" i="42"/>
  <c r="K42" i="42"/>
  <c r="C65" i="42"/>
  <c r="P62" i="42"/>
  <c r="E96" i="42"/>
  <c r="F112" i="42"/>
  <c r="F121" i="42"/>
  <c r="K136" i="42"/>
  <c r="C122" i="43"/>
  <c r="C124" i="43" s="1"/>
  <c r="C143" i="43" s="1"/>
  <c r="C145" i="43" s="1"/>
  <c r="K28" i="43"/>
  <c r="I135" i="42"/>
  <c r="K135" i="42" s="1"/>
  <c r="K11" i="42"/>
  <c r="K25" i="42"/>
  <c r="C44" i="42"/>
  <c r="F50" i="42"/>
  <c r="F53" i="42"/>
  <c r="F93" i="42"/>
  <c r="K27" i="42"/>
  <c r="M27" i="42"/>
  <c r="M28" i="42" s="1"/>
  <c r="J81" i="44"/>
  <c r="J124" i="44"/>
  <c r="J143" i="44" s="1"/>
  <c r="J145" i="44" s="1"/>
  <c r="O12" i="42"/>
  <c r="J10" i="42"/>
  <c r="J12" i="42" s="1"/>
  <c r="P10" i="42"/>
  <c r="P12" i="42" s="1"/>
  <c r="F38" i="42"/>
  <c r="K50" i="42"/>
  <c r="N65" i="42"/>
  <c r="F79" i="42"/>
  <c r="F19" i="42"/>
  <c r="K22" i="42"/>
  <c r="H28" i="42"/>
  <c r="I35" i="42"/>
  <c r="K31" i="42"/>
  <c r="O38" i="42"/>
  <c r="K39" i="42"/>
  <c r="O39" i="42"/>
  <c r="O41" i="42" s="1"/>
  <c r="M40" i="42"/>
  <c r="P40" i="42" s="1"/>
  <c r="K43" i="42"/>
  <c r="H50" i="42"/>
  <c r="K61" i="42"/>
  <c r="C113" i="42"/>
  <c r="F110" i="42"/>
  <c r="P63" i="42"/>
  <c r="J133" i="42"/>
  <c r="K131" i="42"/>
  <c r="K132" i="42"/>
  <c r="K138" i="42"/>
  <c r="H141" i="43"/>
  <c r="F133" i="42"/>
  <c r="N19" i="42"/>
  <c r="K62" i="42"/>
  <c r="C96" i="42"/>
  <c r="E113" i="42"/>
  <c r="E122" i="42" s="1"/>
  <c r="K140" i="43"/>
  <c r="J28" i="42"/>
  <c r="K29" i="42"/>
  <c r="K33" i="42"/>
  <c r="K34" i="42"/>
  <c r="K53" i="42"/>
  <c r="H53" i="42"/>
  <c r="I133" i="42"/>
  <c r="C141" i="42"/>
  <c r="F113" i="43"/>
  <c r="P65" i="43"/>
  <c r="K35" i="43"/>
  <c r="M35" i="42"/>
  <c r="P32" i="42"/>
  <c r="P35" i="42" s="1"/>
  <c r="N41" i="42"/>
  <c r="M19" i="42"/>
  <c r="P15" i="42"/>
  <c r="H140" i="42"/>
  <c r="D81" i="43"/>
  <c r="M12" i="42"/>
  <c r="H19" i="42"/>
  <c r="J65" i="42"/>
  <c r="P39" i="43"/>
  <c r="P41" i="43" s="1"/>
  <c r="N41" i="43"/>
  <c r="N44" i="43" s="1"/>
  <c r="N67" i="43" s="1"/>
  <c r="N69" i="43" s="1"/>
  <c r="H44" i="43"/>
  <c r="M28" i="43"/>
  <c r="M44" i="43" s="1"/>
  <c r="M67" i="43" s="1"/>
  <c r="M69" i="43" s="1"/>
  <c r="P27" i="43"/>
  <c r="P28" i="43" s="1"/>
  <c r="H133" i="42"/>
  <c r="N12" i="42"/>
  <c r="K23" i="42"/>
  <c r="N36" i="42"/>
  <c r="N38" i="42" s="1"/>
  <c r="H41" i="42"/>
  <c r="J139" i="42"/>
  <c r="K139" i="42" s="1"/>
  <c r="K44" i="44"/>
  <c r="K67" i="44" s="1"/>
  <c r="K69" i="44" s="1"/>
  <c r="I41" i="42"/>
  <c r="H10" i="42"/>
  <c r="M65" i="42"/>
  <c r="F109" i="42"/>
  <c r="P38" i="43"/>
  <c r="O16" i="42"/>
  <c r="O19" i="42" s="1"/>
  <c r="O60" i="42"/>
  <c r="O65" i="42" s="1"/>
  <c r="F104" i="42"/>
  <c r="F107" i="42"/>
  <c r="E140" i="42"/>
  <c r="E141" i="42" s="1"/>
  <c r="F108" i="42"/>
  <c r="O38" i="43"/>
  <c r="O44" i="43" s="1"/>
  <c r="O67" i="43" s="1"/>
  <c r="O69" i="43" s="1"/>
  <c r="H12" i="43"/>
  <c r="K10" i="43"/>
  <c r="K12" i="43" s="1"/>
  <c r="C140" i="41"/>
  <c r="I139" i="41"/>
  <c r="H139" i="41"/>
  <c r="E139" i="41"/>
  <c r="E140" i="41" s="1"/>
  <c r="J138" i="41"/>
  <c r="I138" i="41"/>
  <c r="H138" i="41"/>
  <c r="F138" i="41"/>
  <c r="J137" i="41"/>
  <c r="I137" i="41"/>
  <c r="H137" i="41"/>
  <c r="F137" i="41"/>
  <c r="J136" i="41"/>
  <c r="I136" i="41"/>
  <c r="H136" i="41"/>
  <c r="F136" i="41"/>
  <c r="H135" i="41"/>
  <c r="D135" i="41"/>
  <c r="D140" i="41" s="1"/>
  <c r="J134" i="41"/>
  <c r="I134" i="41"/>
  <c r="H134" i="41"/>
  <c r="F134" i="41"/>
  <c r="E133" i="41"/>
  <c r="D133" i="41"/>
  <c r="C133" i="41"/>
  <c r="J132" i="41"/>
  <c r="I132" i="41"/>
  <c r="H132" i="41"/>
  <c r="F132" i="41"/>
  <c r="J131" i="41"/>
  <c r="I131" i="41"/>
  <c r="H131" i="41"/>
  <c r="F131" i="41"/>
  <c r="J130" i="41"/>
  <c r="I130" i="41"/>
  <c r="H130" i="41"/>
  <c r="F130" i="41"/>
  <c r="J129" i="41"/>
  <c r="I129" i="41"/>
  <c r="H129" i="41"/>
  <c r="F129" i="41"/>
  <c r="J128" i="41"/>
  <c r="I128" i="41"/>
  <c r="H128" i="41"/>
  <c r="F128" i="41"/>
  <c r="J127" i="41"/>
  <c r="I127" i="41"/>
  <c r="H127" i="41"/>
  <c r="F127" i="41"/>
  <c r="E121" i="41"/>
  <c r="J27" i="41" s="1"/>
  <c r="O27" i="41" s="1"/>
  <c r="O28" i="41" s="1"/>
  <c r="D121" i="41"/>
  <c r="I27" i="41" s="1"/>
  <c r="N27" i="41" s="1"/>
  <c r="N28" i="41" s="1"/>
  <c r="C121" i="41"/>
  <c r="H27" i="41" s="1"/>
  <c r="M27" i="41" s="1"/>
  <c r="F120" i="41"/>
  <c r="F119" i="41"/>
  <c r="F118" i="41"/>
  <c r="F117" i="41"/>
  <c r="E116" i="41"/>
  <c r="O10" i="41" s="1"/>
  <c r="J10" i="41" s="1"/>
  <c r="D116" i="41"/>
  <c r="N10" i="41" s="1"/>
  <c r="I10" i="41" s="1"/>
  <c r="C116" i="41"/>
  <c r="M10" i="41" s="1"/>
  <c r="H10" i="41" s="1"/>
  <c r="F115" i="41"/>
  <c r="F114" i="41"/>
  <c r="E112" i="41"/>
  <c r="O63" i="41" s="1"/>
  <c r="D112" i="41"/>
  <c r="N63" i="41" s="1"/>
  <c r="C112" i="41"/>
  <c r="F111" i="41"/>
  <c r="E110" i="41"/>
  <c r="O60" i="41" s="1"/>
  <c r="D110" i="41"/>
  <c r="N60" i="41" s="1"/>
  <c r="C110" i="41"/>
  <c r="E109" i="41"/>
  <c r="O32" i="41" s="1"/>
  <c r="D109" i="41"/>
  <c r="N32" i="41" s="1"/>
  <c r="N35" i="41" s="1"/>
  <c r="C109" i="41"/>
  <c r="M32" i="41" s="1"/>
  <c r="M35" i="41" s="1"/>
  <c r="E108" i="41"/>
  <c r="O16" i="41" s="1"/>
  <c r="D108" i="41"/>
  <c r="N16" i="41" s="1"/>
  <c r="C108" i="41"/>
  <c r="M16" i="41" s="1"/>
  <c r="E107" i="41"/>
  <c r="O15" i="41" s="1"/>
  <c r="D107" i="41"/>
  <c r="N15" i="41" s="1"/>
  <c r="C107" i="41"/>
  <c r="M15" i="41" s="1"/>
  <c r="F106" i="41"/>
  <c r="F105" i="41"/>
  <c r="E104" i="41"/>
  <c r="D104" i="41"/>
  <c r="I39" i="41" s="1"/>
  <c r="N39" i="41" s="1"/>
  <c r="C104" i="41"/>
  <c r="H39" i="41" s="1"/>
  <c r="F103" i="41"/>
  <c r="F102" i="41"/>
  <c r="F101" i="41"/>
  <c r="F100" i="41"/>
  <c r="F99" i="41"/>
  <c r="F98" i="41"/>
  <c r="F97" i="41"/>
  <c r="F95" i="41"/>
  <c r="E94" i="41"/>
  <c r="O37" i="41" s="1"/>
  <c r="D94" i="41"/>
  <c r="N37" i="41" s="1"/>
  <c r="C94" i="41"/>
  <c r="E93" i="41"/>
  <c r="D93" i="41"/>
  <c r="C93" i="41"/>
  <c r="F92" i="41"/>
  <c r="E89" i="41"/>
  <c r="D89" i="41"/>
  <c r="C89" i="41"/>
  <c r="F88" i="41"/>
  <c r="F89" i="41" s="1"/>
  <c r="J85" i="41"/>
  <c r="I85" i="41"/>
  <c r="H85" i="41"/>
  <c r="F85" i="41"/>
  <c r="E79" i="41"/>
  <c r="D79" i="41"/>
  <c r="C79" i="41"/>
  <c r="F78" i="41"/>
  <c r="F77" i="41"/>
  <c r="F76" i="41"/>
  <c r="F75" i="41"/>
  <c r="F74" i="41"/>
  <c r="F73" i="41"/>
  <c r="F72" i="41"/>
  <c r="E65" i="41"/>
  <c r="D65" i="41"/>
  <c r="H64" i="41"/>
  <c r="K64" i="41" s="1"/>
  <c r="F64" i="41"/>
  <c r="F63" i="41"/>
  <c r="J62" i="41"/>
  <c r="O62" i="41" s="1"/>
  <c r="I62" i="41"/>
  <c r="N62" i="41" s="1"/>
  <c r="H62" i="41"/>
  <c r="M62" i="41" s="1"/>
  <c r="J61" i="41"/>
  <c r="I61" i="41"/>
  <c r="H61" i="41"/>
  <c r="F61" i="41"/>
  <c r="F60" i="41"/>
  <c r="H59" i="41"/>
  <c r="K59" i="41" s="1"/>
  <c r="F59" i="41"/>
  <c r="F58" i="41"/>
  <c r="H57" i="41"/>
  <c r="K57" i="41" s="1"/>
  <c r="F57" i="41"/>
  <c r="H56" i="41"/>
  <c r="K56" i="41" s="1"/>
  <c r="F56" i="41"/>
  <c r="H55" i="41"/>
  <c r="K55" i="41" s="1"/>
  <c r="F55" i="41"/>
  <c r="H54" i="41"/>
  <c r="K54" i="41" s="1"/>
  <c r="F54" i="41"/>
  <c r="C53" i="41"/>
  <c r="H52" i="41"/>
  <c r="K52" i="41" s="1"/>
  <c r="F52" i="41"/>
  <c r="H51" i="41"/>
  <c r="F51" i="41"/>
  <c r="C50" i="41"/>
  <c r="H49" i="41"/>
  <c r="K49" i="41" s="1"/>
  <c r="F49" i="41"/>
  <c r="H48" i="41"/>
  <c r="K48" i="41" s="1"/>
  <c r="F48" i="41"/>
  <c r="H47" i="41"/>
  <c r="K47" i="41" s="1"/>
  <c r="F47" i="41"/>
  <c r="J43" i="41"/>
  <c r="I43" i="41"/>
  <c r="H43" i="41"/>
  <c r="F43" i="41"/>
  <c r="J42" i="41"/>
  <c r="O42" i="41" s="1"/>
  <c r="I42" i="41"/>
  <c r="N42" i="41" s="1"/>
  <c r="H42" i="41"/>
  <c r="M42" i="41" s="1"/>
  <c r="J40" i="41"/>
  <c r="O40" i="41" s="1"/>
  <c r="I40" i="41"/>
  <c r="N40" i="41" s="1"/>
  <c r="H40" i="41"/>
  <c r="M40" i="41" s="1"/>
  <c r="E38" i="41"/>
  <c r="D38" i="41"/>
  <c r="C38" i="41"/>
  <c r="F37" i="41"/>
  <c r="F36" i="41"/>
  <c r="E35" i="41"/>
  <c r="D35" i="41"/>
  <c r="C35" i="41"/>
  <c r="J34" i="41"/>
  <c r="I34" i="41"/>
  <c r="H34" i="41"/>
  <c r="F34" i="41"/>
  <c r="J33" i="41"/>
  <c r="I33" i="41"/>
  <c r="H33" i="41"/>
  <c r="F33" i="41"/>
  <c r="F32" i="41"/>
  <c r="J31" i="41"/>
  <c r="I31" i="41"/>
  <c r="H31" i="41"/>
  <c r="F31" i="41"/>
  <c r="J30" i="41"/>
  <c r="I30" i="41"/>
  <c r="H30" i="41"/>
  <c r="F30" i="41"/>
  <c r="J29" i="41"/>
  <c r="I29" i="41"/>
  <c r="H29" i="41"/>
  <c r="F29" i="41"/>
  <c r="E28" i="41"/>
  <c r="D28" i="41"/>
  <c r="C28" i="41"/>
  <c r="J26" i="41"/>
  <c r="I26" i="41"/>
  <c r="H26" i="41"/>
  <c r="F26" i="41"/>
  <c r="J25" i="41"/>
  <c r="I25" i="41"/>
  <c r="H25" i="41"/>
  <c r="F25" i="41"/>
  <c r="J24" i="41"/>
  <c r="I24" i="41"/>
  <c r="H24" i="41"/>
  <c r="F24" i="41"/>
  <c r="J23" i="41"/>
  <c r="I23" i="41"/>
  <c r="H23" i="41"/>
  <c r="F23" i="41"/>
  <c r="J22" i="41"/>
  <c r="I22" i="41"/>
  <c r="H22" i="41"/>
  <c r="F22" i="41"/>
  <c r="E19" i="41"/>
  <c r="D19" i="41"/>
  <c r="C19" i="41"/>
  <c r="J18" i="41"/>
  <c r="J19" i="41" s="1"/>
  <c r="I18" i="41"/>
  <c r="I19" i="41" s="1"/>
  <c r="H18" i="41"/>
  <c r="F18" i="41"/>
  <c r="F17" i="41"/>
  <c r="F16" i="41"/>
  <c r="F15" i="41"/>
  <c r="E12" i="41"/>
  <c r="D12" i="41"/>
  <c r="C12" i="41"/>
  <c r="J11" i="41"/>
  <c r="I11" i="41"/>
  <c r="H11" i="41"/>
  <c r="F11" i="41"/>
  <c r="F10" i="41"/>
  <c r="F122" i="43" l="1"/>
  <c r="F67" i="43"/>
  <c r="F69" i="43" s="1"/>
  <c r="F81" i="43" s="1"/>
  <c r="P27" i="42"/>
  <c r="P28" i="42" s="1"/>
  <c r="K41" i="42"/>
  <c r="I124" i="43"/>
  <c r="I143" i="43" s="1"/>
  <c r="I145" i="43" s="1"/>
  <c r="N41" i="41"/>
  <c r="D96" i="41"/>
  <c r="F112" i="41"/>
  <c r="E96" i="41"/>
  <c r="I140" i="42"/>
  <c r="I141" i="42" s="1"/>
  <c r="I12" i="41"/>
  <c r="J12" i="41"/>
  <c r="F124" i="44"/>
  <c r="F143" i="44" s="1"/>
  <c r="F145" i="44" s="1"/>
  <c r="H81" i="44"/>
  <c r="K65" i="42"/>
  <c r="D122" i="42"/>
  <c r="D124" i="42" s="1"/>
  <c r="D143" i="42" s="1"/>
  <c r="D145" i="42" s="1"/>
  <c r="F124" i="43"/>
  <c r="F143" i="43" s="1"/>
  <c r="F145" i="43" s="1"/>
  <c r="F44" i="42"/>
  <c r="C67" i="42"/>
  <c r="C69" i="42" s="1"/>
  <c r="C81" i="42" s="1"/>
  <c r="H67" i="43"/>
  <c r="H69" i="43" s="1"/>
  <c r="H124" i="43" s="1"/>
  <c r="H143" i="43" s="1"/>
  <c r="H145" i="43" s="1"/>
  <c r="K133" i="42"/>
  <c r="E113" i="41"/>
  <c r="K44" i="43"/>
  <c r="K67" i="43" s="1"/>
  <c r="K69" i="43" s="1"/>
  <c r="K124" i="43" s="1"/>
  <c r="I44" i="42"/>
  <c r="I67" i="42" s="1"/>
  <c r="I69" i="42" s="1"/>
  <c r="I81" i="42" s="1"/>
  <c r="F133" i="41"/>
  <c r="H44" i="42"/>
  <c r="F141" i="42"/>
  <c r="O44" i="42"/>
  <c r="O67" i="42" s="1"/>
  <c r="O69" i="42" s="1"/>
  <c r="F121" i="41"/>
  <c r="F28" i="41"/>
  <c r="K26" i="41"/>
  <c r="K29" i="41"/>
  <c r="K31" i="41"/>
  <c r="N44" i="42"/>
  <c r="N67" i="42" s="1"/>
  <c r="N69" i="42" s="1"/>
  <c r="J44" i="42"/>
  <c r="J67" i="42" s="1"/>
  <c r="J69" i="42" s="1"/>
  <c r="J124" i="42" s="1"/>
  <c r="M38" i="42"/>
  <c r="K141" i="43"/>
  <c r="F38" i="41"/>
  <c r="K131" i="41"/>
  <c r="N36" i="41"/>
  <c r="N38" i="41" s="1"/>
  <c r="F110" i="41"/>
  <c r="K132" i="41"/>
  <c r="F96" i="42"/>
  <c r="F81" i="44"/>
  <c r="K24" i="41"/>
  <c r="O36" i="41"/>
  <c r="O38" i="41" s="1"/>
  <c r="I133" i="41"/>
  <c r="P39" i="42"/>
  <c r="P41" i="42" s="1"/>
  <c r="N19" i="41"/>
  <c r="I35" i="41"/>
  <c r="H41" i="41"/>
  <c r="F94" i="41"/>
  <c r="F109" i="41"/>
  <c r="F65" i="42"/>
  <c r="F93" i="41"/>
  <c r="K43" i="41"/>
  <c r="F12" i="41"/>
  <c r="C65" i="41"/>
  <c r="I65" i="41"/>
  <c r="M63" i="41"/>
  <c r="P63" i="41" s="1"/>
  <c r="F79" i="41"/>
  <c r="K127" i="41"/>
  <c r="K23" i="41"/>
  <c r="D44" i="41"/>
  <c r="D67" i="41" s="1"/>
  <c r="D69" i="41" s="1"/>
  <c r="F53" i="41"/>
  <c r="J65" i="41"/>
  <c r="C96" i="41"/>
  <c r="K28" i="42"/>
  <c r="O65" i="41"/>
  <c r="P62" i="41"/>
  <c r="N12" i="41"/>
  <c r="E44" i="41"/>
  <c r="E67" i="41" s="1"/>
  <c r="E69" i="41" s="1"/>
  <c r="K30" i="41"/>
  <c r="J35" i="41"/>
  <c r="J39" i="41"/>
  <c r="K39" i="41" s="1"/>
  <c r="H53" i="41"/>
  <c r="J133" i="41"/>
  <c r="J139" i="41"/>
  <c r="K139" i="41" s="1"/>
  <c r="K35" i="42"/>
  <c r="J28" i="41"/>
  <c r="F19" i="41"/>
  <c r="P16" i="41"/>
  <c r="H28" i="41"/>
  <c r="F35" i="41"/>
  <c r="M36" i="41"/>
  <c r="M37" i="41"/>
  <c r="P37" i="41" s="1"/>
  <c r="K51" i="41"/>
  <c r="K53" i="41" s="1"/>
  <c r="M60" i="41"/>
  <c r="P60" i="41" s="1"/>
  <c r="K61" i="41"/>
  <c r="K62" i="41"/>
  <c r="C113" i="41"/>
  <c r="F108" i="41"/>
  <c r="H133" i="41"/>
  <c r="K137" i="41"/>
  <c r="K138" i="41"/>
  <c r="F139" i="41"/>
  <c r="F113" i="42"/>
  <c r="P44" i="43"/>
  <c r="P67" i="43" s="1"/>
  <c r="P69" i="43" s="1"/>
  <c r="M41" i="42"/>
  <c r="C122" i="42"/>
  <c r="H65" i="42"/>
  <c r="K11" i="41"/>
  <c r="K18" i="41"/>
  <c r="K19" i="41" s="1"/>
  <c r="I28" i="41"/>
  <c r="K25" i="41"/>
  <c r="C44" i="41"/>
  <c r="H35" i="41"/>
  <c r="K33" i="41"/>
  <c r="K34" i="41"/>
  <c r="P40" i="41"/>
  <c r="P42" i="41"/>
  <c r="F50" i="41"/>
  <c r="H50" i="41"/>
  <c r="N65" i="41"/>
  <c r="D113" i="41"/>
  <c r="F107" i="41"/>
  <c r="F116" i="41"/>
  <c r="K128" i="41"/>
  <c r="K129" i="41"/>
  <c r="K130" i="41"/>
  <c r="C141" i="41"/>
  <c r="H140" i="41"/>
  <c r="K136" i="41"/>
  <c r="K140" i="42"/>
  <c r="K50" i="41"/>
  <c r="K10" i="41"/>
  <c r="H12" i="41"/>
  <c r="M28" i="41"/>
  <c r="P27" i="41"/>
  <c r="P28" i="41" s="1"/>
  <c r="O35" i="41"/>
  <c r="P32" i="41"/>
  <c r="P35" i="41" s="1"/>
  <c r="D141" i="41"/>
  <c r="O19" i="41"/>
  <c r="P15" i="41"/>
  <c r="E141" i="41"/>
  <c r="M12" i="41"/>
  <c r="H19" i="41"/>
  <c r="D81" i="42"/>
  <c r="P10" i="41"/>
  <c r="P12" i="41" s="1"/>
  <c r="O12" i="41"/>
  <c r="I41" i="41"/>
  <c r="F135" i="41"/>
  <c r="K124" i="44"/>
  <c r="K143" i="44" s="1"/>
  <c r="K145" i="44" s="1"/>
  <c r="K81" i="44"/>
  <c r="P60" i="42"/>
  <c r="P65" i="42" s="1"/>
  <c r="P16" i="42"/>
  <c r="P19" i="42" s="1"/>
  <c r="K10" i="42"/>
  <c r="K12" i="42" s="1"/>
  <c r="H12" i="42"/>
  <c r="E124" i="42"/>
  <c r="E143" i="42" s="1"/>
  <c r="E145" i="42" s="1"/>
  <c r="E81" i="42"/>
  <c r="P36" i="42"/>
  <c r="P38" i="42" s="1"/>
  <c r="M19" i="41"/>
  <c r="K22" i="41"/>
  <c r="K27" i="41"/>
  <c r="K40" i="41"/>
  <c r="K42" i="41"/>
  <c r="F104" i="41"/>
  <c r="I135" i="41"/>
  <c r="I140" i="41" s="1"/>
  <c r="J124" i="43"/>
  <c r="J143" i="43" s="1"/>
  <c r="J145" i="43" s="1"/>
  <c r="J81" i="43"/>
  <c r="M39" i="41"/>
  <c r="K85" i="41"/>
  <c r="H141" i="42"/>
  <c r="J140" i="42"/>
  <c r="J141" i="42" s="1"/>
  <c r="K134" i="41"/>
  <c r="C140" i="40"/>
  <c r="I139" i="40"/>
  <c r="H139" i="40"/>
  <c r="E139" i="40"/>
  <c r="E140" i="40" s="1"/>
  <c r="J138" i="40"/>
  <c r="I138" i="40"/>
  <c r="H138" i="40"/>
  <c r="F138" i="40"/>
  <c r="J137" i="40"/>
  <c r="I137" i="40"/>
  <c r="H137" i="40"/>
  <c r="F137" i="40"/>
  <c r="J136" i="40"/>
  <c r="I136" i="40"/>
  <c r="H136" i="40"/>
  <c r="F136" i="40"/>
  <c r="H135" i="40"/>
  <c r="D135" i="40"/>
  <c r="D140" i="40" s="1"/>
  <c r="J134" i="40"/>
  <c r="I134" i="40"/>
  <c r="H134" i="40"/>
  <c r="F134" i="40"/>
  <c r="E133" i="40"/>
  <c r="D133" i="40"/>
  <c r="C133" i="40"/>
  <c r="J132" i="40"/>
  <c r="I132" i="40"/>
  <c r="H132" i="40"/>
  <c r="F132" i="40"/>
  <c r="J131" i="40"/>
  <c r="I131" i="40"/>
  <c r="H131" i="40"/>
  <c r="F131" i="40"/>
  <c r="J130" i="40"/>
  <c r="I130" i="40"/>
  <c r="H130" i="40"/>
  <c r="F130" i="40"/>
  <c r="J129" i="40"/>
  <c r="I129" i="40"/>
  <c r="H129" i="40"/>
  <c r="F129" i="40"/>
  <c r="J128" i="40"/>
  <c r="I128" i="40"/>
  <c r="H128" i="40"/>
  <c r="F128" i="40"/>
  <c r="J127" i="40"/>
  <c r="I127" i="40"/>
  <c r="H127" i="40"/>
  <c r="F127" i="40"/>
  <c r="E121" i="40"/>
  <c r="J27" i="40" s="1"/>
  <c r="O27" i="40" s="1"/>
  <c r="O28" i="40" s="1"/>
  <c r="D121" i="40"/>
  <c r="I27" i="40" s="1"/>
  <c r="N27" i="40" s="1"/>
  <c r="N28" i="40" s="1"/>
  <c r="C121" i="40"/>
  <c r="H27" i="40" s="1"/>
  <c r="M27" i="40" s="1"/>
  <c r="F120" i="40"/>
  <c r="F119" i="40"/>
  <c r="F118" i="40"/>
  <c r="F117" i="40"/>
  <c r="E116" i="40"/>
  <c r="O10" i="40" s="1"/>
  <c r="J10" i="40" s="1"/>
  <c r="D116" i="40"/>
  <c r="N10" i="40" s="1"/>
  <c r="C116" i="40"/>
  <c r="M10" i="40" s="1"/>
  <c r="M12" i="40" s="1"/>
  <c r="F115" i="40"/>
  <c r="F114" i="40"/>
  <c r="E112" i="40"/>
  <c r="O63" i="40" s="1"/>
  <c r="D112" i="40"/>
  <c r="N63" i="40" s="1"/>
  <c r="C112" i="40"/>
  <c r="M63" i="40" s="1"/>
  <c r="F111" i="40"/>
  <c r="E110" i="40"/>
  <c r="O60" i="40" s="1"/>
  <c r="D110" i="40"/>
  <c r="N60" i="40" s="1"/>
  <c r="C110" i="40"/>
  <c r="M60" i="40" s="1"/>
  <c r="E109" i="40"/>
  <c r="O32" i="40" s="1"/>
  <c r="D109" i="40"/>
  <c r="N32" i="40" s="1"/>
  <c r="N35" i="40" s="1"/>
  <c r="C109" i="40"/>
  <c r="E108" i="40"/>
  <c r="O16" i="40" s="1"/>
  <c r="D108" i="40"/>
  <c r="N16" i="40" s="1"/>
  <c r="C108" i="40"/>
  <c r="E107" i="40"/>
  <c r="O15" i="40" s="1"/>
  <c r="D107" i="40"/>
  <c r="N15" i="40" s="1"/>
  <c r="C107" i="40"/>
  <c r="M15" i="40" s="1"/>
  <c r="F106" i="40"/>
  <c r="F105" i="40"/>
  <c r="E104" i="40"/>
  <c r="J39" i="40" s="1"/>
  <c r="O39" i="40" s="1"/>
  <c r="D104" i="40"/>
  <c r="I39" i="40" s="1"/>
  <c r="N39" i="40" s="1"/>
  <c r="C104" i="40"/>
  <c r="H39" i="40" s="1"/>
  <c r="M39" i="40" s="1"/>
  <c r="F103" i="40"/>
  <c r="F102" i="40"/>
  <c r="F101" i="40"/>
  <c r="F100" i="40"/>
  <c r="F99" i="40"/>
  <c r="F98" i="40"/>
  <c r="F97" i="40"/>
  <c r="F95" i="40"/>
  <c r="E94" i="40"/>
  <c r="O37" i="40" s="1"/>
  <c r="D94" i="40"/>
  <c r="N37" i="40" s="1"/>
  <c r="C94" i="40"/>
  <c r="E93" i="40"/>
  <c r="D93" i="40"/>
  <c r="C93" i="40"/>
  <c r="F92" i="40"/>
  <c r="E89" i="40"/>
  <c r="D89" i="40"/>
  <c r="C89" i="40"/>
  <c r="F88" i="40"/>
  <c r="F89" i="40" s="1"/>
  <c r="J85" i="40"/>
  <c r="I85" i="40"/>
  <c r="H85" i="40"/>
  <c r="F85" i="40"/>
  <c r="E79" i="40"/>
  <c r="D79" i="40"/>
  <c r="C79" i="40"/>
  <c r="F78" i="40"/>
  <c r="F77" i="40"/>
  <c r="F76" i="40"/>
  <c r="F75" i="40"/>
  <c r="F74" i="40"/>
  <c r="F73" i="40"/>
  <c r="F72" i="40"/>
  <c r="E65" i="40"/>
  <c r="D65" i="40"/>
  <c r="H64" i="40"/>
  <c r="K64" i="40" s="1"/>
  <c r="F64" i="40"/>
  <c r="F63" i="40"/>
  <c r="J62" i="40"/>
  <c r="O62" i="40" s="1"/>
  <c r="I62" i="40"/>
  <c r="N62" i="40" s="1"/>
  <c r="H62" i="40"/>
  <c r="M62" i="40" s="1"/>
  <c r="J61" i="40"/>
  <c r="I61" i="40"/>
  <c r="H61" i="40"/>
  <c r="F61" i="40"/>
  <c r="F60" i="40"/>
  <c r="H59" i="40"/>
  <c r="K59" i="40" s="1"/>
  <c r="F59" i="40"/>
  <c r="F58" i="40"/>
  <c r="H57" i="40"/>
  <c r="K57" i="40" s="1"/>
  <c r="F57" i="40"/>
  <c r="H56" i="40"/>
  <c r="K56" i="40" s="1"/>
  <c r="F56" i="40"/>
  <c r="H55" i="40"/>
  <c r="K55" i="40" s="1"/>
  <c r="F55" i="40"/>
  <c r="H54" i="40"/>
  <c r="K54" i="40" s="1"/>
  <c r="F54" i="40"/>
  <c r="C53" i="40"/>
  <c r="H52" i="40"/>
  <c r="K52" i="40" s="1"/>
  <c r="F52" i="40"/>
  <c r="H51" i="40"/>
  <c r="F51" i="40"/>
  <c r="C50" i="40"/>
  <c r="H49" i="40"/>
  <c r="K49" i="40" s="1"/>
  <c r="F49" i="40"/>
  <c r="H48" i="40"/>
  <c r="K48" i="40" s="1"/>
  <c r="F48" i="40"/>
  <c r="H47" i="40"/>
  <c r="F47" i="40"/>
  <c r="J43" i="40"/>
  <c r="I43" i="40"/>
  <c r="H43" i="40"/>
  <c r="F43" i="40"/>
  <c r="J42" i="40"/>
  <c r="O42" i="40" s="1"/>
  <c r="I42" i="40"/>
  <c r="N42" i="40" s="1"/>
  <c r="H42" i="40"/>
  <c r="M42" i="40" s="1"/>
  <c r="J40" i="40"/>
  <c r="O40" i="40" s="1"/>
  <c r="I40" i="40"/>
  <c r="N40" i="40" s="1"/>
  <c r="H40" i="40"/>
  <c r="M40" i="40" s="1"/>
  <c r="E38" i="40"/>
  <c r="D38" i="40"/>
  <c r="C38" i="40"/>
  <c r="F37" i="40"/>
  <c r="F36" i="40"/>
  <c r="E35" i="40"/>
  <c r="D35" i="40"/>
  <c r="C35" i="40"/>
  <c r="J34" i="40"/>
  <c r="I34" i="40"/>
  <c r="H34" i="40"/>
  <c r="F34" i="40"/>
  <c r="J33" i="40"/>
  <c r="I33" i="40"/>
  <c r="H33" i="40"/>
  <c r="F33" i="40"/>
  <c r="F32" i="40"/>
  <c r="J31" i="40"/>
  <c r="I31" i="40"/>
  <c r="H31" i="40"/>
  <c r="F31" i="40"/>
  <c r="J30" i="40"/>
  <c r="I30" i="40"/>
  <c r="H30" i="40"/>
  <c r="F30" i="40"/>
  <c r="J29" i="40"/>
  <c r="I29" i="40"/>
  <c r="H29" i="40"/>
  <c r="F29" i="40"/>
  <c r="E28" i="40"/>
  <c r="D28" i="40"/>
  <c r="C28" i="40"/>
  <c r="J26" i="40"/>
  <c r="I26" i="40"/>
  <c r="H26" i="40"/>
  <c r="F26" i="40"/>
  <c r="J25" i="40"/>
  <c r="I25" i="40"/>
  <c r="H25" i="40"/>
  <c r="F25" i="40"/>
  <c r="J24" i="40"/>
  <c r="I24" i="40"/>
  <c r="H24" i="40"/>
  <c r="F24" i="40"/>
  <c r="J23" i="40"/>
  <c r="I23" i="40"/>
  <c r="H23" i="40"/>
  <c r="F23" i="40"/>
  <c r="J22" i="40"/>
  <c r="I22" i="40"/>
  <c r="H22" i="40"/>
  <c r="F22" i="40"/>
  <c r="E19" i="40"/>
  <c r="D19" i="40"/>
  <c r="C19" i="40"/>
  <c r="J18" i="40"/>
  <c r="J19" i="40" s="1"/>
  <c r="I18" i="40"/>
  <c r="I19" i="40" s="1"/>
  <c r="H18" i="40"/>
  <c r="H19" i="40" s="1"/>
  <c r="F18" i="40"/>
  <c r="F17" i="40"/>
  <c r="F16" i="40"/>
  <c r="F15" i="40"/>
  <c r="E12" i="40"/>
  <c r="D12" i="40"/>
  <c r="C12" i="40"/>
  <c r="J11" i="40"/>
  <c r="I11" i="40"/>
  <c r="H11" i="40"/>
  <c r="F11" i="40"/>
  <c r="F10" i="40"/>
  <c r="K141" i="42" l="1"/>
  <c r="K143" i="43"/>
  <c r="K145" i="43" s="1"/>
  <c r="D122" i="41"/>
  <c r="F44" i="41"/>
  <c r="C96" i="40"/>
  <c r="H141" i="41"/>
  <c r="N44" i="41"/>
  <c r="N67" i="41" s="1"/>
  <c r="N69" i="41" s="1"/>
  <c r="K30" i="40"/>
  <c r="J81" i="42"/>
  <c r="F67" i="42"/>
  <c r="F69" i="42" s="1"/>
  <c r="F81" i="42" s="1"/>
  <c r="E96" i="40"/>
  <c r="P44" i="42"/>
  <c r="P67" i="42" s="1"/>
  <c r="P69" i="42" s="1"/>
  <c r="E122" i="41"/>
  <c r="E124" i="41" s="1"/>
  <c r="E143" i="41" s="1"/>
  <c r="E145" i="41" s="1"/>
  <c r="C124" i="42"/>
  <c r="C143" i="42" s="1"/>
  <c r="C145" i="42" s="1"/>
  <c r="H65" i="41"/>
  <c r="D96" i="40"/>
  <c r="I124" i="42"/>
  <c r="I143" i="42" s="1"/>
  <c r="I145" i="42" s="1"/>
  <c r="C67" i="41"/>
  <c r="C69" i="41" s="1"/>
  <c r="C81" i="41" s="1"/>
  <c r="M44" i="42"/>
  <c r="M67" i="42" s="1"/>
  <c r="M69" i="42" s="1"/>
  <c r="J65" i="40"/>
  <c r="H81" i="43"/>
  <c r="F12" i="40"/>
  <c r="K33" i="40"/>
  <c r="H67" i="42"/>
  <c r="H69" i="42" s="1"/>
  <c r="H81" i="42" s="1"/>
  <c r="K44" i="42"/>
  <c r="K67" i="42" s="1"/>
  <c r="K69" i="42" s="1"/>
  <c r="K124" i="42" s="1"/>
  <c r="K143" i="42" s="1"/>
  <c r="K145" i="42" s="1"/>
  <c r="K41" i="41"/>
  <c r="K12" i="41"/>
  <c r="M38" i="41"/>
  <c r="K138" i="40"/>
  <c r="F38" i="40"/>
  <c r="H50" i="40"/>
  <c r="F108" i="40"/>
  <c r="O65" i="40"/>
  <c r="I141" i="41"/>
  <c r="F122" i="42"/>
  <c r="F96" i="41"/>
  <c r="K24" i="40"/>
  <c r="K26" i="40"/>
  <c r="K31" i="40"/>
  <c r="N41" i="40"/>
  <c r="J12" i="40"/>
  <c r="F65" i="41"/>
  <c r="F67" i="41" s="1"/>
  <c r="F69" i="41" s="1"/>
  <c r="F81" i="41" s="1"/>
  <c r="F140" i="41"/>
  <c r="F141" i="41" s="1"/>
  <c r="P65" i="41"/>
  <c r="C44" i="40"/>
  <c r="K133" i="41"/>
  <c r="F94" i="40"/>
  <c r="F109" i="40"/>
  <c r="K132" i="40"/>
  <c r="I28" i="40"/>
  <c r="K11" i="40"/>
  <c r="J28" i="40"/>
  <c r="H133" i="40"/>
  <c r="K137" i="40"/>
  <c r="K35" i="41"/>
  <c r="F19" i="40"/>
  <c r="O36" i="40"/>
  <c r="O38" i="40" s="1"/>
  <c r="M65" i="41"/>
  <c r="H35" i="40"/>
  <c r="M16" i="40"/>
  <c r="P16" i="40" s="1"/>
  <c r="K23" i="40"/>
  <c r="K25" i="40"/>
  <c r="I35" i="40"/>
  <c r="K34" i="40"/>
  <c r="D141" i="40"/>
  <c r="K81" i="43"/>
  <c r="P19" i="41"/>
  <c r="C122" i="41"/>
  <c r="H28" i="40"/>
  <c r="J35" i="40"/>
  <c r="F50" i="40"/>
  <c r="F53" i="40"/>
  <c r="I65" i="40"/>
  <c r="P60" i="40"/>
  <c r="K127" i="40"/>
  <c r="J133" i="40"/>
  <c r="D124" i="41"/>
  <c r="D143" i="41" s="1"/>
  <c r="D145" i="41" s="1"/>
  <c r="D81" i="41"/>
  <c r="I10" i="40"/>
  <c r="I12" i="40" s="1"/>
  <c r="N12" i="40"/>
  <c r="H53" i="40"/>
  <c r="P63" i="40"/>
  <c r="J139" i="40"/>
  <c r="K139" i="40" s="1"/>
  <c r="D44" i="40"/>
  <c r="D67" i="40" s="1"/>
  <c r="D69" i="40" s="1"/>
  <c r="M37" i="40"/>
  <c r="P37" i="40" s="1"/>
  <c r="J140" i="41"/>
  <c r="J141" i="41" s="1"/>
  <c r="N19" i="40"/>
  <c r="E44" i="40"/>
  <c r="E67" i="40" s="1"/>
  <c r="E69" i="40" s="1"/>
  <c r="N36" i="40"/>
  <c r="N38" i="40" s="1"/>
  <c r="K43" i="40"/>
  <c r="K51" i="40"/>
  <c r="K53" i="40" s="1"/>
  <c r="K61" i="40"/>
  <c r="D113" i="40"/>
  <c r="F107" i="40"/>
  <c r="F116" i="40"/>
  <c r="I133" i="40"/>
  <c r="K128" i="40"/>
  <c r="K130" i="40"/>
  <c r="C141" i="40"/>
  <c r="H140" i="40"/>
  <c r="P36" i="41"/>
  <c r="P38" i="41" s="1"/>
  <c r="K65" i="41"/>
  <c r="H44" i="41"/>
  <c r="P42" i="40"/>
  <c r="M32" i="40"/>
  <c r="M35" i="40" s="1"/>
  <c r="M36" i="40"/>
  <c r="P62" i="40"/>
  <c r="C113" i="40"/>
  <c r="F133" i="40"/>
  <c r="F139" i="40"/>
  <c r="I44" i="41"/>
  <c r="I67" i="41" s="1"/>
  <c r="I69" i="41" s="1"/>
  <c r="I81" i="41" s="1"/>
  <c r="J41" i="41"/>
  <c r="J44" i="41" s="1"/>
  <c r="J67" i="41" s="1"/>
  <c r="J69" i="41" s="1"/>
  <c r="O39" i="41"/>
  <c r="O41" i="41" s="1"/>
  <c r="O44" i="41" s="1"/>
  <c r="O67" i="41" s="1"/>
  <c r="O69" i="41" s="1"/>
  <c r="F28" i="40"/>
  <c r="F35" i="40"/>
  <c r="K29" i="40"/>
  <c r="C65" i="40"/>
  <c r="F79" i="40"/>
  <c r="F93" i="40"/>
  <c r="F96" i="40" s="1"/>
  <c r="E113" i="40"/>
  <c r="F110" i="40"/>
  <c r="F112" i="40"/>
  <c r="F121" i="40"/>
  <c r="K129" i="40"/>
  <c r="K131" i="40"/>
  <c r="F113" i="41"/>
  <c r="P39" i="40"/>
  <c r="M41" i="40"/>
  <c r="O35" i="40"/>
  <c r="E81" i="41"/>
  <c r="O41" i="40"/>
  <c r="P15" i="40"/>
  <c r="O19" i="40"/>
  <c r="E141" i="40"/>
  <c r="P27" i="40"/>
  <c r="P28" i="40" s="1"/>
  <c r="M28" i="40"/>
  <c r="P40" i="40"/>
  <c r="M65" i="40"/>
  <c r="P10" i="40"/>
  <c r="P12" i="40" s="1"/>
  <c r="O12" i="40"/>
  <c r="I41" i="40"/>
  <c r="F135" i="40"/>
  <c r="K136" i="40"/>
  <c r="M41" i="41"/>
  <c r="H10" i="40"/>
  <c r="K18" i="40"/>
  <c r="K19" i="40" s="1"/>
  <c r="J41" i="40"/>
  <c r="N65" i="40"/>
  <c r="H41" i="40"/>
  <c r="K22" i="40"/>
  <c r="K27" i="40"/>
  <c r="K39" i="40"/>
  <c r="K40" i="40"/>
  <c r="K42" i="40"/>
  <c r="K47" i="40"/>
  <c r="K50" i="40" s="1"/>
  <c r="F104" i="40"/>
  <c r="I135" i="40"/>
  <c r="I140" i="40" s="1"/>
  <c r="K135" i="41"/>
  <c r="K140" i="41" s="1"/>
  <c r="K85" i="40"/>
  <c r="K28" i="41"/>
  <c r="K62" i="40"/>
  <c r="J143" i="42"/>
  <c r="J145" i="42" s="1"/>
  <c r="K134" i="40"/>
  <c r="C140" i="39"/>
  <c r="I139" i="39"/>
  <c r="H139" i="39"/>
  <c r="E139" i="39"/>
  <c r="J139" i="39" s="1"/>
  <c r="J138" i="39"/>
  <c r="I138" i="39"/>
  <c r="H138" i="39"/>
  <c r="F138" i="39"/>
  <c r="J137" i="39"/>
  <c r="I137" i="39"/>
  <c r="H137" i="39"/>
  <c r="F137" i="39"/>
  <c r="J136" i="39"/>
  <c r="I136" i="39"/>
  <c r="H136" i="39"/>
  <c r="F136" i="39"/>
  <c r="H135" i="39"/>
  <c r="D135" i="39"/>
  <c r="D140" i="39" s="1"/>
  <c r="J134" i="39"/>
  <c r="I134" i="39"/>
  <c r="H134" i="39"/>
  <c r="F134" i="39"/>
  <c r="E133" i="39"/>
  <c r="D133" i="39"/>
  <c r="C133" i="39"/>
  <c r="J132" i="39"/>
  <c r="I132" i="39"/>
  <c r="H132" i="39"/>
  <c r="F132" i="39"/>
  <c r="J131" i="39"/>
  <c r="I131" i="39"/>
  <c r="H131" i="39"/>
  <c r="F131" i="39"/>
  <c r="J130" i="39"/>
  <c r="I130" i="39"/>
  <c r="H130" i="39"/>
  <c r="F130" i="39"/>
  <c r="J129" i="39"/>
  <c r="I129" i="39"/>
  <c r="H129" i="39"/>
  <c r="F129" i="39"/>
  <c r="J128" i="39"/>
  <c r="I128" i="39"/>
  <c r="H128" i="39"/>
  <c r="F128" i="39"/>
  <c r="J127" i="39"/>
  <c r="I127" i="39"/>
  <c r="H127" i="39"/>
  <c r="F127" i="39"/>
  <c r="E121" i="39"/>
  <c r="J27" i="39" s="1"/>
  <c r="O27" i="39" s="1"/>
  <c r="O28" i="39" s="1"/>
  <c r="D121" i="39"/>
  <c r="I27" i="39" s="1"/>
  <c r="N27" i="39" s="1"/>
  <c r="N28" i="39" s="1"/>
  <c r="C121" i="39"/>
  <c r="H27" i="39" s="1"/>
  <c r="F120" i="39"/>
  <c r="F119" i="39"/>
  <c r="F118" i="39"/>
  <c r="F117" i="39"/>
  <c r="E116" i="39"/>
  <c r="O10" i="39" s="1"/>
  <c r="D116" i="39"/>
  <c r="N10" i="39" s="1"/>
  <c r="I10" i="39" s="1"/>
  <c r="C116" i="39"/>
  <c r="M10" i="39" s="1"/>
  <c r="H10" i="39" s="1"/>
  <c r="F115" i="39"/>
  <c r="F114" i="39"/>
  <c r="E112" i="39"/>
  <c r="O63" i="39" s="1"/>
  <c r="D112" i="39"/>
  <c r="N63" i="39" s="1"/>
  <c r="C112" i="39"/>
  <c r="M63" i="39" s="1"/>
  <c r="F111" i="39"/>
  <c r="E110" i="39"/>
  <c r="O60" i="39" s="1"/>
  <c r="D110" i="39"/>
  <c r="N60" i="39" s="1"/>
  <c r="C110" i="39"/>
  <c r="E109" i="39"/>
  <c r="O32" i="39" s="1"/>
  <c r="O35" i="39" s="1"/>
  <c r="D109" i="39"/>
  <c r="N32" i="39" s="1"/>
  <c r="N35" i="39" s="1"/>
  <c r="C109" i="39"/>
  <c r="M32" i="39" s="1"/>
  <c r="M35" i="39" s="1"/>
  <c r="E108" i="39"/>
  <c r="O16" i="39" s="1"/>
  <c r="D108" i="39"/>
  <c r="N16" i="39" s="1"/>
  <c r="C108" i="39"/>
  <c r="M16" i="39" s="1"/>
  <c r="E107" i="39"/>
  <c r="O15" i="39" s="1"/>
  <c r="D107" i="39"/>
  <c r="N15" i="39" s="1"/>
  <c r="C107" i="39"/>
  <c r="F106" i="39"/>
  <c r="F105" i="39"/>
  <c r="E104" i="39"/>
  <c r="D104" i="39"/>
  <c r="I39" i="39" s="1"/>
  <c r="C104" i="39"/>
  <c r="H39" i="39" s="1"/>
  <c r="M39" i="39" s="1"/>
  <c r="F103" i="39"/>
  <c r="F102" i="39"/>
  <c r="F101" i="39"/>
  <c r="F100" i="39"/>
  <c r="F99" i="39"/>
  <c r="F98" i="39"/>
  <c r="F97" i="39"/>
  <c r="F95" i="39"/>
  <c r="E94" i="39"/>
  <c r="D94" i="39"/>
  <c r="N37" i="39" s="1"/>
  <c r="C94" i="39"/>
  <c r="M37" i="39" s="1"/>
  <c r="E93" i="39"/>
  <c r="O36" i="39" s="1"/>
  <c r="D93" i="39"/>
  <c r="N36" i="39" s="1"/>
  <c r="C93" i="39"/>
  <c r="M36" i="39" s="1"/>
  <c r="F92" i="39"/>
  <c r="E89" i="39"/>
  <c r="D89" i="39"/>
  <c r="C89" i="39"/>
  <c r="F88" i="39"/>
  <c r="F89" i="39" s="1"/>
  <c r="J85" i="39"/>
  <c r="I85" i="39"/>
  <c r="H85" i="39"/>
  <c r="F85" i="39"/>
  <c r="E79" i="39"/>
  <c r="D79" i="39"/>
  <c r="C79" i="39"/>
  <c r="F78" i="39"/>
  <c r="F77" i="39"/>
  <c r="F76" i="39"/>
  <c r="F75" i="39"/>
  <c r="F74" i="39"/>
  <c r="F73" i="39"/>
  <c r="F72" i="39"/>
  <c r="E65" i="39"/>
  <c r="D65" i="39"/>
  <c r="H64" i="39"/>
  <c r="K64" i="39" s="1"/>
  <c r="F64" i="39"/>
  <c r="F63" i="39"/>
  <c r="J62" i="39"/>
  <c r="O62" i="39" s="1"/>
  <c r="I62" i="39"/>
  <c r="N62" i="39" s="1"/>
  <c r="H62" i="39"/>
  <c r="M62" i="39" s="1"/>
  <c r="J61" i="39"/>
  <c r="I61" i="39"/>
  <c r="H61" i="39"/>
  <c r="F61" i="39"/>
  <c r="F60" i="39"/>
  <c r="H59" i="39"/>
  <c r="K59" i="39" s="1"/>
  <c r="F59" i="39"/>
  <c r="F58" i="39"/>
  <c r="H57" i="39"/>
  <c r="K57" i="39" s="1"/>
  <c r="F57" i="39"/>
  <c r="H56" i="39"/>
  <c r="K56" i="39" s="1"/>
  <c r="F56" i="39"/>
  <c r="H55" i="39"/>
  <c r="K55" i="39" s="1"/>
  <c r="F55" i="39"/>
  <c r="H54" i="39"/>
  <c r="K54" i="39" s="1"/>
  <c r="F54" i="39"/>
  <c r="C53" i="39"/>
  <c r="H52" i="39"/>
  <c r="K52" i="39" s="1"/>
  <c r="F52" i="39"/>
  <c r="H51" i="39"/>
  <c r="K51" i="39" s="1"/>
  <c r="F51" i="39"/>
  <c r="C50" i="39"/>
  <c r="H49" i="39"/>
  <c r="K49" i="39" s="1"/>
  <c r="F49" i="39"/>
  <c r="H48" i="39"/>
  <c r="F48" i="39"/>
  <c r="H47" i="39"/>
  <c r="K47" i="39" s="1"/>
  <c r="F47" i="39"/>
  <c r="J43" i="39"/>
  <c r="I43" i="39"/>
  <c r="H43" i="39"/>
  <c r="F43" i="39"/>
  <c r="J42" i="39"/>
  <c r="O42" i="39" s="1"/>
  <c r="I42" i="39"/>
  <c r="N42" i="39" s="1"/>
  <c r="H42" i="39"/>
  <c r="M42" i="39" s="1"/>
  <c r="J40" i="39"/>
  <c r="O40" i="39" s="1"/>
  <c r="I40" i="39"/>
  <c r="N40" i="39" s="1"/>
  <c r="H40" i="39"/>
  <c r="M40" i="39" s="1"/>
  <c r="E38" i="39"/>
  <c r="D38" i="39"/>
  <c r="C38" i="39"/>
  <c r="F37" i="39"/>
  <c r="F36" i="39"/>
  <c r="E35" i="39"/>
  <c r="D35" i="39"/>
  <c r="C35" i="39"/>
  <c r="J34" i="39"/>
  <c r="I34" i="39"/>
  <c r="H34" i="39"/>
  <c r="F34" i="39"/>
  <c r="J33" i="39"/>
  <c r="I33" i="39"/>
  <c r="H33" i="39"/>
  <c r="F33" i="39"/>
  <c r="F32" i="39"/>
  <c r="J31" i="39"/>
  <c r="I31" i="39"/>
  <c r="H31" i="39"/>
  <c r="F31" i="39"/>
  <c r="J30" i="39"/>
  <c r="I30" i="39"/>
  <c r="H30" i="39"/>
  <c r="F30" i="39"/>
  <c r="J29" i="39"/>
  <c r="I29" i="39"/>
  <c r="H29" i="39"/>
  <c r="F29" i="39"/>
  <c r="E28" i="39"/>
  <c r="D28" i="39"/>
  <c r="C28" i="39"/>
  <c r="J26" i="39"/>
  <c r="I26" i="39"/>
  <c r="H26" i="39"/>
  <c r="F26" i="39"/>
  <c r="J25" i="39"/>
  <c r="I25" i="39"/>
  <c r="H25" i="39"/>
  <c r="F25" i="39"/>
  <c r="J24" i="39"/>
  <c r="I24" i="39"/>
  <c r="H24" i="39"/>
  <c r="F24" i="39"/>
  <c r="J23" i="39"/>
  <c r="I23" i="39"/>
  <c r="H23" i="39"/>
  <c r="F23" i="39"/>
  <c r="J22" i="39"/>
  <c r="I22" i="39"/>
  <c r="H22" i="39"/>
  <c r="F22" i="39"/>
  <c r="E19" i="39"/>
  <c r="D19" i="39"/>
  <c r="C19" i="39"/>
  <c r="J18" i="39"/>
  <c r="J19" i="39" s="1"/>
  <c r="I18" i="39"/>
  <c r="I19" i="39" s="1"/>
  <c r="H18" i="39"/>
  <c r="F18" i="39"/>
  <c r="F17" i="39"/>
  <c r="F16" i="39"/>
  <c r="F15" i="39"/>
  <c r="E12" i="39"/>
  <c r="D12" i="39"/>
  <c r="C12" i="39"/>
  <c r="J11" i="39"/>
  <c r="I11" i="39"/>
  <c r="H11" i="39"/>
  <c r="F11" i="39"/>
  <c r="F10" i="39"/>
  <c r="C122" i="40" l="1"/>
  <c r="D122" i="40"/>
  <c r="N44" i="40"/>
  <c r="F122" i="41"/>
  <c r="F124" i="42"/>
  <c r="F143" i="42" s="1"/>
  <c r="F145" i="42" s="1"/>
  <c r="C124" i="41"/>
  <c r="C143" i="41" s="1"/>
  <c r="C145" i="41" s="1"/>
  <c r="E122" i="40"/>
  <c r="E124" i="40" s="1"/>
  <c r="E143" i="40" s="1"/>
  <c r="E145" i="40" s="1"/>
  <c r="J140" i="40"/>
  <c r="J141" i="40" s="1"/>
  <c r="K141" i="41"/>
  <c r="H67" i="41"/>
  <c r="H69" i="41" s="1"/>
  <c r="H81" i="41" s="1"/>
  <c r="M44" i="41"/>
  <c r="M67" i="41" s="1"/>
  <c r="M69" i="41" s="1"/>
  <c r="I65" i="39"/>
  <c r="H44" i="40"/>
  <c r="F140" i="40"/>
  <c r="F141" i="40" s="1"/>
  <c r="M38" i="40"/>
  <c r="M44" i="40" s="1"/>
  <c r="F116" i="39"/>
  <c r="C67" i="40"/>
  <c r="C69" i="40" s="1"/>
  <c r="C124" i="40" s="1"/>
  <c r="C143" i="40" s="1"/>
  <c r="C145" i="40" s="1"/>
  <c r="K31" i="39"/>
  <c r="K27" i="39"/>
  <c r="K128" i="39"/>
  <c r="F124" i="41"/>
  <c r="F143" i="41" s="1"/>
  <c r="F145" i="41" s="1"/>
  <c r="K85" i="39"/>
  <c r="K34" i="39"/>
  <c r="E96" i="39"/>
  <c r="F110" i="39"/>
  <c r="I44" i="40"/>
  <c r="I67" i="40" s="1"/>
  <c r="M19" i="40"/>
  <c r="J44" i="40"/>
  <c r="J67" i="40" s="1"/>
  <c r="J69" i="40" s="1"/>
  <c r="J81" i="40" s="1"/>
  <c r="H65" i="40"/>
  <c r="H50" i="39"/>
  <c r="P19" i="40"/>
  <c r="K44" i="41"/>
  <c r="K67" i="41" s="1"/>
  <c r="K69" i="41" s="1"/>
  <c r="K124" i="41" s="1"/>
  <c r="I124" i="41"/>
  <c r="I143" i="41" s="1"/>
  <c r="I145" i="41" s="1"/>
  <c r="F38" i="39"/>
  <c r="K43" i="39"/>
  <c r="K133" i="40"/>
  <c r="H141" i="40"/>
  <c r="F107" i="39"/>
  <c r="H140" i="39"/>
  <c r="D141" i="39"/>
  <c r="K137" i="39"/>
  <c r="K131" i="39"/>
  <c r="I12" i="39"/>
  <c r="F135" i="39"/>
  <c r="F65" i="40"/>
  <c r="K23" i="39"/>
  <c r="K30" i="39"/>
  <c r="I41" i="39"/>
  <c r="P39" i="41"/>
  <c r="P41" i="41" s="1"/>
  <c r="P44" i="41" s="1"/>
  <c r="P67" i="41" s="1"/>
  <c r="P69" i="41" s="1"/>
  <c r="F79" i="39"/>
  <c r="F28" i="39"/>
  <c r="N38" i="39"/>
  <c r="K136" i="39"/>
  <c r="F113" i="40"/>
  <c r="F122" i="40" s="1"/>
  <c r="H124" i="42"/>
  <c r="H143" i="42" s="1"/>
  <c r="H145" i="42" s="1"/>
  <c r="O44" i="40"/>
  <c r="O67" i="40" s="1"/>
  <c r="O69" i="40" s="1"/>
  <c r="N67" i="40"/>
  <c r="N69" i="40" s="1"/>
  <c r="P65" i="40"/>
  <c r="K33" i="39"/>
  <c r="F50" i="39"/>
  <c r="M60" i="39"/>
  <c r="M65" i="39" s="1"/>
  <c r="J140" i="39"/>
  <c r="K35" i="40"/>
  <c r="F35" i="39"/>
  <c r="K127" i="39"/>
  <c r="O12" i="39"/>
  <c r="J10" i="39"/>
  <c r="J12" i="39" s="1"/>
  <c r="H124" i="41"/>
  <c r="H143" i="41" s="1"/>
  <c r="H145" i="41" s="1"/>
  <c r="J124" i="41"/>
  <c r="J143" i="41" s="1"/>
  <c r="J145" i="41" s="1"/>
  <c r="J81" i="41"/>
  <c r="D113" i="39"/>
  <c r="K81" i="42"/>
  <c r="P36" i="40"/>
  <c r="P38" i="40" s="1"/>
  <c r="M15" i="39"/>
  <c r="M19" i="39" s="1"/>
  <c r="C44" i="39"/>
  <c r="O37" i="39"/>
  <c r="O38" i="39" s="1"/>
  <c r="P40" i="39"/>
  <c r="K48" i="39"/>
  <c r="K50" i="39" s="1"/>
  <c r="N65" i="39"/>
  <c r="E113" i="39"/>
  <c r="N19" i="39"/>
  <c r="P16" i="39"/>
  <c r="P63" i="39"/>
  <c r="F121" i="39"/>
  <c r="F133" i="39"/>
  <c r="K132" i="39"/>
  <c r="I69" i="40"/>
  <c r="I124" i="40" s="1"/>
  <c r="K11" i="39"/>
  <c r="F19" i="39"/>
  <c r="K22" i="39"/>
  <c r="K24" i="39"/>
  <c r="K25" i="39"/>
  <c r="K26" i="39"/>
  <c r="D44" i="39"/>
  <c r="D67" i="39" s="1"/>
  <c r="D69" i="39" s="1"/>
  <c r="I35" i="39"/>
  <c r="E44" i="39"/>
  <c r="E67" i="39" s="1"/>
  <c r="E69" i="39" s="1"/>
  <c r="K40" i="39"/>
  <c r="F53" i="39"/>
  <c r="C65" i="39"/>
  <c r="K62" i="39"/>
  <c r="F94" i="39"/>
  <c r="C96" i="39"/>
  <c r="F109" i="39"/>
  <c r="K28" i="40"/>
  <c r="P41" i="40"/>
  <c r="F44" i="40"/>
  <c r="F12" i="39"/>
  <c r="M12" i="39"/>
  <c r="K18" i="39"/>
  <c r="K19" i="39" s="1"/>
  <c r="M27" i="39"/>
  <c r="M28" i="39" s="1"/>
  <c r="J35" i="39"/>
  <c r="J39" i="39"/>
  <c r="K42" i="39"/>
  <c r="K61" i="39"/>
  <c r="C113" i="39"/>
  <c r="F108" i="39"/>
  <c r="J133" i="39"/>
  <c r="K129" i="39"/>
  <c r="K130" i="39"/>
  <c r="C141" i="39"/>
  <c r="K138" i="39"/>
  <c r="I141" i="40"/>
  <c r="P32" i="40"/>
  <c r="P35" i="40" s="1"/>
  <c r="P42" i="39"/>
  <c r="O19" i="39"/>
  <c r="K53" i="39"/>
  <c r="O65" i="39"/>
  <c r="K139" i="39"/>
  <c r="H12" i="39"/>
  <c r="P36" i="39"/>
  <c r="P62" i="39"/>
  <c r="I28" i="39"/>
  <c r="D124" i="40"/>
  <c r="D143" i="40" s="1"/>
  <c r="D145" i="40" s="1"/>
  <c r="D81" i="40"/>
  <c r="H28" i="39"/>
  <c r="M38" i="39"/>
  <c r="E140" i="39"/>
  <c r="E141" i="39" s="1"/>
  <c r="N39" i="39"/>
  <c r="N41" i="39" s="1"/>
  <c r="D96" i="39"/>
  <c r="F139" i="39"/>
  <c r="K41" i="40"/>
  <c r="M41" i="39"/>
  <c r="J28" i="39"/>
  <c r="H35" i="39"/>
  <c r="H53" i="39"/>
  <c r="F93" i="39"/>
  <c r="H133" i="39"/>
  <c r="K134" i="39"/>
  <c r="E81" i="40"/>
  <c r="P15" i="39"/>
  <c r="J65" i="39"/>
  <c r="I133" i="39"/>
  <c r="K10" i="40"/>
  <c r="K12" i="40" s="1"/>
  <c r="H12" i="40"/>
  <c r="K29" i="39"/>
  <c r="H41" i="39"/>
  <c r="P10" i="39"/>
  <c r="P12" i="39" s="1"/>
  <c r="K135" i="40"/>
  <c r="K140" i="40" s="1"/>
  <c r="H19" i="39"/>
  <c r="P32" i="39"/>
  <c r="P35" i="39" s="1"/>
  <c r="F112" i="39"/>
  <c r="K65" i="40"/>
  <c r="N12" i="39"/>
  <c r="F104" i="39"/>
  <c r="I135" i="39"/>
  <c r="K135" i="39" s="1"/>
  <c r="C140" i="38"/>
  <c r="I139" i="38"/>
  <c r="H139" i="38"/>
  <c r="E139" i="38"/>
  <c r="F139" i="38" s="1"/>
  <c r="J138" i="38"/>
  <c r="I138" i="38"/>
  <c r="H138" i="38"/>
  <c r="F138" i="38"/>
  <c r="J137" i="38"/>
  <c r="I137" i="38"/>
  <c r="H137" i="38"/>
  <c r="F137" i="38"/>
  <c r="J136" i="38"/>
  <c r="I136" i="38"/>
  <c r="H136" i="38"/>
  <c r="F136" i="38"/>
  <c r="H135" i="38"/>
  <c r="D135" i="38"/>
  <c r="D140" i="38" s="1"/>
  <c r="J134" i="38"/>
  <c r="I134" i="38"/>
  <c r="H134" i="38"/>
  <c r="F134" i="38"/>
  <c r="E133" i="38"/>
  <c r="D133" i="38"/>
  <c r="C133" i="38"/>
  <c r="J132" i="38"/>
  <c r="I132" i="38"/>
  <c r="H132" i="38"/>
  <c r="F132" i="38"/>
  <c r="J131" i="38"/>
  <c r="I131" i="38"/>
  <c r="H131" i="38"/>
  <c r="F131" i="38"/>
  <c r="J130" i="38"/>
  <c r="I130" i="38"/>
  <c r="H130" i="38"/>
  <c r="F130" i="38"/>
  <c r="J129" i="38"/>
  <c r="I129" i="38"/>
  <c r="H129" i="38"/>
  <c r="F129" i="38"/>
  <c r="J128" i="38"/>
  <c r="I128" i="38"/>
  <c r="H128" i="38"/>
  <c r="F128" i="38"/>
  <c r="J127" i="38"/>
  <c r="I127" i="38"/>
  <c r="H127" i="38"/>
  <c r="F127" i="38"/>
  <c r="E121" i="38"/>
  <c r="J27" i="38" s="1"/>
  <c r="O27" i="38" s="1"/>
  <c r="O28" i="38" s="1"/>
  <c r="D121" i="38"/>
  <c r="I27" i="38" s="1"/>
  <c r="N27" i="38" s="1"/>
  <c r="N28" i="38" s="1"/>
  <c r="C121" i="38"/>
  <c r="H27" i="38" s="1"/>
  <c r="M27" i="38" s="1"/>
  <c r="F120" i="38"/>
  <c r="F119" i="38"/>
  <c r="F118" i="38"/>
  <c r="F117" i="38"/>
  <c r="E116" i="38"/>
  <c r="O10" i="38" s="1"/>
  <c r="J10" i="38" s="1"/>
  <c r="D116" i="38"/>
  <c r="N10" i="38" s="1"/>
  <c r="I10" i="38" s="1"/>
  <c r="C116" i="38"/>
  <c r="M10" i="38" s="1"/>
  <c r="H10" i="38" s="1"/>
  <c r="F115" i="38"/>
  <c r="F114" i="38"/>
  <c r="E112" i="38"/>
  <c r="O63" i="38" s="1"/>
  <c r="D112" i="38"/>
  <c r="N63" i="38" s="1"/>
  <c r="C112" i="38"/>
  <c r="M63" i="38" s="1"/>
  <c r="F111" i="38"/>
  <c r="E110" i="38"/>
  <c r="O60" i="38" s="1"/>
  <c r="D110" i="38"/>
  <c r="N60" i="38" s="1"/>
  <c r="C110" i="38"/>
  <c r="E109" i="38"/>
  <c r="O32" i="38" s="1"/>
  <c r="O35" i="38" s="1"/>
  <c r="D109" i="38"/>
  <c r="N32" i="38" s="1"/>
  <c r="C109" i="38"/>
  <c r="M32" i="38" s="1"/>
  <c r="M35" i="38" s="1"/>
  <c r="E108" i="38"/>
  <c r="O16" i="38" s="1"/>
  <c r="D108" i="38"/>
  <c r="N16" i="38" s="1"/>
  <c r="C108" i="38"/>
  <c r="M16" i="38" s="1"/>
  <c r="E107" i="38"/>
  <c r="O15" i="38" s="1"/>
  <c r="D107" i="38"/>
  <c r="N15" i="38" s="1"/>
  <c r="C107" i="38"/>
  <c r="M15" i="38" s="1"/>
  <c r="F106" i="38"/>
  <c r="F105" i="38"/>
  <c r="E104" i="38"/>
  <c r="D104" i="38"/>
  <c r="I39" i="38" s="1"/>
  <c r="N39" i="38" s="1"/>
  <c r="C104" i="38"/>
  <c r="H39" i="38" s="1"/>
  <c r="M39" i="38" s="1"/>
  <c r="F103" i="38"/>
  <c r="F102" i="38"/>
  <c r="F101" i="38"/>
  <c r="F100" i="38"/>
  <c r="F99" i="38"/>
  <c r="F98" i="38"/>
  <c r="F97" i="38"/>
  <c r="F95" i="38"/>
  <c r="E94" i="38"/>
  <c r="O37" i="38" s="1"/>
  <c r="D94" i="38"/>
  <c r="N37" i="38" s="1"/>
  <c r="C94" i="38"/>
  <c r="E93" i="38"/>
  <c r="O36" i="38" s="1"/>
  <c r="D93" i="38"/>
  <c r="N36" i="38" s="1"/>
  <c r="C93" i="38"/>
  <c r="M36" i="38" s="1"/>
  <c r="F92" i="38"/>
  <c r="E89" i="38"/>
  <c r="D89" i="38"/>
  <c r="C89" i="38"/>
  <c r="F88" i="38"/>
  <c r="F89" i="38" s="1"/>
  <c r="J85" i="38"/>
  <c r="I85" i="38"/>
  <c r="H85" i="38"/>
  <c r="F85" i="38"/>
  <c r="E79" i="38"/>
  <c r="D79" i="38"/>
  <c r="C79" i="38"/>
  <c r="F78" i="38"/>
  <c r="F77" i="38"/>
  <c r="F76" i="38"/>
  <c r="F75" i="38"/>
  <c r="F74" i="38"/>
  <c r="F73" i="38"/>
  <c r="F72" i="38"/>
  <c r="E65" i="38"/>
  <c r="D65" i="38"/>
  <c r="H64" i="38"/>
  <c r="K64" i="38" s="1"/>
  <c r="F64" i="38"/>
  <c r="F63" i="38"/>
  <c r="J62" i="38"/>
  <c r="O62" i="38" s="1"/>
  <c r="I62" i="38"/>
  <c r="N62" i="38" s="1"/>
  <c r="H62" i="38"/>
  <c r="J61" i="38"/>
  <c r="I61" i="38"/>
  <c r="H61" i="38"/>
  <c r="F61" i="38"/>
  <c r="F60" i="38"/>
  <c r="H59" i="38"/>
  <c r="K59" i="38" s="1"/>
  <c r="F59" i="38"/>
  <c r="F58" i="38"/>
  <c r="H57" i="38"/>
  <c r="K57" i="38" s="1"/>
  <c r="F57" i="38"/>
  <c r="H56" i="38"/>
  <c r="K56" i="38" s="1"/>
  <c r="F56" i="38"/>
  <c r="H55" i="38"/>
  <c r="K55" i="38" s="1"/>
  <c r="F55" i="38"/>
  <c r="H54" i="38"/>
  <c r="K54" i="38" s="1"/>
  <c r="F54" i="38"/>
  <c r="C53" i="38"/>
  <c r="H52" i="38"/>
  <c r="K52" i="38" s="1"/>
  <c r="F52" i="38"/>
  <c r="H51" i="38"/>
  <c r="F51" i="38"/>
  <c r="C50" i="38"/>
  <c r="H49" i="38"/>
  <c r="F49" i="38"/>
  <c r="H48" i="38"/>
  <c r="K48" i="38" s="1"/>
  <c r="F48" i="38"/>
  <c r="H47" i="38"/>
  <c r="K47" i="38" s="1"/>
  <c r="F47" i="38"/>
  <c r="J43" i="38"/>
  <c r="I43" i="38"/>
  <c r="H43" i="38"/>
  <c r="F43" i="38"/>
  <c r="J42" i="38"/>
  <c r="O42" i="38" s="1"/>
  <c r="I42" i="38"/>
  <c r="N42" i="38" s="1"/>
  <c r="H42" i="38"/>
  <c r="M42" i="38" s="1"/>
  <c r="J40" i="38"/>
  <c r="O40" i="38" s="1"/>
  <c r="I40" i="38"/>
  <c r="N40" i="38" s="1"/>
  <c r="H40" i="38"/>
  <c r="M40" i="38" s="1"/>
  <c r="E38" i="38"/>
  <c r="D38" i="38"/>
  <c r="C38" i="38"/>
  <c r="F37" i="38"/>
  <c r="F36" i="38"/>
  <c r="E35" i="38"/>
  <c r="D35" i="38"/>
  <c r="C35" i="38"/>
  <c r="J34" i="38"/>
  <c r="I34" i="38"/>
  <c r="H34" i="38"/>
  <c r="F34" i="38"/>
  <c r="J33" i="38"/>
  <c r="I33" i="38"/>
  <c r="H33" i="38"/>
  <c r="F33" i="38"/>
  <c r="F32" i="38"/>
  <c r="J31" i="38"/>
  <c r="I31" i="38"/>
  <c r="H31" i="38"/>
  <c r="F31" i="38"/>
  <c r="J30" i="38"/>
  <c r="I30" i="38"/>
  <c r="H30" i="38"/>
  <c r="F30" i="38"/>
  <c r="J29" i="38"/>
  <c r="I29" i="38"/>
  <c r="H29" i="38"/>
  <c r="F29" i="38"/>
  <c r="E28" i="38"/>
  <c r="D28" i="38"/>
  <c r="C28" i="38"/>
  <c r="J26" i="38"/>
  <c r="I26" i="38"/>
  <c r="H26" i="38"/>
  <c r="F26" i="38"/>
  <c r="J25" i="38"/>
  <c r="I25" i="38"/>
  <c r="H25" i="38"/>
  <c r="F25" i="38"/>
  <c r="J24" i="38"/>
  <c r="I24" i="38"/>
  <c r="H24" i="38"/>
  <c r="F24" i="38"/>
  <c r="J23" i="38"/>
  <c r="I23" i="38"/>
  <c r="H23" i="38"/>
  <c r="F23" i="38"/>
  <c r="J22" i="38"/>
  <c r="I22" i="38"/>
  <c r="H22" i="38"/>
  <c r="F22" i="38"/>
  <c r="E19" i="38"/>
  <c r="D19" i="38"/>
  <c r="C19" i="38"/>
  <c r="J18" i="38"/>
  <c r="J19" i="38" s="1"/>
  <c r="I18" i="38"/>
  <c r="I19" i="38" s="1"/>
  <c r="H18" i="38"/>
  <c r="H19" i="38" s="1"/>
  <c r="F18" i="38"/>
  <c r="F17" i="38"/>
  <c r="F16" i="38"/>
  <c r="F15" i="38"/>
  <c r="E12" i="38"/>
  <c r="D12" i="38"/>
  <c r="C12" i="38"/>
  <c r="J11" i="38"/>
  <c r="I11" i="38"/>
  <c r="H11" i="38"/>
  <c r="F11" i="38"/>
  <c r="F10" i="38"/>
  <c r="F44" i="39" l="1"/>
  <c r="C81" i="40"/>
  <c r="K143" i="41"/>
  <c r="K145" i="41" s="1"/>
  <c r="J124" i="40"/>
  <c r="J143" i="40" s="1"/>
  <c r="J145" i="40" s="1"/>
  <c r="P27" i="39"/>
  <c r="P28" i="39" s="1"/>
  <c r="H67" i="40"/>
  <c r="H69" i="40" s="1"/>
  <c r="F140" i="39"/>
  <c r="F141" i="39" s="1"/>
  <c r="D44" i="38"/>
  <c r="M67" i="40"/>
  <c r="M69" i="40" s="1"/>
  <c r="F38" i="38"/>
  <c r="H141" i="39"/>
  <c r="D122" i="39"/>
  <c r="D124" i="39" s="1"/>
  <c r="D143" i="39" s="1"/>
  <c r="D145" i="39" s="1"/>
  <c r="I81" i="40"/>
  <c r="J141" i="39"/>
  <c r="K33" i="38"/>
  <c r="C65" i="38"/>
  <c r="F96" i="39"/>
  <c r="H65" i="39"/>
  <c r="F53" i="38"/>
  <c r="K81" i="41"/>
  <c r="E122" i="39"/>
  <c r="E124" i="39" s="1"/>
  <c r="E143" i="39" s="1"/>
  <c r="E145" i="39" s="1"/>
  <c r="F19" i="38"/>
  <c r="P44" i="40"/>
  <c r="P67" i="40" s="1"/>
  <c r="P69" i="40" s="1"/>
  <c r="K85" i="38"/>
  <c r="J12" i="38"/>
  <c r="K131" i="38"/>
  <c r="F113" i="39"/>
  <c r="I12" i="38"/>
  <c r="K128" i="38"/>
  <c r="K35" i="39"/>
  <c r="K28" i="39"/>
  <c r="F28" i="38"/>
  <c r="J65" i="38"/>
  <c r="K127" i="38"/>
  <c r="K129" i="38"/>
  <c r="N44" i="39"/>
  <c r="N67" i="39" s="1"/>
  <c r="N69" i="39" s="1"/>
  <c r="C122" i="39"/>
  <c r="K44" i="40"/>
  <c r="K67" i="40" s="1"/>
  <c r="K69" i="40" s="1"/>
  <c r="K26" i="38"/>
  <c r="F107" i="38"/>
  <c r="F116" i="38"/>
  <c r="K141" i="40"/>
  <c r="H53" i="38"/>
  <c r="K43" i="38"/>
  <c r="K62" i="38"/>
  <c r="D96" i="38"/>
  <c r="P63" i="38"/>
  <c r="P60" i="39"/>
  <c r="P65" i="39" s="1"/>
  <c r="K133" i="39"/>
  <c r="F50" i="38"/>
  <c r="K65" i="39"/>
  <c r="F12" i="38"/>
  <c r="H28" i="38"/>
  <c r="E44" i="38"/>
  <c r="E67" i="38" s="1"/>
  <c r="E69" i="38" s="1"/>
  <c r="K140" i="39"/>
  <c r="K10" i="39"/>
  <c r="K12" i="39" s="1"/>
  <c r="I28" i="38"/>
  <c r="D141" i="38"/>
  <c r="K11" i="38"/>
  <c r="F110" i="38"/>
  <c r="F67" i="40"/>
  <c r="F69" i="40" s="1"/>
  <c r="C67" i="39"/>
  <c r="C69" i="39" s="1"/>
  <c r="C81" i="39" s="1"/>
  <c r="P16" i="38"/>
  <c r="M19" i="38"/>
  <c r="K61" i="38"/>
  <c r="H140" i="38"/>
  <c r="K138" i="38"/>
  <c r="F65" i="39"/>
  <c r="F67" i="39" s="1"/>
  <c r="F69" i="39" s="1"/>
  <c r="F81" i="39" s="1"/>
  <c r="E81" i="39"/>
  <c r="O38" i="38"/>
  <c r="D67" i="38"/>
  <c r="D69" i="38" s="1"/>
  <c r="D81" i="38" s="1"/>
  <c r="J28" i="38"/>
  <c r="K29" i="38"/>
  <c r="P40" i="38"/>
  <c r="F93" i="38"/>
  <c r="P19" i="39"/>
  <c r="I143" i="40"/>
  <c r="I145" i="40" s="1"/>
  <c r="M12" i="38"/>
  <c r="F35" i="38"/>
  <c r="F44" i="38" s="1"/>
  <c r="K34" i="38"/>
  <c r="H50" i="38"/>
  <c r="M60" i="38"/>
  <c r="P60" i="38" s="1"/>
  <c r="I65" i="38"/>
  <c r="C96" i="38"/>
  <c r="E96" i="38"/>
  <c r="O19" i="38"/>
  <c r="F109" i="38"/>
  <c r="F133" i="38"/>
  <c r="I133" i="38"/>
  <c r="K130" i="38"/>
  <c r="C141" i="38"/>
  <c r="K137" i="38"/>
  <c r="M44" i="39"/>
  <c r="M67" i="39" s="1"/>
  <c r="M69" i="39" s="1"/>
  <c r="I44" i="39"/>
  <c r="I67" i="39" s="1"/>
  <c r="I69" i="39" s="1"/>
  <c r="I81" i="39" s="1"/>
  <c r="J41" i="39"/>
  <c r="J44" i="39" s="1"/>
  <c r="J67" i="39" s="1"/>
  <c r="J69" i="39" s="1"/>
  <c r="O39" i="39"/>
  <c r="O41" i="39" s="1"/>
  <c r="O44" i="39" s="1"/>
  <c r="O67" i="39" s="1"/>
  <c r="O69" i="39" s="1"/>
  <c r="K24" i="38"/>
  <c r="E113" i="38"/>
  <c r="K25" i="38"/>
  <c r="C44" i="38"/>
  <c r="K30" i="38"/>
  <c r="H35" i="38"/>
  <c r="I35" i="38"/>
  <c r="J39" i="38"/>
  <c r="K39" i="38" s="1"/>
  <c r="N65" i="38"/>
  <c r="M62" i="38"/>
  <c r="P62" i="38" s="1"/>
  <c r="F79" i="38"/>
  <c r="C113" i="38"/>
  <c r="F108" i="38"/>
  <c r="F121" i="38"/>
  <c r="H133" i="38"/>
  <c r="J133" i="38"/>
  <c r="K132" i="38"/>
  <c r="K134" i="38"/>
  <c r="J139" i="38"/>
  <c r="J140" i="38" s="1"/>
  <c r="H44" i="39"/>
  <c r="K39" i="39"/>
  <c r="K41" i="39" s="1"/>
  <c r="P37" i="39"/>
  <c r="P38" i="39" s="1"/>
  <c r="P15" i="38"/>
  <c r="P19" i="38" s="1"/>
  <c r="N19" i="38"/>
  <c r="O65" i="38"/>
  <c r="M41" i="38"/>
  <c r="P42" i="38"/>
  <c r="K10" i="38"/>
  <c r="H12" i="38"/>
  <c r="P27" i="38"/>
  <c r="P28" i="38" s="1"/>
  <c r="M28" i="38"/>
  <c r="N38" i="38"/>
  <c r="N41" i="38"/>
  <c r="P32" i="38"/>
  <c r="P35" i="38" s="1"/>
  <c r="N35" i="38"/>
  <c r="N12" i="38"/>
  <c r="K51" i="38"/>
  <c r="K53" i="38" s="1"/>
  <c r="P10" i="38"/>
  <c r="P12" i="38" s="1"/>
  <c r="O12" i="38"/>
  <c r="I41" i="38"/>
  <c r="K49" i="38"/>
  <c r="K50" i="38" s="1"/>
  <c r="F135" i="38"/>
  <c r="F140" i="38" s="1"/>
  <c r="K136" i="38"/>
  <c r="I140" i="39"/>
  <c r="I141" i="39" s="1"/>
  <c r="K18" i="38"/>
  <c r="K19" i="38" s="1"/>
  <c r="K31" i="38"/>
  <c r="P36" i="38"/>
  <c r="F94" i="38"/>
  <c r="F112" i="38"/>
  <c r="H41" i="38"/>
  <c r="K22" i="38"/>
  <c r="K27" i="38"/>
  <c r="K40" i="38"/>
  <c r="K42" i="38"/>
  <c r="F104" i="38"/>
  <c r="I135" i="38"/>
  <c r="M37" i="38"/>
  <c r="P37" i="38" s="1"/>
  <c r="D113" i="38"/>
  <c r="E140" i="38"/>
  <c r="E141" i="38" s="1"/>
  <c r="D81" i="39"/>
  <c r="K23" i="38"/>
  <c r="J35" i="38"/>
  <c r="C140" i="37"/>
  <c r="I139" i="37"/>
  <c r="H139" i="37"/>
  <c r="E139" i="37"/>
  <c r="E140" i="37" s="1"/>
  <c r="J138" i="37"/>
  <c r="I138" i="37"/>
  <c r="H138" i="37"/>
  <c r="F138" i="37"/>
  <c r="J137" i="37"/>
  <c r="I137" i="37"/>
  <c r="H137" i="37"/>
  <c r="F137" i="37"/>
  <c r="J136" i="37"/>
  <c r="I136" i="37"/>
  <c r="H136" i="37"/>
  <c r="F136" i="37"/>
  <c r="H135" i="37"/>
  <c r="D135" i="37"/>
  <c r="D140" i="37" s="1"/>
  <c r="J134" i="37"/>
  <c r="I134" i="37"/>
  <c r="H134" i="37"/>
  <c r="F134" i="37"/>
  <c r="E133" i="37"/>
  <c r="D133" i="37"/>
  <c r="C133" i="37"/>
  <c r="J132" i="37"/>
  <c r="I132" i="37"/>
  <c r="H132" i="37"/>
  <c r="F132" i="37"/>
  <c r="J131" i="37"/>
  <c r="I131" i="37"/>
  <c r="H131" i="37"/>
  <c r="F131" i="37"/>
  <c r="J130" i="37"/>
  <c r="I130" i="37"/>
  <c r="H130" i="37"/>
  <c r="F130" i="37"/>
  <c r="J129" i="37"/>
  <c r="I129" i="37"/>
  <c r="H129" i="37"/>
  <c r="F129" i="37"/>
  <c r="J128" i="37"/>
  <c r="I128" i="37"/>
  <c r="H128" i="37"/>
  <c r="F128" i="37"/>
  <c r="J127" i="37"/>
  <c r="I127" i="37"/>
  <c r="H127" i="37"/>
  <c r="F127" i="37"/>
  <c r="E121" i="37"/>
  <c r="J27" i="37" s="1"/>
  <c r="O27" i="37" s="1"/>
  <c r="O28" i="37" s="1"/>
  <c r="D121" i="37"/>
  <c r="I27" i="37" s="1"/>
  <c r="N27" i="37" s="1"/>
  <c r="N28" i="37" s="1"/>
  <c r="C121" i="37"/>
  <c r="H27" i="37" s="1"/>
  <c r="M27" i="37" s="1"/>
  <c r="F120" i="37"/>
  <c r="F119" i="37"/>
  <c r="F118" i="37"/>
  <c r="F117" i="37"/>
  <c r="E116" i="37"/>
  <c r="O10" i="37" s="1"/>
  <c r="D116" i="37"/>
  <c r="N10" i="37" s="1"/>
  <c r="I10" i="37" s="1"/>
  <c r="C116" i="37"/>
  <c r="M10" i="37" s="1"/>
  <c r="M12" i="37" s="1"/>
  <c r="F115" i="37"/>
  <c r="F114" i="37"/>
  <c r="E112" i="37"/>
  <c r="O63" i="37" s="1"/>
  <c r="D112" i="37"/>
  <c r="N63" i="37" s="1"/>
  <c r="C112" i="37"/>
  <c r="M63" i="37" s="1"/>
  <c r="F111" i="37"/>
  <c r="E110" i="37"/>
  <c r="O60" i="37" s="1"/>
  <c r="D110" i="37"/>
  <c r="N60" i="37" s="1"/>
  <c r="C110" i="37"/>
  <c r="E109" i="37"/>
  <c r="O32" i="37" s="1"/>
  <c r="O35" i="37" s="1"/>
  <c r="D109" i="37"/>
  <c r="N32" i="37" s="1"/>
  <c r="N35" i="37" s="1"/>
  <c r="C109" i="37"/>
  <c r="M32" i="37" s="1"/>
  <c r="E108" i="37"/>
  <c r="O16" i="37" s="1"/>
  <c r="D108" i="37"/>
  <c r="N16" i="37" s="1"/>
  <c r="C108" i="37"/>
  <c r="M16" i="37" s="1"/>
  <c r="E107" i="37"/>
  <c r="O15" i="37" s="1"/>
  <c r="D107" i="37"/>
  <c r="N15" i="37" s="1"/>
  <c r="C107" i="37"/>
  <c r="M15" i="37" s="1"/>
  <c r="F106" i="37"/>
  <c r="F105" i="37"/>
  <c r="E104" i="37"/>
  <c r="J39" i="37" s="1"/>
  <c r="D104" i="37"/>
  <c r="C104" i="37"/>
  <c r="H39" i="37" s="1"/>
  <c r="M39" i="37" s="1"/>
  <c r="F103" i="37"/>
  <c r="F102" i="37"/>
  <c r="F101" i="37"/>
  <c r="F100" i="37"/>
  <c r="F99" i="37"/>
  <c r="F98" i="37"/>
  <c r="F97" i="37"/>
  <c r="F95" i="37"/>
  <c r="E94" i="37"/>
  <c r="O37" i="37" s="1"/>
  <c r="D94" i="37"/>
  <c r="N37" i="37" s="1"/>
  <c r="C94" i="37"/>
  <c r="M37" i="37" s="1"/>
  <c r="E93" i="37"/>
  <c r="O36" i="37" s="1"/>
  <c r="D93" i="37"/>
  <c r="N36" i="37" s="1"/>
  <c r="C93" i="37"/>
  <c r="F92" i="37"/>
  <c r="E89" i="37"/>
  <c r="D89" i="37"/>
  <c r="C89" i="37"/>
  <c r="F88" i="37"/>
  <c r="F89" i="37" s="1"/>
  <c r="J85" i="37"/>
  <c r="I85" i="37"/>
  <c r="H85" i="37"/>
  <c r="F85" i="37"/>
  <c r="E79" i="37"/>
  <c r="D79" i="37"/>
  <c r="C79" i="37"/>
  <c r="F78" i="37"/>
  <c r="F77" i="37"/>
  <c r="F76" i="37"/>
  <c r="F75" i="37"/>
  <c r="F74" i="37"/>
  <c r="F73" i="37"/>
  <c r="F72" i="37"/>
  <c r="E65" i="37"/>
  <c r="D65" i="37"/>
  <c r="H64" i="37"/>
  <c r="K64" i="37" s="1"/>
  <c r="F64" i="37"/>
  <c r="F63" i="37"/>
  <c r="J62" i="37"/>
  <c r="O62" i="37" s="1"/>
  <c r="I62" i="37"/>
  <c r="N62" i="37" s="1"/>
  <c r="H62" i="37"/>
  <c r="M62" i="37" s="1"/>
  <c r="J61" i="37"/>
  <c r="I61" i="37"/>
  <c r="H61" i="37"/>
  <c r="F61" i="37"/>
  <c r="F60" i="37"/>
  <c r="H59" i="37"/>
  <c r="K59" i="37" s="1"/>
  <c r="F59" i="37"/>
  <c r="F58" i="37"/>
  <c r="H57" i="37"/>
  <c r="K57" i="37" s="1"/>
  <c r="F57" i="37"/>
  <c r="H56" i="37"/>
  <c r="K56" i="37" s="1"/>
  <c r="F56" i="37"/>
  <c r="H55" i="37"/>
  <c r="K55" i="37" s="1"/>
  <c r="F55" i="37"/>
  <c r="H54" i="37"/>
  <c r="K54" i="37" s="1"/>
  <c r="F54" i="37"/>
  <c r="C53" i="37"/>
  <c r="H52" i="37"/>
  <c r="K52" i="37" s="1"/>
  <c r="F52" i="37"/>
  <c r="H51" i="37"/>
  <c r="K51" i="37" s="1"/>
  <c r="F51" i="37"/>
  <c r="C50" i="37"/>
  <c r="H49" i="37"/>
  <c r="K49" i="37" s="1"/>
  <c r="F49" i="37"/>
  <c r="H48" i="37"/>
  <c r="K48" i="37" s="1"/>
  <c r="F48" i="37"/>
  <c r="H47" i="37"/>
  <c r="F47" i="37"/>
  <c r="J43" i="37"/>
  <c r="I43" i="37"/>
  <c r="H43" i="37"/>
  <c r="F43" i="37"/>
  <c r="J42" i="37"/>
  <c r="O42" i="37" s="1"/>
  <c r="I42" i="37"/>
  <c r="N42" i="37" s="1"/>
  <c r="H42" i="37"/>
  <c r="M42" i="37" s="1"/>
  <c r="J40" i="37"/>
  <c r="O40" i="37" s="1"/>
  <c r="I40" i="37"/>
  <c r="N40" i="37" s="1"/>
  <c r="H40" i="37"/>
  <c r="M40" i="37" s="1"/>
  <c r="E38" i="37"/>
  <c r="D38" i="37"/>
  <c r="C38" i="37"/>
  <c r="F37" i="37"/>
  <c r="F36" i="37"/>
  <c r="E35" i="37"/>
  <c r="D35" i="37"/>
  <c r="C35" i="37"/>
  <c r="J34" i="37"/>
  <c r="I34" i="37"/>
  <c r="H34" i="37"/>
  <c r="F34" i="37"/>
  <c r="J33" i="37"/>
  <c r="I33" i="37"/>
  <c r="H33" i="37"/>
  <c r="F33" i="37"/>
  <c r="F32" i="37"/>
  <c r="J31" i="37"/>
  <c r="I31" i="37"/>
  <c r="H31" i="37"/>
  <c r="F31" i="37"/>
  <c r="J30" i="37"/>
  <c r="I30" i="37"/>
  <c r="H30" i="37"/>
  <c r="F30" i="37"/>
  <c r="J29" i="37"/>
  <c r="I29" i="37"/>
  <c r="H29" i="37"/>
  <c r="F29" i="37"/>
  <c r="E28" i="37"/>
  <c r="D28" i="37"/>
  <c r="C28" i="37"/>
  <c r="J26" i="37"/>
  <c r="I26" i="37"/>
  <c r="H26" i="37"/>
  <c r="F26" i="37"/>
  <c r="J25" i="37"/>
  <c r="I25" i="37"/>
  <c r="H25" i="37"/>
  <c r="F25" i="37"/>
  <c r="J24" i="37"/>
  <c r="I24" i="37"/>
  <c r="H24" i="37"/>
  <c r="F24" i="37"/>
  <c r="J23" i="37"/>
  <c r="I23" i="37"/>
  <c r="H23" i="37"/>
  <c r="F23" i="37"/>
  <c r="J22" i="37"/>
  <c r="I22" i="37"/>
  <c r="H22" i="37"/>
  <c r="F22" i="37"/>
  <c r="E19" i="37"/>
  <c r="D19" i="37"/>
  <c r="C19" i="37"/>
  <c r="J18" i="37"/>
  <c r="J19" i="37" s="1"/>
  <c r="I18" i="37"/>
  <c r="I19" i="37" s="1"/>
  <c r="H18" i="37"/>
  <c r="H19" i="37" s="1"/>
  <c r="F18" i="37"/>
  <c r="F17" i="37"/>
  <c r="F16" i="37"/>
  <c r="F15" i="37"/>
  <c r="E12" i="37"/>
  <c r="D12" i="37"/>
  <c r="C12" i="37"/>
  <c r="J11" i="37"/>
  <c r="I11" i="37"/>
  <c r="H11" i="37"/>
  <c r="F11" i="37"/>
  <c r="F10" i="37"/>
  <c r="F122" i="39" l="1"/>
  <c r="F124" i="39" s="1"/>
  <c r="F143" i="39" s="1"/>
  <c r="F145" i="39" s="1"/>
  <c r="F12" i="37"/>
  <c r="J65" i="37"/>
  <c r="C124" i="39"/>
  <c r="C143" i="39" s="1"/>
  <c r="C145" i="39" s="1"/>
  <c r="F65" i="38"/>
  <c r="F67" i="38" s="1"/>
  <c r="F69" i="38" s="1"/>
  <c r="F81" i="38" s="1"/>
  <c r="H81" i="40"/>
  <c r="H124" i="40"/>
  <c r="H143" i="40" s="1"/>
  <c r="H145" i="40" s="1"/>
  <c r="K141" i="39"/>
  <c r="C67" i="38"/>
  <c r="C69" i="38" s="1"/>
  <c r="C81" i="38" s="1"/>
  <c r="J41" i="37"/>
  <c r="P65" i="38"/>
  <c r="I65" i="37"/>
  <c r="K41" i="38"/>
  <c r="K44" i="39"/>
  <c r="K67" i="39" s="1"/>
  <c r="K69" i="39" s="1"/>
  <c r="K81" i="39" s="1"/>
  <c r="H67" i="39"/>
  <c r="H69" i="39" s="1"/>
  <c r="H124" i="39" s="1"/>
  <c r="H143" i="39" s="1"/>
  <c r="H145" i="39" s="1"/>
  <c r="C122" i="38"/>
  <c r="F139" i="37"/>
  <c r="P39" i="39"/>
  <c r="P41" i="39" s="1"/>
  <c r="P44" i="39" s="1"/>
  <c r="P67" i="39" s="1"/>
  <c r="P69" i="39" s="1"/>
  <c r="K12" i="38"/>
  <c r="F141" i="38"/>
  <c r="K43" i="37"/>
  <c r="I12" i="37"/>
  <c r="N38" i="37"/>
  <c r="F121" i="37"/>
  <c r="H65" i="38"/>
  <c r="K137" i="37"/>
  <c r="C65" i="37"/>
  <c r="F116" i="37"/>
  <c r="D141" i="37"/>
  <c r="H44" i="38"/>
  <c r="E141" i="37"/>
  <c r="K128" i="37"/>
  <c r="F28" i="37"/>
  <c r="K130" i="37"/>
  <c r="K134" i="37"/>
  <c r="D44" i="37"/>
  <c r="D67" i="37" s="1"/>
  <c r="D69" i="37" s="1"/>
  <c r="K85" i="37"/>
  <c r="C96" i="37"/>
  <c r="D113" i="37"/>
  <c r="D122" i="38"/>
  <c r="D124" i="38" s="1"/>
  <c r="D143" i="38" s="1"/>
  <c r="D145" i="38" s="1"/>
  <c r="F112" i="37"/>
  <c r="I124" i="39"/>
  <c r="I143" i="39" s="1"/>
  <c r="I145" i="39" s="1"/>
  <c r="K139" i="38"/>
  <c r="E44" i="37"/>
  <c r="E67" i="37" s="1"/>
  <c r="E69" i="37" s="1"/>
  <c r="E81" i="37" s="1"/>
  <c r="K33" i="37"/>
  <c r="F50" i="37"/>
  <c r="F53" i="37"/>
  <c r="K65" i="38"/>
  <c r="J141" i="38"/>
  <c r="I44" i="38"/>
  <c r="I67" i="38" s="1"/>
  <c r="I69" i="38" s="1"/>
  <c r="I81" i="38" s="1"/>
  <c r="H141" i="38"/>
  <c r="H50" i="37"/>
  <c r="N19" i="37"/>
  <c r="H35" i="37"/>
  <c r="F38" i="37"/>
  <c r="I133" i="37"/>
  <c r="K133" i="38"/>
  <c r="M65" i="38"/>
  <c r="F81" i="40"/>
  <c r="F124" i="40"/>
  <c r="F143" i="40" s="1"/>
  <c r="F145" i="40" s="1"/>
  <c r="K23" i="37"/>
  <c r="O19" i="37"/>
  <c r="M36" i="37"/>
  <c r="M38" i="37" s="1"/>
  <c r="P37" i="37"/>
  <c r="F110" i="37"/>
  <c r="K35" i="38"/>
  <c r="N65" i="37"/>
  <c r="K11" i="37"/>
  <c r="J35" i="37"/>
  <c r="K34" i="37"/>
  <c r="I39" i="37"/>
  <c r="N39" i="37" s="1"/>
  <c r="N41" i="37" s="1"/>
  <c r="I135" i="37"/>
  <c r="K135" i="37" s="1"/>
  <c r="J81" i="39"/>
  <c r="J124" i="39"/>
  <c r="J143" i="39" s="1"/>
  <c r="J145" i="39" s="1"/>
  <c r="J10" i="37"/>
  <c r="J12" i="37" s="1"/>
  <c r="O12" i="37"/>
  <c r="K26" i="37"/>
  <c r="O65" i="37"/>
  <c r="P62" i="37"/>
  <c r="E113" i="37"/>
  <c r="K138" i="37"/>
  <c r="C44" i="37"/>
  <c r="K30" i="37"/>
  <c r="K31" i="37"/>
  <c r="O39" i="37"/>
  <c r="O41" i="37" s="1"/>
  <c r="K53" i="37"/>
  <c r="H53" i="37"/>
  <c r="K62" i="37"/>
  <c r="F94" i="37"/>
  <c r="E96" i="37"/>
  <c r="K127" i="37"/>
  <c r="K131" i="37"/>
  <c r="K132" i="37"/>
  <c r="N44" i="38"/>
  <c r="N67" i="38" s="1"/>
  <c r="N69" i="38" s="1"/>
  <c r="I28" i="37"/>
  <c r="H133" i="37"/>
  <c r="F35" i="37"/>
  <c r="F93" i="37"/>
  <c r="C141" i="37"/>
  <c r="F113" i="38"/>
  <c r="J41" i="38"/>
  <c r="J44" i="38" s="1"/>
  <c r="J67" i="38" s="1"/>
  <c r="J69" i="38" s="1"/>
  <c r="O39" i="38"/>
  <c r="E122" i="38"/>
  <c r="E124" i="38" s="1"/>
  <c r="E143" i="38" s="1"/>
  <c r="E145" i="38" s="1"/>
  <c r="P16" i="37"/>
  <c r="F19" i="37"/>
  <c r="H28" i="37"/>
  <c r="K24" i="37"/>
  <c r="K25" i="37"/>
  <c r="I35" i="37"/>
  <c r="P40" i="37"/>
  <c r="M60" i="37"/>
  <c r="P60" i="37" s="1"/>
  <c r="K61" i="37"/>
  <c r="F79" i="37"/>
  <c r="D96" i="37"/>
  <c r="C113" i="37"/>
  <c r="F108" i="37"/>
  <c r="P63" i="37"/>
  <c r="F133" i="37"/>
  <c r="F135" i="37"/>
  <c r="K136" i="37"/>
  <c r="J139" i="37"/>
  <c r="K139" i="37" s="1"/>
  <c r="F96" i="38"/>
  <c r="P27" i="37"/>
  <c r="P28" i="37" s="1"/>
  <c r="M28" i="37"/>
  <c r="P32" i="37"/>
  <c r="P35" i="37" s="1"/>
  <c r="M35" i="37"/>
  <c r="P15" i="37"/>
  <c r="M19" i="37"/>
  <c r="M41" i="37"/>
  <c r="P42" i="37"/>
  <c r="N12" i="37"/>
  <c r="K29" i="37"/>
  <c r="H41" i="37"/>
  <c r="J133" i="37"/>
  <c r="E81" i="38"/>
  <c r="H140" i="37"/>
  <c r="P10" i="37"/>
  <c r="P12" i="37" s="1"/>
  <c r="F107" i="37"/>
  <c r="F109" i="37"/>
  <c r="K129" i="37"/>
  <c r="J28" i="37"/>
  <c r="O38" i="37"/>
  <c r="H10" i="37"/>
  <c r="K18" i="37"/>
  <c r="K19" i="37" s="1"/>
  <c r="K22" i="37"/>
  <c r="K27" i="37"/>
  <c r="K40" i="37"/>
  <c r="K42" i="37"/>
  <c r="K47" i="37"/>
  <c r="K50" i="37" s="1"/>
  <c r="F104" i="37"/>
  <c r="P38" i="38"/>
  <c r="K28" i="38"/>
  <c r="M38" i="38"/>
  <c r="M44" i="38" s="1"/>
  <c r="K81" i="40"/>
  <c r="K124" i="40"/>
  <c r="K143" i="40" s="1"/>
  <c r="K145" i="40" s="1"/>
  <c r="I140" i="38"/>
  <c r="I141" i="38" s="1"/>
  <c r="K135" i="38"/>
  <c r="C140" i="36"/>
  <c r="I139" i="36"/>
  <c r="H139" i="36"/>
  <c r="E139" i="36"/>
  <c r="E140" i="36" s="1"/>
  <c r="J138" i="36"/>
  <c r="I138" i="36"/>
  <c r="H138" i="36"/>
  <c r="F138" i="36"/>
  <c r="J137" i="36"/>
  <c r="I137" i="36"/>
  <c r="H137" i="36"/>
  <c r="F137" i="36"/>
  <c r="J136" i="36"/>
  <c r="I136" i="36"/>
  <c r="H136" i="36"/>
  <c r="F136" i="36"/>
  <c r="H135" i="36"/>
  <c r="D135" i="36"/>
  <c r="F135" i="36" s="1"/>
  <c r="J134" i="36"/>
  <c r="I134" i="36"/>
  <c r="H134" i="36"/>
  <c r="F134" i="36"/>
  <c r="E133" i="36"/>
  <c r="D133" i="36"/>
  <c r="C133" i="36"/>
  <c r="J132" i="36"/>
  <c r="I132" i="36"/>
  <c r="H132" i="36"/>
  <c r="F132" i="36"/>
  <c r="J131" i="36"/>
  <c r="I131" i="36"/>
  <c r="H131" i="36"/>
  <c r="F131" i="36"/>
  <c r="J130" i="36"/>
  <c r="I130" i="36"/>
  <c r="H130" i="36"/>
  <c r="F130" i="36"/>
  <c r="J129" i="36"/>
  <c r="I129" i="36"/>
  <c r="H129" i="36"/>
  <c r="F129" i="36"/>
  <c r="J128" i="36"/>
  <c r="I128" i="36"/>
  <c r="H128" i="36"/>
  <c r="F128" i="36"/>
  <c r="J127" i="36"/>
  <c r="I127" i="36"/>
  <c r="H127" i="36"/>
  <c r="F127" i="36"/>
  <c r="E121" i="36"/>
  <c r="J27" i="36" s="1"/>
  <c r="O27" i="36" s="1"/>
  <c r="O28" i="36" s="1"/>
  <c r="D121" i="36"/>
  <c r="I27" i="36" s="1"/>
  <c r="N27" i="36" s="1"/>
  <c r="N28" i="36" s="1"/>
  <c r="C121" i="36"/>
  <c r="H27" i="36" s="1"/>
  <c r="F120" i="36"/>
  <c r="F119" i="36"/>
  <c r="F118" i="36"/>
  <c r="F117" i="36"/>
  <c r="E116" i="36"/>
  <c r="O10" i="36" s="1"/>
  <c r="D116" i="36"/>
  <c r="N10" i="36" s="1"/>
  <c r="I10" i="36" s="1"/>
  <c r="C116" i="36"/>
  <c r="M10" i="36" s="1"/>
  <c r="H10" i="36" s="1"/>
  <c r="F115" i="36"/>
  <c r="F114" i="36"/>
  <c r="E112" i="36"/>
  <c r="O63" i="36" s="1"/>
  <c r="D112" i="36"/>
  <c r="N63" i="36" s="1"/>
  <c r="C112" i="36"/>
  <c r="M63" i="36" s="1"/>
  <c r="F111" i="36"/>
  <c r="E110" i="36"/>
  <c r="O60" i="36" s="1"/>
  <c r="D110" i="36"/>
  <c r="N60" i="36" s="1"/>
  <c r="C110" i="36"/>
  <c r="E109" i="36"/>
  <c r="O32" i="36" s="1"/>
  <c r="O35" i="36" s="1"/>
  <c r="D109" i="36"/>
  <c r="N32" i="36" s="1"/>
  <c r="C109" i="36"/>
  <c r="M32" i="36" s="1"/>
  <c r="M35" i="36" s="1"/>
  <c r="E108" i="36"/>
  <c r="O16" i="36" s="1"/>
  <c r="D108" i="36"/>
  <c r="N16" i="36" s="1"/>
  <c r="C108" i="36"/>
  <c r="E107" i="36"/>
  <c r="O15" i="36" s="1"/>
  <c r="D107" i="36"/>
  <c r="N15" i="36" s="1"/>
  <c r="C107" i="36"/>
  <c r="F106" i="36"/>
  <c r="F105" i="36"/>
  <c r="E104" i="36"/>
  <c r="J39" i="36" s="1"/>
  <c r="O39" i="36" s="1"/>
  <c r="D104" i="36"/>
  <c r="I39" i="36" s="1"/>
  <c r="N39" i="36" s="1"/>
  <c r="C104" i="36"/>
  <c r="H39" i="36" s="1"/>
  <c r="M39" i="36" s="1"/>
  <c r="F103" i="36"/>
  <c r="F102" i="36"/>
  <c r="F101" i="36"/>
  <c r="F100" i="36"/>
  <c r="F99" i="36"/>
  <c r="F98" i="36"/>
  <c r="F97" i="36"/>
  <c r="F95" i="36"/>
  <c r="E94" i="36"/>
  <c r="O37" i="36" s="1"/>
  <c r="D94" i="36"/>
  <c r="C94" i="36"/>
  <c r="M37" i="36" s="1"/>
  <c r="E93" i="36"/>
  <c r="O36" i="36" s="1"/>
  <c r="D93" i="36"/>
  <c r="N36" i="36" s="1"/>
  <c r="C93" i="36"/>
  <c r="M36" i="36" s="1"/>
  <c r="F92" i="36"/>
  <c r="E89" i="36"/>
  <c r="D89" i="36"/>
  <c r="C89" i="36"/>
  <c r="F88" i="36"/>
  <c r="F89" i="36" s="1"/>
  <c r="J85" i="36"/>
  <c r="I85" i="36"/>
  <c r="H85" i="36"/>
  <c r="F85" i="36"/>
  <c r="E79" i="36"/>
  <c r="D79" i="36"/>
  <c r="C79" i="36"/>
  <c r="F78" i="36"/>
  <c r="F77" i="36"/>
  <c r="F76" i="36"/>
  <c r="F75" i="36"/>
  <c r="F74" i="36"/>
  <c r="F73" i="36"/>
  <c r="F72" i="36"/>
  <c r="E65" i="36"/>
  <c r="D65" i="36"/>
  <c r="H64" i="36"/>
  <c r="K64" i="36" s="1"/>
  <c r="F64" i="36"/>
  <c r="F63" i="36"/>
  <c r="J62" i="36"/>
  <c r="I62" i="36"/>
  <c r="N62" i="36" s="1"/>
  <c r="H62" i="36"/>
  <c r="M62" i="36" s="1"/>
  <c r="J61" i="36"/>
  <c r="I61" i="36"/>
  <c r="H61" i="36"/>
  <c r="F61" i="36"/>
  <c r="F60" i="36"/>
  <c r="H59" i="36"/>
  <c r="K59" i="36" s="1"/>
  <c r="F59" i="36"/>
  <c r="F58" i="36"/>
  <c r="H57" i="36"/>
  <c r="K57" i="36" s="1"/>
  <c r="F57" i="36"/>
  <c r="H56" i="36"/>
  <c r="K56" i="36" s="1"/>
  <c r="F56" i="36"/>
  <c r="H55" i="36"/>
  <c r="K55" i="36" s="1"/>
  <c r="F55" i="36"/>
  <c r="H54" i="36"/>
  <c r="K54" i="36" s="1"/>
  <c r="F54" i="36"/>
  <c r="C53" i="36"/>
  <c r="H52" i="36"/>
  <c r="K52" i="36" s="1"/>
  <c r="F52" i="36"/>
  <c r="H51" i="36"/>
  <c r="F51" i="36"/>
  <c r="C50" i="36"/>
  <c r="H49" i="36"/>
  <c r="K49" i="36" s="1"/>
  <c r="F49" i="36"/>
  <c r="H48" i="36"/>
  <c r="K48" i="36" s="1"/>
  <c r="F48" i="36"/>
  <c r="H47" i="36"/>
  <c r="F47" i="36"/>
  <c r="J43" i="36"/>
  <c r="I43" i="36"/>
  <c r="H43" i="36"/>
  <c r="F43" i="36"/>
  <c r="J42" i="36"/>
  <c r="O42" i="36" s="1"/>
  <c r="I42" i="36"/>
  <c r="N42" i="36" s="1"/>
  <c r="H42" i="36"/>
  <c r="M42" i="36" s="1"/>
  <c r="J40" i="36"/>
  <c r="O40" i="36" s="1"/>
  <c r="I40" i="36"/>
  <c r="N40" i="36" s="1"/>
  <c r="H40" i="36"/>
  <c r="M40" i="36" s="1"/>
  <c r="E38" i="36"/>
  <c r="D38" i="36"/>
  <c r="C38" i="36"/>
  <c r="F37" i="36"/>
  <c r="F36" i="36"/>
  <c r="E35" i="36"/>
  <c r="D35" i="36"/>
  <c r="C35" i="36"/>
  <c r="J34" i="36"/>
  <c r="I34" i="36"/>
  <c r="H34" i="36"/>
  <c r="F34" i="36"/>
  <c r="J33" i="36"/>
  <c r="I33" i="36"/>
  <c r="H33" i="36"/>
  <c r="F33" i="36"/>
  <c r="F32" i="36"/>
  <c r="J31" i="36"/>
  <c r="I31" i="36"/>
  <c r="H31" i="36"/>
  <c r="F31" i="36"/>
  <c r="J30" i="36"/>
  <c r="I30" i="36"/>
  <c r="H30" i="36"/>
  <c r="F30" i="36"/>
  <c r="J29" i="36"/>
  <c r="I29" i="36"/>
  <c r="H29" i="36"/>
  <c r="F29" i="36"/>
  <c r="E28" i="36"/>
  <c r="D28" i="36"/>
  <c r="C28" i="36"/>
  <c r="J26" i="36"/>
  <c r="I26" i="36"/>
  <c r="H26" i="36"/>
  <c r="F26" i="36"/>
  <c r="J25" i="36"/>
  <c r="I25" i="36"/>
  <c r="H25" i="36"/>
  <c r="F25" i="36"/>
  <c r="J24" i="36"/>
  <c r="I24" i="36"/>
  <c r="H24" i="36"/>
  <c r="F24" i="36"/>
  <c r="J23" i="36"/>
  <c r="I23" i="36"/>
  <c r="H23" i="36"/>
  <c r="F23" i="36"/>
  <c r="J22" i="36"/>
  <c r="I22" i="36"/>
  <c r="H22" i="36"/>
  <c r="F22" i="36"/>
  <c r="E19" i="36"/>
  <c r="D19" i="36"/>
  <c r="C19" i="36"/>
  <c r="J18" i="36"/>
  <c r="J19" i="36" s="1"/>
  <c r="I18" i="36"/>
  <c r="I19" i="36" s="1"/>
  <c r="H18" i="36"/>
  <c r="H19" i="36" s="1"/>
  <c r="F18" i="36"/>
  <c r="F17" i="36"/>
  <c r="F16" i="36"/>
  <c r="F15" i="36"/>
  <c r="E12" i="36"/>
  <c r="D12" i="36"/>
  <c r="C12" i="36"/>
  <c r="J11" i="36"/>
  <c r="I11" i="36"/>
  <c r="H11" i="36"/>
  <c r="F11" i="36"/>
  <c r="F10" i="36"/>
  <c r="N44" i="37" l="1"/>
  <c r="N67" i="37" s="1"/>
  <c r="N69" i="37" s="1"/>
  <c r="C124" i="38"/>
  <c r="C143" i="38" s="1"/>
  <c r="C145" i="38" s="1"/>
  <c r="D122" i="37"/>
  <c r="O44" i="37"/>
  <c r="O67" i="37" s="1"/>
  <c r="H67" i="38"/>
  <c r="H69" i="38" s="1"/>
  <c r="H124" i="38" s="1"/>
  <c r="H143" i="38" s="1"/>
  <c r="H145" i="38" s="1"/>
  <c r="J44" i="37"/>
  <c r="J67" i="37" s="1"/>
  <c r="J69" i="37" s="1"/>
  <c r="J124" i="37" s="1"/>
  <c r="E122" i="37"/>
  <c r="E124" i="37" s="1"/>
  <c r="E143" i="37" s="1"/>
  <c r="E145" i="37" s="1"/>
  <c r="I124" i="38"/>
  <c r="I143" i="38" s="1"/>
  <c r="I145" i="38" s="1"/>
  <c r="I140" i="37"/>
  <c r="I141" i="37" s="1"/>
  <c r="M67" i="38"/>
  <c r="M69" i="38" s="1"/>
  <c r="C141" i="36"/>
  <c r="F140" i="37"/>
  <c r="F141" i="37" s="1"/>
  <c r="C67" i="37"/>
  <c r="C69" i="37" s="1"/>
  <c r="C81" i="37" s="1"/>
  <c r="K124" i="39"/>
  <c r="K143" i="39" s="1"/>
  <c r="K145" i="39" s="1"/>
  <c r="H81" i="39"/>
  <c r="O69" i="37"/>
  <c r="C122" i="37"/>
  <c r="F65" i="37"/>
  <c r="F110" i="36"/>
  <c r="K140" i="38"/>
  <c r="K141" i="38" s="1"/>
  <c r="K44" i="38"/>
  <c r="K67" i="38" s="1"/>
  <c r="K69" i="38" s="1"/>
  <c r="H44" i="37"/>
  <c r="K33" i="36"/>
  <c r="D96" i="36"/>
  <c r="F107" i="36"/>
  <c r="F116" i="36"/>
  <c r="K25" i="36"/>
  <c r="F28" i="36"/>
  <c r="K31" i="36"/>
  <c r="H141" i="37"/>
  <c r="P19" i="37"/>
  <c r="H65" i="37"/>
  <c r="K133" i="37"/>
  <c r="N37" i="36"/>
  <c r="N38" i="36" s="1"/>
  <c r="F53" i="36"/>
  <c r="K39" i="37"/>
  <c r="K41" i="37" s="1"/>
  <c r="H53" i="36"/>
  <c r="F122" i="38"/>
  <c r="F124" i="38" s="1"/>
  <c r="F143" i="38" s="1"/>
  <c r="F145" i="38" s="1"/>
  <c r="I41" i="37"/>
  <c r="I44" i="37" s="1"/>
  <c r="I67" i="37" s="1"/>
  <c r="I69" i="37" s="1"/>
  <c r="K23" i="36"/>
  <c r="F133" i="36"/>
  <c r="J133" i="36"/>
  <c r="K26" i="36"/>
  <c r="H50" i="36"/>
  <c r="N65" i="36"/>
  <c r="J65" i="36"/>
  <c r="F112" i="36"/>
  <c r="H133" i="36"/>
  <c r="D124" i="37"/>
  <c r="D143" i="37" s="1"/>
  <c r="D145" i="37" s="1"/>
  <c r="K132" i="36"/>
  <c r="J28" i="36"/>
  <c r="F94" i="36"/>
  <c r="K28" i="37"/>
  <c r="H140" i="36"/>
  <c r="H12" i="36"/>
  <c r="J35" i="36"/>
  <c r="M38" i="36"/>
  <c r="F79" i="36"/>
  <c r="P36" i="37"/>
  <c r="P38" i="37" s="1"/>
  <c r="K35" i="37"/>
  <c r="P39" i="37"/>
  <c r="P41" i="37" s="1"/>
  <c r="K138" i="36"/>
  <c r="N41" i="36"/>
  <c r="K127" i="36"/>
  <c r="E141" i="36"/>
  <c r="I135" i="36"/>
  <c r="K135" i="36" s="1"/>
  <c r="F96" i="37"/>
  <c r="H35" i="36"/>
  <c r="K43" i="36"/>
  <c r="I65" i="36"/>
  <c r="D113" i="36"/>
  <c r="J140" i="37"/>
  <c r="J141" i="37" s="1"/>
  <c r="P65" i="37"/>
  <c r="F44" i="37"/>
  <c r="J81" i="38"/>
  <c r="J124" i="38"/>
  <c r="J143" i="38" s="1"/>
  <c r="J145" i="38" s="1"/>
  <c r="O38" i="36"/>
  <c r="P36" i="36"/>
  <c r="K140" i="37"/>
  <c r="O19" i="36"/>
  <c r="O41" i="38"/>
  <c r="O44" i="38" s="1"/>
  <c r="O67" i="38" s="1"/>
  <c r="O69" i="38" s="1"/>
  <c r="P39" i="38"/>
  <c r="P41" i="38" s="1"/>
  <c r="P44" i="38" s="1"/>
  <c r="P67" i="38" s="1"/>
  <c r="P69" i="38" s="1"/>
  <c r="I12" i="36"/>
  <c r="M12" i="36"/>
  <c r="K18" i="36"/>
  <c r="K19" i="36" s="1"/>
  <c r="C44" i="36"/>
  <c r="F38" i="36"/>
  <c r="F104" i="36"/>
  <c r="C113" i="36"/>
  <c r="D81" i="37"/>
  <c r="F12" i="36"/>
  <c r="F19" i="36"/>
  <c r="H28" i="36"/>
  <c r="K24" i="36"/>
  <c r="D44" i="36"/>
  <c r="D67" i="36" s="1"/>
  <c r="D69" i="36" s="1"/>
  <c r="I35" i="36"/>
  <c r="K34" i="36"/>
  <c r="P40" i="36"/>
  <c r="O62" i="36"/>
  <c r="P62" i="36" s="1"/>
  <c r="F93" i="36"/>
  <c r="E96" i="36"/>
  <c r="F109" i="36"/>
  <c r="K128" i="36"/>
  <c r="K130" i="36"/>
  <c r="K137" i="36"/>
  <c r="F139" i="36"/>
  <c r="F140" i="36" s="1"/>
  <c r="F113" i="37"/>
  <c r="M65" i="37"/>
  <c r="F35" i="36"/>
  <c r="O41" i="36"/>
  <c r="F50" i="36"/>
  <c r="J139" i="36"/>
  <c r="K139" i="36" s="1"/>
  <c r="K11" i="36"/>
  <c r="M15" i="36"/>
  <c r="P15" i="36" s="1"/>
  <c r="I28" i="36"/>
  <c r="E44" i="36"/>
  <c r="E67" i="36" s="1"/>
  <c r="E69" i="36" s="1"/>
  <c r="E81" i="36" s="1"/>
  <c r="C65" i="36"/>
  <c r="K61" i="36"/>
  <c r="F108" i="36"/>
  <c r="F121" i="36"/>
  <c r="I133" i="36"/>
  <c r="K129" i="36"/>
  <c r="K131" i="36"/>
  <c r="K136" i="36"/>
  <c r="D140" i="36"/>
  <c r="D141" i="36" s="1"/>
  <c r="K65" i="37"/>
  <c r="P63" i="36"/>
  <c r="K27" i="36"/>
  <c r="M27" i="36"/>
  <c r="J10" i="36"/>
  <c r="J12" i="36" s="1"/>
  <c r="O12" i="36"/>
  <c r="N35" i="36"/>
  <c r="P32" i="36"/>
  <c r="P35" i="36" s="1"/>
  <c r="P42" i="36"/>
  <c r="N19" i="36"/>
  <c r="M41" i="36"/>
  <c r="P39" i="36"/>
  <c r="N12" i="36"/>
  <c r="K29" i="36"/>
  <c r="H41" i="36"/>
  <c r="K51" i="36"/>
  <c r="K53" i="36" s="1"/>
  <c r="K10" i="37"/>
  <c r="K12" i="37" s="1"/>
  <c r="H12" i="37"/>
  <c r="P10" i="36"/>
  <c r="P12" i="36" s="1"/>
  <c r="M16" i="36"/>
  <c r="I41" i="36"/>
  <c r="M60" i="36"/>
  <c r="H81" i="38"/>
  <c r="M44" i="37"/>
  <c r="J41" i="36"/>
  <c r="K40" i="36"/>
  <c r="K42" i="36"/>
  <c r="K47" i="36"/>
  <c r="K50" i="36" s="1"/>
  <c r="K85" i="36"/>
  <c r="C96" i="36"/>
  <c r="K30" i="36"/>
  <c r="K62" i="36"/>
  <c r="E113" i="36"/>
  <c r="K22" i="36"/>
  <c r="K39" i="36"/>
  <c r="K134" i="36"/>
  <c r="C140" i="35"/>
  <c r="I139" i="35"/>
  <c r="H139" i="35"/>
  <c r="E139" i="35"/>
  <c r="F139" i="35" s="1"/>
  <c r="J138" i="35"/>
  <c r="I138" i="35"/>
  <c r="H138" i="35"/>
  <c r="F138" i="35"/>
  <c r="J137" i="35"/>
  <c r="I137" i="35"/>
  <c r="H137" i="35"/>
  <c r="F137" i="35"/>
  <c r="J136" i="35"/>
  <c r="I136" i="35"/>
  <c r="H136" i="35"/>
  <c r="F136" i="35"/>
  <c r="H135" i="35"/>
  <c r="D135" i="35"/>
  <c r="D140" i="35" s="1"/>
  <c r="J134" i="35"/>
  <c r="I134" i="35"/>
  <c r="H134" i="35"/>
  <c r="F134" i="35"/>
  <c r="E133" i="35"/>
  <c r="D133" i="35"/>
  <c r="C133" i="35"/>
  <c r="J132" i="35"/>
  <c r="I132" i="35"/>
  <c r="H132" i="35"/>
  <c r="F132" i="35"/>
  <c r="J131" i="35"/>
  <c r="I131" i="35"/>
  <c r="H131" i="35"/>
  <c r="F131" i="35"/>
  <c r="J130" i="35"/>
  <c r="I130" i="35"/>
  <c r="H130" i="35"/>
  <c r="F130" i="35"/>
  <c r="J129" i="35"/>
  <c r="I129" i="35"/>
  <c r="H129" i="35"/>
  <c r="F129" i="35"/>
  <c r="J128" i="35"/>
  <c r="I128" i="35"/>
  <c r="H128" i="35"/>
  <c r="F128" i="35"/>
  <c r="J127" i="35"/>
  <c r="I127" i="35"/>
  <c r="H127" i="35"/>
  <c r="F127" i="35"/>
  <c r="E121" i="35"/>
  <c r="J27" i="35" s="1"/>
  <c r="O27" i="35" s="1"/>
  <c r="O28" i="35" s="1"/>
  <c r="D121" i="35"/>
  <c r="I27" i="35" s="1"/>
  <c r="N27" i="35" s="1"/>
  <c r="C121" i="35"/>
  <c r="H27" i="35" s="1"/>
  <c r="M27" i="35" s="1"/>
  <c r="M28" i="35" s="1"/>
  <c r="F120" i="35"/>
  <c r="F119" i="35"/>
  <c r="F118" i="35"/>
  <c r="F117" i="35"/>
  <c r="E116" i="35"/>
  <c r="O10" i="35" s="1"/>
  <c r="O12" i="35" s="1"/>
  <c r="D116" i="35"/>
  <c r="N10" i="35" s="1"/>
  <c r="I10" i="35" s="1"/>
  <c r="C116" i="35"/>
  <c r="M10" i="35" s="1"/>
  <c r="H10" i="35" s="1"/>
  <c r="F115" i="35"/>
  <c r="F114" i="35"/>
  <c r="E112" i="35"/>
  <c r="O63" i="35" s="1"/>
  <c r="D112" i="35"/>
  <c r="N63" i="35" s="1"/>
  <c r="C112" i="35"/>
  <c r="M63" i="35" s="1"/>
  <c r="F111" i="35"/>
  <c r="E110" i="35"/>
  <c r="O60" i="35" s="1"/>
  <c r="D110" i="35"/>
  <c r="N60" i="35" s="1"/>
  <c r="C110" i="35"/>
  <c r="E109" i="35"/>
  <c r="O32" i="35" s="1"/>
  <c r="O35" i="35" s="1"/>
  <c r="D109" i="35"/>
  <c r="N32" i="35" s="1"/>
  <c r="C109" i="35"/>
  <c r="M32" i="35" s="1"/>
  <c r="M35" i="35" s="1"/>
  <c r="E108" i="35"/>
  <c r="O16" i="35" s="1"/>
  <c r="D108" i="35"/>
  <c r="N16" i="35" s="1"/>
  <c r="C108" i="35"/>
  <c r="M16" i="35" s="1"/>
  <c r="E107" i="35"/>
  <c r="O15" i="35" s="1"/>
  <c r="D107" i="35"/>
  <c r="N15" i="35" s="1"/>
  <c r="C107" i="35"/>
  <c r="M15" i="35" s="1"/>
  <c r="F106" i="35"/>
  <c r="F105" i="35"/>
  <c r="E104" i="35"/>
  <c r="D104" i="35"/>
  <c r="I39" i="35" s="1"/>
  <c r="N39" i="35" s="1"/>
  <c r="C104" i="35"/>
  <c r="H39" i="35" s="1"/>
  <c r="F103" i="35"/>
  <c r="F102" i="35"/>
  <c r="F101" i="35"/>
  <c r="F100" i="35"/>
  <c r="F99" i="35"/>
  <c r="F98" i="35"/>
  <c r="F97" i="35"/>
  <c r="F95" i="35"/>
  <c r="E94" i="35"/>
  <c r="O37" i="35" s="1"/>
  <c r="D94" i="35"/>
  <c r="N37" i="35" s="1"/>
  <c r="C94" i="35"/>
  <c r="E93" i="35"/>
  <c r="D93" i="35"/>
  <c r="C93" i="35"/>
  <c r="M36" i="35" s="1"/>
  <c r="F92" i="35"/>
  <c r="E89" i="35"/>
  <c r="D89" i="35"/>
  <c r="C89" i="35"/>
  <c r="F88" i="35"/>
  <c r="F89" i="35" s="1"/>
  <c r="J85" i="35"/>
  <c r="I85" i="35"/>
  <c r="H85" i="35"/>
  <c r="F85" i="35"/>
  <c r="E79" i="35"/>
  <c r="D79" i="35"/>
  <c r="C79" i="35"/>
  <c r="F78" i="35"/>
  <c r="F77" i="35"/>
  <c r="F76" i="35"/>
  <c r="F75" i="35"/>
  <c r="F74" i="35"/>
  <c r="F73" i="35"/>
  <c r="F72" i="35"/>
  <c r="E65" i="35"/>
  <c r="D65" i="35"/>
  <c r="H64" i="35"/>
  <c r="K64" i="35" s="1"/>
  <c r="F64" i="35"/>
  <c r="F63" i="35"/>
  <c r="J62" i="35"/>
  <c r="O62" i="35" s="1"/>
  <c r="I62" i="35"/>
  <c r="N62" i="35" s="1"/>
  <c r="H62" i="35"/>
  <c r="M62" i="35" s="1"/>
  <c r="J61" i="35"/>
  <c r="I61" i="35"/>
  <c r="H61" i="35"/>
  <c r="F61" i="35"/>
  <c r="F60" i="35"/>
  <c r="H59" i="35"/>
  <c r="K59" i="35" s="1"/>
  <c r="F59" i="35"/>
  <c r="F58" i="35"/>
  <c r="H57" i="35"/>
  <c r="K57" i="35" s="1"/>
  <c r="F57" i="35"/>
  <c r="H56" i="35"/>
  <c r="K56" i="35" s="1"/>
  <c r="F56" i="35"/>
  <c r="H55" i="35"/>
  <c r="K55" i="35" s="1"/>
  <c r="F55" i="35"/>
  <c r="H54" i="35"/>
  <c r="K54" i="35" s="1"/>
  <c r="F54" i="35"/>
  <c r="C53" i="35"/>
  <c r="H52" i="35"/>
  <c r="K52" i="35" s="1"/>
  <c r="F52" i="35"/>
  <c r="H51" i="35"/>
  <c r="F51" i="35"/>
  <c r="C50" i="35"/>
  <c r="H49" i="35"/>
  <c r="K49" i="35" s="1"/>
  <c r="F49" i="35"/>
  <c r="H48" i="35"/>
  <c r="K48" i="35" s="1"/>
  <c r="F48" i="35"/>
  <c r="H47" i="35"/>
  <c r="K47" i="35" s="1"/>
  <c r="F47" i="35"/>
  <c r="J43" i="35"/>
  <c r="I43" i="35"/>
  <c r="H43" i="35"/>
  <c r="F43" i="35"/>
  <c r="J42" i="35"/>
  <c r="O42" i="35" s="1"/>
  <c r="I42" i="35"/>
  <c r="N42" i="35" s="1"/>
  <c r="H42" i="35"/>
  <c r="M42" i="35" s="1"/>
  <c r="J40" i="35"/>
  <c r="O40" i="35" s="1"/>
  <c r="I40" i="35"/>
  <c r="N40" i="35" s="1"/>
  <c r="H40" i="35"/>
  <c r="M40" i="35" s="1"/>
  <c r="E38" i="35"/>
  <c r="D38" i="35"/>
  <c r="C38" i="35"/>
  <c r="F37" i="35"/>
  <c r="F36" i="35"/>
  <c r="E35" i="35"/>
  <c r="D35" i="35"/>
  <c r="C35" i="35"/>
  <c r="J34" i="35"/>
  <c r="I34" i="35"/>
  <c r="H34" i="35"/>
  <c r="F34" i="35"/>
  <c r="J33" i="35"/>
  <c r="I33" i="35"/>
  <c r="H33" i="35"/>
  <c r="F33" i="35"/>
  <c r="F32" i="35"/>
  <c r="J31" i="35"/>
  <c r="I31" i="35"/>
  <c r="H31" i="35"/>
  <c r="F31" i="35"/>
  <c r="J30" i="35"/>
  <c r="I30" i="35"/>
  <c r="H30" i="35"/>
  <c r="F30" i="35"/>
  <c r="J29" i="35"/>
  <c r="I29" i="35"/>
  <c r="H29" i="35"/>
  <c r="F29" i="35"/>
  <c r="E28" i="35"/>
  <c r="D28" i="35"/>
  <c r="C28" i="35"/>
  <c r="J26" i="35"/>
  <c r="I26" i="35"/>
  <c r="H26" i="35"/>
  <c r="F26" i="35"/>
  <c r="J25" i="35"/>
  <c r="I25" i="35"/>
  <c r="H25" i="35"/>
  <c r="F25" i="35"/>
  <c r="J24" i="35"/>
  <c r="I24" i="35"/>
  <c r="H24" i="35"/>
  <c r="F24" i="35"/>
  <c r="J23" i="35"/>
  <c r="I23" i="35"/>
  <c r="H23" i="35"/>
  <c r="F23" i="35"/>
  <c r="J22" i="35"/>
  <c r="I22" i="35"/>
  <c r="H22" i="35"/>
  <c r="F22" i="35"/>
  <c r="E19" i="35"/>
  <c r="D19" i="35"/>
  <c r="C19" i="35"/>
  <c r="J18" i="35"/>
  <c r="J19" i="35" s="1"/>
  <c r="I18" i="35"/>
  <c r="I19" i="35" s="1"/>
  <c r="H18" i="35"/>
  <c r="H19" i="35" s="1"/>
  <c r="F18" i="35"/>
  <c r="F17" i="35"/>
  <c r="F16" i="35"/>
  <c r="F15" i="35"/>
  <c r="E12" i="35"/>
  <c r="D12" i="35"/>
  <c r="C12" i="35"/>
  <c r="J11" i="35"/>
  <c r="I11" i="35"/>
  <c r="H11" i="35"/>
  <c r="F11" i="35"/>
  <c r="F10" i="35"/>
  <c r="C124" i="37" l="1"/>
  <c r="C143" i="37" s="1"/>
  <c r="C145" i="37" s="1"/>
  <c r="F67" i="37"/>
  <c r="F69" i="37" s="1"/>
  <c r="F81" i="37" s="1"/>
  <c r="D122" i="36"/>
  <c r="H65" i="36"/>
  <c r="F141" i="36"/>
  <c r="F96" i="36"/>
  <c r="K44" i="37"/>
  <c r="K67" i="37" s="1"/>
  <c r="K69" i="37" s="1"/>
  <c r="F65" i="36"/>
  <c r="K81" i="38"/>
  <c r="K124" i="38"/>
  <c r="K143" i="38" s="1"/>
  <c r="K145" i="38" s="1"/>
  <c r="C44" i="35"/>
  <c r="F122" i="37"/>
  <c r="F124" i="37" s="1"/>
  <c r="F143" i="37" s="1"/>
  <c r="F145" i="37" s="1"/>
  <c r="H67" i="37"/>
  <c r="H69" i="37" s="1"/>
  <c r="F53" i="35"/>
  <c r="H53" i="35"/>
  <c r="I44" i="36"/>
  <c r="I67" i="36" s="1"/>
  <c r="I69" i="36" s="1"/>
  <c r="I81" i="36" s="1"/>
  <c r="J44" i="36"/>
  <c r="J67" i="36" s="1"/>
  <c r="J69" i="36" s="1"/>
  <c r="I140" i="36"/>
  <c r="I141" i="36" s="1"/>
  <c r="H141" i="36"/>
  <c r="K43" i="35"/>
  <c r="F113" i="36"/>
  <c r="K85" i="35"/>
  <c r="E96" i="35"/>
  <c r="O44" i="36"/>
  <c r="M67" i="37"/>
  <c r="M69" i="37" s="1"/>
  <c r="K141" i="37"/>
  <c r="I124" i="37"/>
  <c r="I143" i="37" s="1"/>
  <c r="I145" i="37" s="1"/>
  <c r="I81" i="37"/>
  <c r="E113" i="35"/>
  <c r="F110" i="35"/>
  <c r="C122" i="36"/>
  <c r="O65" i="36"/>
  <c r="P37" i="36"/>
  <c r="P38" i="36" s="1"/>
  <c r="J10" i="35"/>
  <c r="J12" i="35" s="1"/>
  <c r="C141" i="35"/>
  <c r="P44" i="37"/>
  <c r="P67" i="37" s="1"/>
  <c r="P69" i="37" s="1"/>
  <c r="F38" i="35"/>
  <c r="M19" i="35"/>
  <c r="K127" i="35"/>
  <c r="K131" i="35"/>
  <c r="H35" i="35"/>
  <c r="N44" i="36"/>
  <c r="N67" i="36" s="1"/>
  <c r="N69" i="36" s="1"/>
  <c r="J143" i="37"/>
  <c r="J145" i="37" s="1"/>
  <c r="F121" i="35"/>
  <c r="P62" i="35"/>
  <c r="K33" i="35"/>
  <c r="K50" i="35"/>
  <c r="K65" i="36"/>
  <c r="H44" i="36"/>
  <c r="J81" i="37"/>
  <c r="J140" i="36"/>
  <c r="J141" i="36" s="1"/>
  <c r="N65" i="35"/>
  <c r="C96" i="35"/>
  <c r="K137" i="35"/>
  <c r="C67" i="36"/>
  <c r="C69" i="36" s="1"/>
  <c r="C81" i="36" s="1"/>
  <c r="P42" i="35"/>
  <c r="P40" i="35"/>
  <c r="F44" i="36"/>
  <c r="I35" i="35"/>
  <c r="I12" i="35"/>
  <c r="F28" i="35"/>
  <c r="D44" i="35"/>
  <c r="I65" i="35"/>
  <c r="F79" i="35"/>
  <c r="K10" i="36"/>
  <c r="K12" i="36" s="1"/>
  <c r="K133" i="36"/>
  <c r="K26" i="35"/>
  <c r="E44" i="35"/>
  <c r="E67" i="35" s="1"/>
  <c r="E69" i="35" s="1"/>
  <c r="J65" i="35"/>
  <c r="K128" i="35"/>
  <c r="K130" i="35"/>
  <c r="K138" i="35"/>
  <c r="K62" i="35"/>
  <c r="K41" i="36"/>
  <c r="N41" i="35"/>
  <c r="P63" i="35"/>
  <c r="K11" i="35"/>
  <c r="O19" i="35"/>
  <c r="J28" i="35"/>
  <c r="K24" i="35"/>
  <c r="J35" i="35"/>
  <c r="K30" i="35"/>
  <c r="O36" i="35"/>
  <c r="O38" i="35" s="1"/>
  <c r="I41" i="35"/>
  <c r="F50" i="35"/>
  <c r="F109" i="35"/>
  <c r="F133" i="35"/>
  <c r="J133" i="35"/>
  <c r="K129" i="35"/>
  <c r="H140" i="35"/>
  <c r="K136" i="35"/>
  <c r="E122" i="36"/>
  <c r="E124" i="36" s="1"/>
  <c r="E143" i="36" s="1"/>
  <c r="E145" i="36" s="1"/>
  <c r="I28" i="35"/>
  <c r="F12" i="35"/>
  <c r="M12" i="35"/>
  <c r="F19" i="35"/>
  <c r="F35" i="35"/>
  <c r="J39" i="35"/>
  <c r="K39" i="35" s="1"/>
  <c r="K42" i="35"/>
  <c r="C65" i="35"/>
  <c r="K61" i="35"/>
  <c r="C113" i="35"/>
  <c r="F108" i="35"/>
  <c r="H133" i="35"/>
  <c r="D141" i="35"/>
  <c r="K28" i="36"/>
  <c r="P16" i="35"/>
  <c r="K18" i="35"/>
  <c r="K19" i="35" s="1"/>
  <c r="D67" i="35"/>
  <c r="D69" i="35" s="1"/>
  <c r="D81" i="35" s="1"/>
  <c r="K22" i="35"/>
  <c r="H28" i="35"/>
  <c r="K27" i="35"/>
  <c r="K31" i="35"/>
  <c r="K34" i="35"/>
  <c r="M39" i="35"/>
  <c r="K40" i="35"/>
  <c r="H50" i="35"/>
  <c r="M60" i="35"/>
  <c r="M65" i="35" s="1"/>
  <c r="F93" i="35"/>
  <c r="F107" i="35"/>
  <c r="F116" i="35"/>
  <c r="K132" i="35"/>
  <c r="K140" i="36"/>
  <c r="P41" i="36"/>
  <c r="N35" i="35"/>
  <c r="P32" i="35"/>
  <c r="P35" i="35" s="1"/>
  <c r="H12" i="35"/>
  <c r="N19" i="35"/>
  <c r="P15" i="35"/>
  <c r="O65" i="35"/>
  <c r="P27" i="35"/>
  <c r="P28" i="35" s="1"/>
  <c r="N28" i="35"/>
  <c r="N12" i="35"/>
  <c r="K23" i="35"/>
  <c r="K29" i="35"/>
  <c r="N36" i="35"/>
  <c r="N38" i="35" s="1"/>
  <c r="H41" i="35"/>
  <c r="K51" i="35"/>
  <c r="K53" i="35" s="1"/>
  <c r="J139" i="35"/>
  <c r="K139" i="35" s="1"/>
  <c r="I133" i="35"/>
  <c r="P10" i="35"/>
  <c r="P12" i="35" s="1"/>
  <c r="F135" i="35"/>
  <c r="F140" i="35" s="1"/>
  <c r="K25" i="35"/>
  <c r="F94" i="35"/>
  <c r="F112" i="35"/>
  <c r="P60" i="36"/>
  <c r="P65" i="36" s="1"/>
  <c r="M65" i="36"/>
  <c r="K35" i="36"/>
  <c r="P27" i="36"/>
  <c r="P28" i="36" s="1"/>
  <c r="M28" i="36"/>
  <c r="M44" i="36" s="1"/>
  <c r="F104" i="35"/>
  <c r="I135" i="35"/>
  <c r="E140" i="35"/>
  <c r="E141" i="35" s="1"/>
  <c r="P16" i="36"/>
  <c r="P19" i="36" s="1"/>
  <c r="M19" i="36"/>
  <c r="D113" i="35"/>
  <c r="D96" i="35"/>
  <c r="M37" i="35"/>
  <c r="P37" i="35" s="1"/>
  <c r="K134" i="35"/>
  <c r="D124" i="36"/>
  <c r="D143" i="36" s="1"/>
  <c r="D145" i="36" s="1"/>
  <c r="D81" i="36"/>
  <c r="C140" i="34"/>
  <c r="I139" i="34"/>
  <c r="H139" i="34"/>
  <c r="E139" i="34"/>
  <c r="J139" i="34" s="1"/>
  <c r="J138" i="34"/>
  <c r="I138" i="34"/>
  <c r="H138" i="34"/>
  <c r="F138" i="34"/>
  <c r="J137" i="34"/>
  <c r="I137" i="34"/>
  <c r="H137" i="34"/>
  <c r="F137" i="34"/>
  <c r="J136" i="34"/>
  <c r="I136" i="34"/>
  <c r="H136" i="34"/>
  <c r="F136" i="34"/>
  <c r="H135" i="34"/>
  <c r="D135" i="34"/>
  <c r="D140" i="34" s="1"/>
  <c r="J134" i="34"/>
  <c r="I134" i="34"/>
  <c r="H134" i="34"/>
  <c r="F134" i="34"/>
  <c r="E133" i="34"/>
  <c r="D133" i="34"/>
  <c r="C133" i="34"/>
  <c r="J132" i="34"/>
  <c r="I132" i="34"/>
  <c r="H132" i="34"/>
  <c r="F132" i="34"/>
  <c r="J131" i="34"/>
  <c r="I131" i="34"/>
  <c r="H131" i="34"/>
  <c r="F131" i="34"/>
  <c r="J130" i="34"/>
  <c r="I130" i="34"/>
  <c r="H130" i="34"/>
  <c r="F130" i="34"/>
  <c r="J129" i="34"/>
  <c r="I129" i="34"/>
  <c r="H129" i="34"/>
  <c r="F129" i="34"/>
  <c r="J128" i="34"/>
  <c r="I128" i="34"/>
  <c r="H128" i="34"/>
  <c r="F128" i="34"/>
  <c r="J127" i="34"/>
  <c r="I127" i="34"/>
  <c r="H127" i="34"/>
  <c r="F127" i="34"/>
  <c r="E121" i="34"/>
  <c r="J27" i="34" s="1"/>
  <c r="O27" i="34" s="1"/>
  <c r="O28" i="34" s="1"/>
  <c r="D121" i="34"/>
  <c r="I27" i="34" s="1"/>
  <c r="N27" i="34" s="1"/>
  <c r="N28" i="34" s="1"/>
  <c r="C121" i="34"/>
  <c r="H27" i="34" s="1"/>
  <c r="M27" i="34" s="1"/>
  <c r="M28" i="34" s="1"/>
  <c r="F120" i="34"/>
  <c r="F119" i="34"/>
  <c r="F118" i="34"/>
  <c r="F117" i="34"/>
  <c r="E116" i="34"/>
  <c r="O10" i="34" s="1"/>
  <c r="O12" i="34" s="1"/>
  <c r="D116" i="34"/>
  <c r="N10" i="34" s="1"/>
  <c r="I10" i="34" s="1"/>
  <c r="C116" i="34"/>
  <c r="M10" i="34" s="1"/>
  <c r="H10" i="34" s="1"/>
  <c r="F115" i="34"/>
  <c r="F114" i="34"/>
  <c r="E112" i="34"/>
  <c r="O63" i="34" s="1"/>
  <c r="D112" i="34"/>
  <c r="N63" i="34" s="1"/>
  <c r="C112" i="34"/>
  <c r="M63" i="34" s="1"/>
  <c r="F111" i="34"/>
  <c r="E110" i="34"/>
  <c r="O60" i="34" s="1"/>
  <c r="D110" i="34"/>
  <c r="N60" i="34" s="1"/>
  <c r="C110" i="34"/>
  <c r="M60" i="34" s="1"/>
  <c r="E109" i="34"/>
  <c r="O32" i="34" s="1"/>
  <c r="O35" i="34" s="1"/>
  <c r="D109" i="34"/>
  <c r="N32" i="34" s="1"/>
  <c r="N35" i="34" s="1"/>
  <c r="C109" i="34"/>
  <c r="E108" i="34"/>
  <c r="O16" i="34" s="1"/>
  <c r="D108" i="34"/>
  <c r="N16" i="34" s="1"/>
  <c r="C108" i="34"/>
  <c r="M16" i="34" s="1"/>
  <c r="E107" i="34"/>
  <c r="O15" i="34" s="1"/>
  <c r="D107" i="34"/>
  <c r="N15" i="34" s="1"/>
  <c r="C107" i="34"/>
  <c r="M15" i="34" s="1"/>
  <c r="F106" i="34"/>
  <c r="F105" i="34"/>
  <c r="E104" i="34"/>
  <c r="J39" i="34" s="1"/>
  <c r="O39" i="34" s="1"/>
  <c r="D104" i="34"/>
  <c r="I39" i="34" s="1"/>
  <c r="C104" i="34"/>
  <c r="H39" i="34" s="1"/>
  <c r="M39" i="34" s="1"/>
  <c r="F103" i="34"/>
  <c r="F102" i="34"/>
  <c r="F101" i="34"/>
  <c r="F100" i="34"/>
  <c r="F99" i="34"/>
  <c r="F98" i="34"/>
  <c r="F97" i="34"/>
  <c r="F95" i="34"/>
  <c r="E94" i="34"/>
  <c r="O37" i="34" s="1"/>
  <c r="D94" i="34"/>
  <c r="N37" i="34" s="1"/>
  <c r="C94" i="34"/>
  <c r="M37" i="34" s="1"/>
  <c r="E93" i="34"/>
  <c r="O36" i="34" s="1"/>
  <c r="D93" i="34"/>
  <c r="N36" i="34" s="1"/>
  <c r="C93" i="34"/>
  <c r="F92" i="34"/>
  <c r="E89" i="34"/>
  <c r="D89" i="34"/>
  <c r="C89" i="34"/>
  <c r="F88" i="34"/>
  <c r="F89" i="34" s="1"/>
  <c r="J85" i="34"/>
  <c r="I85" i="34"/>
  <c r="H85" i="34"/>
  <c r="F85" i="34"/>
  <c r="E79" i="34"/>
  <c r="D79" i="34"/>
  <c r="C79" i="34"/>
  <c r="F78" i="34"/>
  <c r="F77" i="34"/>
  <c r="F76" i="34"/>
  <c r="F75" i="34"/>
  <c r="F74" i="34"/>
  <c r="F73" i="34"/>
  <c r="F72" i="34"/>
  <c r="E65" i="34"/>
  <c r="D65" i="34"/>
  <c r="H64" i="34"/>
  <c r="K64" i="34" s="1"/>
  <c r="F64" i="34"/>
  <c r="F63" i="34"/>
  <c r="J62" i="34"/>
  <c r="O62" i="34" s="1"/>
  <c r="I62" i="34"/>
  <c r="N62" i="34" s="1"/>
  <c r="H62" i="34"/>
  <c r="J61" i="34"/>
  <c r="I61" i="34"/>
  <c r="H61" i="34"/>
  <c r="F61" i="34"/>
  <c r="F60" i="34"/>
  <c r="H59" i="34"/>
  <c r="K59" i="34" s="1"/>
  <c r="F59" i="34"/>
  <c r="F58" i="34"/>
  <c r="H57" i="34"/>
  <c r="K57" i="34" s="1"/>
  <c r="F57" i="34"/>
  <c r="H56" i="34"/>
  <c r="K56" i="34" s="1"/>
  <c r="F56" i="34"/>
  <c r="H55" i="34"/>
  <c r="K55" i="34" s="1"/>
  <c r="F55" i="34"/>
  <c r="H54" i="34"/>
  <c r="K54" i="34" s="1"/>
  <c r="F54" i="34"/>
  <c r="C53" i="34"/>
  <c r="H52" i="34"/>
  <c r="K52" i="34" s="1"/>
  <c r="F52" i="34"/>
  <c r="H51" i="34"/>
  <c r="K51" i="34" s="1"/>
  <c r="F51" i="34"/>
  <c r="C50" i="34"/>
  <c r="H49" i="34"/>
  <c r="K49" i="34" s="1"/>
  <c r="F49" i="34"/>
  <c r="H48" i="34"/>
  <c r="K48" i="34" s="1"/>
  <c r="F48" i="34"/>
  <c r="H47" i="34"/>
  <c r="K47" i="34" s="1"/>
  <c r="F47" i="34"/>
  <c r="J43" i="34"/>
  <c r="I43" i="34"/>
  <c r="H43" i="34"/>
  <c r="F43" i="34"/>
  <c r="J42" i="34"/>
  <c r="O42" i="34" s="1"/>
  <c r="I42" i="34"/>
  <c r="N42" i="34" s="1"/>
  <c r="H42" i="34"/>
  <c r="M42" i="34" s="1"/>
  <c r="J40" i="34"/>
  <c r="O40" i="34" s="1"/>
  <c r="I40" i="34"/>
  <c r="N40" i="34" s="1"/>
  <c r="H40" i="34"/>
  <c r="M40" i="34" s="1"/>
  <c r="E38" i="34"/>
  <c r="D38" i="34"/>
  <c r="C38" i="34"/>
  <c r="F37" i="34"/>
  <c r="F36" i="34"/>
  <c r="E35" i="34"/>
  <c r="D35" i="34"/>
  <c r="C35" i="34"/>
  <c r="J34" i="34"/>
  <c r="I34" i="34"/>
  <c r="H34" i="34"/>
  <c r="F34" i="34"/>
  <c r="J33" i="34"/>
  <c r="I33" i="34"/>
  <c r="H33" i="34"/>
  <c r="F33" i="34"/>
  <c r="F32" i="34"/>
  <c r="J31" i="34"/>
  <c r="I31" i="34"/>
  <c r="H31" i="34"/>
  <c r="F31" i="34"/>
  <c r="J30" i="34"/>
  <c r="I30" i="34"/>
  <c r="H30" i="34"/>
  <c r="F30" i="34"/>
  <c r="J29" i="34"/>
  <c r="I29" i="34"/>
  <c r="H29" i="34"/>
  <c r="F29" i="34"/>
  <c r="E28" i="34"/>
  <c r="D28" i="34"/>
  <c r="C28" i="34"/>
  <c r="J26" i="34"/>
  <c r="I26" i="34"/>
  <c r="H26" i="34"/>
  <c r="F26" i="34"/>
  <c r="J25" i="34"/>
  <c r="I25" i="34"/>
  <c r="H25" i="34"/>
  <c r="F25" i="34"/>
  <c r="J24" i="34"/>
  <c r="I24" i="34"/>
  <c r="H24" i="34"/>
  <c r="F24" i="34"/>
  <c r="J23" i="34"/>
  <c r="I23" i="34"/>
  <c r="H23" i="34"/>
  <c r="F23" i="34"/>
  <c r="J22" i="34"/>
  <c r="I22" i="34"/>
  <c r="H22" i="34"/>
  <c r="F22" i="34"/>
  <c r="E19" i="34"/>
  <c r="D19" i="34"/>
  <c r="C19" i="34"/>
  <c r="J18" i="34"/>
  <c r="J19" i="34" s="1"/>
  <c r="I18" i="34"/>
  <c r="I19" i="34" s="1"/>
  <c r="H18" i="34"/>
  <c r="F18" i="34"/>
  <c r="F17" i="34"/>
  <c r="F16" i="34"/>
  <c r="F15" i="34"/>
  <c r="E12" i="34"/>
  <c r="D12" i="34"/>
  <c r="C12" i="34"/>
  <c r="J11" i="34"/>
  <c r="I11" i="34"/>
  <c r="H11" i="34"/>
  <c r="F11" i="34"/>
  <c r="F10" i="34"/>
  <c r="H65" i="35" l="1"/>
  <c r="C124" i="36"/>
  <c r="C143" i="36" s="1"/>
  <c r="C145" i="36" s="1"/>
  <c r="C67" i="35"/>
  <c r="C69" i="35" s="1"/>
  <c r="K10" i="35"/>
  <c r="K12" i="35" s="1"/>
  <c r="H67" i="36"/>
  <c r="H69" i="36" s="1"/>
  <c r="H81" i="36" s="1"/>
  <c r="O67" i="36"/>
  <c r="O69" i="36" s="1"/>
  <c r="F122" i="36"/>
  <c r="K44" i="36"/>
  <c r="K67" i="36" s="1"/>
  <c r="K69" i="36" s="1"/>
  <c r="K124" i="36" s="1"/>
  <c r="I124" i="36"/>
  <c r="I143" i="36" s="1"/>
  <c r="I145" i="36" s="1"/>
  <c r="F67" i="36"/>
  <c r="F69" i="36" s="1"/>
  <c r="F81" i="36" s="1"/>
  <c r="E122" i="35"/>
  <c r="E124" i="35" s="1"/>
  <c r="E143" i="35" s="1"/>
  <c r="E145" i="35" s="1"/>
  <c r="F65" i="35"/>
  <c r="H124" i="37"/>
  <c r="H143" i="37" s="1"/>
  <c r="H145" i="37" s="1"/>
  <c r="H81" i="37"/>
  <c r="P19" i="35"/>
  <c r="K62" i="34"/>
  <c r="P60" i="35"/>
  <c r="P65" i="35" s="1"/>
  <c r="F28" i="34"/>
  <c r="C122" i="35"/>
  <c r="F44" i="35"/>
  <c r="N19" i="34"/>
  <c r="H141" i="35"/>
  <c r="F109" i="34"/>
  <c r="C141" i="34"/>
  <c r="E81" i="35"/>
  <c r="I12" i="34"/>
  <c r="I41" i="34"/>
  <c r="K133" i="35"/>
  <c r="K137" i="34"/>
  <c r="M19" i="34"/>
  <c r="K131" i="34"/>
  <c r="F141" i="35"/>
  <c r="I44" i="35"/>
  <c r="I67" i="35" s="1"/>
  <c r="I69" i="35" s="1"/>
  <c r="I81" i="35" s="1"/>
  <c r="K33" i="34"/>
  <c r="K43" i="34"/>
  <c r="M12" i="34"/>
  <c r="F53" i="34"/>
  <c r="K129" i="34"/>
  <c r="F96" i="35"/>
  <c r="D44" i="34"/>
  <c r="D67" i="34" s="1"/>
  <c r="D69" i="34" s="1"/>
  <c r="I35" i="34"/>
  <c r="F116" i="34"/>
  <c r="F113" i="35"/>
  <c r="K28" i="35"/>
  <c r="K65" i="35"/>
  <c r="P42" i="34"/>
  <c r="K30" i="34"/>
  <c r="F50" i="34"/>
  <c r="E96" i="34"/>
  <c r="N65" i="34"/>
  <c r="I135" i="34"/>
  <c r="K135" i="34" s="1"/>
  <c r="H44" i="35"/>
  <c r="K141" i="36"/>
  <c r="K24" i="34"/>
  <c r="F35" i="34"/>
  <c r="K85" i="34"/>
  <c r="C96" i="34"/>
  <c r="K128" i="34"/>
  <c r="H35" i="34"/>
  <c r="D113" i="34"/>
  <c r="C81" i="35"/>
  <c r="P40" i="34"/>
  <c r="J10" i="34"/>
  <c r="J12" i="34" s="1"/>
  <c r="F12" i="34"/>
  <c r="F19" i="34"/>
  <c r="K27" i="34"/>
  <c r="C44" i="34"/>
  <c r="K31" i="34"/>
  <c r="M32" i="34"/>
  <c r="M35" i="34" s="1"/>
  <c r="F38" i="34"/>
  <c r="P37" i="34"/>
  <c r="J41" i="34"/>
  <c r="K40" i="34"/>
  <c r="C65" i="34"/>
  <c r="K61" i="34"/>
  <c r="N38" i="34"/>
  <c r="C113" i="34"/>
  <c r="F121" i="34"/>
  <c r="J133" i="34"/>
  <c r="I133" i="34"/>
  <c r="K130" i="34"/>
  <c r="H140" i="34"/>
  <c r="M41" i="35"/>
  <c r="O41" i="34"/>
  <c r="K18" i="34"/>
  <c r="K19" i="34" s="1"/>
  <c r="K22" i="34"/>
  <c r="K25" i="34"/>
  <c r="H28" i="34"/>
  <c r="K29" i="34"/>
  <c r="K34" i="34"/>
  <c r="M36" i="34"/>
  <c r="M38" i="34" s="1"/>
  <c r="H50" i="34"/>
  <c r="I65" i="34"/>
  <c r="F79" i="34"/>
  <c r="F107" i="34"/>
  <c r="K132" i="34"/>
  <c r="D141" i="34"/>
  <c r="F135" i="34"/>
  <c r="P44" i="36"/>
  <c r="P67" i="36" s="1"/>
  <c r="P69" i="36" s="1"/>
  <c r="J28" i="34"/>
  <c r="K11" i="34"/>
  <c r="K23" i="34"/>
  <c r="J35" i="34"/>
  <c r="E44" i="34"/>
  <c r="E67" i="34" s="1"/>
  <c r="E69" i="34" s="1"/>
  <c r="O38" i="34"/>
  <c r="K39" i="34"/>
  <c r="N39" i="34"/>
  <c r="N41" i="34" s="1"/>
  <c r="K42" i="34"/>
  <c r="K50" i="34"/>
  <c r="M62" i="34"/>
  <c r="M65" i="34" s="1"/>
  <c r="F94" i="34"/>
  <c r="E113" i="34"/>
  <c r="P16" i="34"/>
  <c r="P63" i="34"/>
  <c r="K127" i="34"/>
  <c r="F133" i="34"/>
  <c r="K136" i="34"/>
  <c r="K138" i="34"/>
  <c r="K35" i="35"/>
  <c r="K41" i="35"/>
  <c r="J41" i="35"/>
  <c r="J44" i="35" s="1"/>
  <c r="J67" i="35" s="1"/>
  <c r="J69" i="35" s="1"/>
  <c r="O39" i="35"/>
  <c r="O41" i="35" s="1"/>
  <c r="O44" i="35" s="1"/>
  <c r="O67" i="35" s="1"/>
  <c r="O69" i="35" s="1"/>
  <c r="H12" i="34"/>
  <c r="K139" i="34"/>
  <c r="J140" i="34"/>
  <c r="O19" i="34"/>
  <c r="K53" i="34"/>
  <c r="O65" i="34"/>
  <c r="P60" i="34"/>
  <c r="I28" i="34"/>
  <c r="D96" i="34"/>
  <c r="F108" i="34"/>
  <c r="F110" i="34"/>
  <c r="F139" i="34"/>
  <c r="M67" i="36"/>
  <c r="M69" i="36" s="1"/>
  <c r="K81" i="37"/>
  <c r="K124" i="37"/>
  <c r="K143" i="37" s="1"/>
  <c r="K145" i="37" s="1"/>
  <c r="M41" i="34"/>
  <c r="E140" i="34"/>
  <c r="E141" i="34" s="1"/>
  <c r="H53" i="34"/>
  <c r="F93" i="34"/>
  <c r="H133" i="34"/>
  <c r="H141" i="34" s="1"/>
  <c r="K134" i="34"/>
  <c r="J140" i="35"/>
  <c r="J141" i="35" s="1"/>
  <c r="P15" i="34"/>
  <c r="H19" i="34"/>
  <c r="K26" i="34"/>
  <c r="P27" i="34"/>
  <c r="P28" i="34" s="1"/>
  <c r="J65" i="34"/>
  <c r="N12" i="34"/>
  <c r="H41" i="34"/>
  <c r="J81" i="36"/>
  <c r="J124" i="36"/>
  <c r="J143" i="36" s="1"/>
  <c r="J145" i="36" s="1"/>
  <c r="P10" i="34"/>
  <c r="P12" i="34" s="1"/>
  <c r="F112" i="34"/>
  <c r="K135" i="35"/>
  <c r="K140" i="35" s="1"/>
  <c r="I140" i="35"/>
  <c r="I141" i="35" s="1"/>
  <c r="M38" i="35"/>
  <c r="N44" i="35"/>
  <c r="N67" i="35" s="1"/>
  <c r="N69" i="35" s="1"/>
  <c r="F104" i="34"/>
  <c r="D122" i="35"/>
  <c r="D124" i="35" s="1"/>
  <c r="D143" i="35" s="1"/>
  <c r="D145" i="35" s="1"/>
  <c r="P36" i="35"/>
  <c r="P38" i="35" s="1"/>
  <c r="C140" i="33"/>
  <c r="I139" i="33"/>
  <c r="H139" i="33"/>
  <c r="E139" i="33"/>
  <c r="J139" i="33" s="1"/>
  <c r="J138" i="33"/>
  <c r="I138" i="33"/>
  <c r="H138" i="33"/>
  <c r="F138" i="33"/>
  <c r="J137" i="33"/>
  <c r="I137" i="33"/>
  <c r="H137" i="33"/>
  <c r="F137" i="33"/>
  <c r="J136" i="33"/>
  <c r="I136" i="33"/>
  <c r="H136" i="33"/>
  <c r="F136" i="33"/>
  <c r="H135" i="33"/>
  <c r="D135" i="33"/>
  <c r="I135" i="33" s="1"/>
  <c r="J134" i="33"/>
  <c r="I134" i="33"/>
  <c r="H134" i="33"/>
  <c r="F134" i="33"/>
  <c r="E133" i="33"/>
  <c r="D133" i="33"/>
  <c r="C133" i="33"/>
  <c r="J132" i="33"/>
  <c r="I132" i="33"/>
  <c r="H132" i="33"/>
  <c r="F132" i="33"/>
  <c r="J131" i="33"/>
  <c r="I131" i="33"/>
  <c r="H131" i="33"/>
  <c r="F131" i="33"/>
  <c r="J130" i="33"/>
  <c r="I130" i="33"/>
  <c r="H130" i="33"/>
  <c r="F130" i="33"/>
  <c r="J129" i="33"/>
  <c r="I129" i="33"/>
  <c r="H129" i="33"/>
  <c r="F129" i="33"/>
  <c r="J128" i="33"/>
  <c r="I128" i="33"/>
  <c r="H128" i="33"/>
  <c r="F128" i="33"/>
  <c r="J127" i="33"/>
  <c r="I127" i="33"/>
  <c r="H127" i="33"/>
  <c r="F127" i="33"/>
  <c r="E121" i="33"/>
  <c r="J27" i="33" s="1"/>
  <c r="O27" i="33" s="1"/>
  <c r="O28" i="33" s="1"/>
  <c r="D121" i="33"/>
  <c r="I27" i="33" s="1"/>
  <c r="N27" i="33" s="1"/>
  <c r="N28" i="33" s="1"/>
  <c r="C121" i="33"/>
  <c r="H27" i="33" s="1"/>
  <c r="M27" i="33" s="1"/>
  <c r="F120" i="33"/>
  <c r="F119" i="33"/>
  <c r="F118" i="33"/>
  <c r="F117" i="33"/>
  <c r="E116" i="33"/>
  <c r="O10" i="33" s="1"/>
  <c r="J10" i="33" s="1"/>
  <c r="D116" i="33"/>
  <c r="N10" i="33" s="1"/>
  <c r="C116" i="33"/>
  <c r="M10" i="33" s="1"/>
  <c r="F115" i="33"/>
  <c r="F114" i="33"/>
  <c r="E112" i="33"/>
  <c r="O63" i="33" s="1"/>
  <c r="D112" i="33"/>
  <c r="N63" i="33" s="1"/>
  <c r="C112" i="33"/>
  <c r="M63" i="33" s="1"/>
  <c r="F111" i="33"/>
  <c r="E110" i="33"/>
  <c r="O60" i="33" s="1"/>
  <c r="D110" i="33"/>
  <c r="N60" i="33" s="1"/>
  <c r="C110" i="33"/>
  <c r="M60" i="33" s="1"/>
  <c r="E109" i="33"/>
  <c r="O32" i="33" s="1"/>
  <c r="O35" i="33" s="1"/>
  <c r="D109" i="33"/>
  <c r="N32" i="33" s="1"/>
  <c r="N35" i="33" s="1"/>
  <c r="C109" i="33"/>
  <c r="E108" i="33"/>
  <c r="O16" i="33" s="1"/>
  <c r="D108" i="33"/>
  <c r="N16" i="33" s="1"/>
  <c r="C108" i="33"/>
  <c r="M16" i="33" s="1"/>
  <c r="E107" i="33"/>
  <c r="O15" i="33" s="1"/>
  <c r="D107" i="33"/>
  <c r="N15" i="33" s="1"/>
  <c r="C107" i="33"/>
  <c r="F106" i="33"/>
  <c r="F105" i="33"/>
  <c r="E104" i="33"/>
  <c r="J39" i="33" s="1"/>
  <c r="O39" i="33" s="1"/>
  <c r="D104" i="33"/>
  <c r="C104" i="33"/>
  <c r="F103" i="33"/>
  <c r="F102" i="33"/>
  <c r="F101" i="33"/>
  <c r="F100" i="33"/>
  <c r="F99" i="33"/>
  <c r="F98" i="33"/>
  <c r="F97" i="33"/>
  <c r="F95" i="33"/>
  <c r="E94" i="33"/>
  <c r="O37" i="33" s="1"/>
  <c r="D94" i="33"/>
  <c r="N37" i="33" s="1"/>
  <c r="C94" i="33"/>
  <c r="M37" i="33" s="1"/>
  <c r="E93" i="33"/>
  <c r="O36" i="33" s="1"/>
  <c r="D93" i="33"/>
  <c r="N36" i="33" s="1"/>
  <c r="C93" i="33"/>
  <c r="F92" i="33"/>
  <c r="E89" i="33"/>
  <c r="D89" i="33"/>
  <c r="C89" i="33"/>
  <c r="F88" i="33"/>
  <c r="F89" i="33" s="1"/>
  <c r="J85" i="33"/>
  <c r="I85" i="33"/>
  <c r="H85" i="33"/>
  <c r="F85" i="33"/>
  <c r="E79" i="33"/>
  <c r="D79" i="33"/>
  <c r="C79" i="33"/>
  <c r="F78" i="33"/>
  <c r="F77" i="33"/>
  <c r="F76" i="33"/>
  <c r="F75" i="33"/>
  <c r="F74" i="33"/>
  <c r="F73" i="33"/>
  <c r="F72" i="33"/>
  <c r="E65" i="33"/>
  <c r="D65" i="33"/>
  <c r="H64" i="33"/>
  <c r="K64" i="33" s="1"/>
  <c r="F64" i="33"/>
  <c r="F63" i="33"/>
  <c r="J62" i="33"/>
  <c r="O62" i="33" s="1"/>
  <c r="I62" i="33"/>
  <c r="H62" i="33"/>
  <c r="M62" i="33" s="1"/>
  <c r="J61" i="33"/>
  <c r="I61" i="33"/>
  <c r="H61" i="33"/>
  <c r="F61" i="33"/>
  <c r="F60" i="33"/>
  <c r="H59" i="33"/>
  <c r="K59" i="33" s="1"/>
  <c r="F59" i="33"/>
  <c r="F58" i="33"/>
  <c r="H57" i="33"/>
  <c r="K57" i="33" s="1"/>
  <c r="F57" i="33"/>
  <c r="H56" i="33"/>
  <c r="K56" i="33" s="1"/>
  <c r="F56" i="33"/>
  <c r="H55" i="33"/>
  <c r="K55" i="33" s="1"/>
  <c r="F55" i="33"/>
  <c r="H54" i="33"/>
  <c r="K54" i="33" s="1"/>
  <c r="F54" i="33"/>
  <c r="C53" i="33"/>
  <c r="H52" i="33"/>
  <c r="F52" i="33"/>
  <c r="H51" i="33"/>
  <c r="K51" i="33" s="1"/>
  <c r="F51" i="33"/>
  <c r="C50" i="33"/>
  <c r="H49" i="33"/>
  <c r="K49" i="33" s="1"/>
  <c r="F49" i="33"/>
  <c r="H48" i="33"/>
  <c r="K48" i="33" s="1"/>
  <c r="F48" i="33"/>
  <c r="H47" i="33"/>
  <c r="F47" i="33"/>
  <c r="J43" i="33"/>
  <c r="I43" i="33"/>
  <c r="H43" i="33"/>
  <c r="F43" i="33"/>
  <c r="J42" i="33"/>
  <c r="O42" i="33" s="1"/>
  <c r="I42" i="33"/>
  <c r="N42" i="33" s="1"/>
  <c r="H42" i="33"/>
  <c r="M42" i="33" s="1"/>
  <c r="J40" i="33"/>
  <c r="O40" i="33" s="1"/>
  <c r="I40" i="33"/>
  <c r="N40" i="33" s="1"/>
  <c r="H40" i="33"/>
  <c r="M40" i="33" s="1"/>
  <c r="E38" i="33"/>
  <c r="D38" i="33"/>
  <c r="C38" i="33"/>
  <c r="F37" i="33"/>
  <c r="F36" i="33"/>
  <c r="E35" i="33"/>
  <c r="D35" i="33"/>
  <c r="C35" i="33"/>
  <c r="J34" i="33"/>
  <c r="I34" i="33"/>
  <c r="H34" i="33"/>
  <c r="F34" i="33"/>
  <c r="J33" i="33"/>
  <c r="I33" i="33"/>
  <c r="H33" i="33"/>
  <c r="F33" i="33"/>
  <c r="F32" i="33"/>
  <c r="J31" i="33"/>
  <c r="I31" i="33"/>
  <c r="H31" i="33"/>
  <c r="F31" i="33"/>
  <c r="J30" i="33"/>
  <c r="I30" i="33"/>
  <c r="H30" i="33"/>
  <c r="F30" i="33"/>
  <c r="J29" i="33"/>
  <c r="I29" i="33"/>
  <c r="H29" i="33"/>
  <c r="F29" i="33"/>
  <c r="E28" i="33"/>
  <c r="D28" i="33"/>
  <c r="C28" i="33"/>
  <c r="J26" i="33"/>
  <c r="I26" i="33"/>
  <c r="H26" i="33"/>
  <c r="F26" i="33"/>
  <c r="J25" i="33"/>
  <c r="I25" i="33"/>
  <c r="H25" i="33"/>
  <c r="F25" i="33"/>
  <c r="J24" i="33"/>
  <c r="I24" i="33"/>
  <c r="H24" i="33"/>
  <c r="F24" i="33"/>
  <c r="J23" i="33"/>
  <c r="I23" i="33"/>
  <c r="H23" i="33"/>
  <c r="F23" i="33"/>
  <c r="J22" i="33"/>
  <c r="I22" i="33"/>
  <c r="H22" i="33"/>
  <c r="F22" i="33"/>
  <c r="E19" i="33"/>
  <c r="D19" i="33"/>
  <c r="C19" i="33"/>
  <c r="J18" i="33"/>
  <c r="J19" i="33" s="1"/>
  <c r="I18" i="33"/>
  <c r="I19" i="33" s="1"/>
  <c r="H18" i="33"/>
  <c r="H19" i="33" s="1"/>
  <c r="F18" i="33"/>
  <c r="F17" i="33"/>
  <c r="F16" i="33"/>
  <c r="F15" i="33"/>
  <c r="E12" i="33"/>
  <c r="D12" i="33"/>
  <c r="C12" i="33"/>
  <c r="J11" i="33"/>
  <c r="I11" i="33"/>
  <c r="H11" i="33"/>
  <c r="F11" i="33"/>
  <c r="F10" i="33"/>
  <c r="H124" i="36" l="1"/>
  <c r="H143" i="36" s="1"/>
  <c r="H145" i="36" s="1"/>
  <c r="H67" i="35"/>
  <c r="H69" i="35" s="1"/>
  <c r="H81" i="35" s="1"/>
  <c r="D122" i="34"/>
  <c r="F65" i="34"/>
  <c r="C124" i="35"/>
  <c r="C143" i="35" s="1"/>
  <c r="C145" i="35" s="1"/>
  <c r="F124" i="36"/>
  <c r="F143" i="36" s="1"/>
  <c r="F145" i="36" s="1"/>
  <c r="H44" i="34"/>
  <c r="I124" i="35"/>
  <c r="I143" i="35" s="1"/>
  <c r="I145" i="35" s="1"/>
  <c r="K10" i="34"/>
  <c r="K12" i="34" s="1"/>
  <c r="F93" i="33"/>
  <c r="F67" i="35"/>
  <c r="F69" i="35" s="1"/>
  <c r="F81" i="35" s="1"/>
  <c r="I140" i="34"/>
  <c r="I141" i="34" s="1"/>
  <c r="K129" i="33"/>
  <c r="F122" i="35"/>
  <c r="O44" i="34"/>
  <c r="O67" i="34" s="1"/>
  <c r="O69" i="34" s="1"/>
  <c r="K141" i="35"/>
  <c r="F116" i="33"/>
  <c r="F38" i="33"/>
  <c r="H28" i="33"/>
  <c r="K24" i="33"/>
  <c r="K137" i="33"/>
  <c r="K41" i="34"/>
  <c r="M44" i="34"/>
  <c r="M67" i="34" s="1"/>
  <c r="M69" i="34" s="1"/>
  <c r="P39" i="34"/>
  <c r="P41" i="34" s="1"/>
  <c r="F44" i="34"/>
  <c r="E122" i="34"/>
  <c r="E124" i="34" s="1"/>
  <c r="E143" i="34" s="1"/>
  <c r="E145" i="34" s="1"/>
  <c r="N44" i="34"/>
  <c r="N67" i="34" s="1"/>
  <c r="N69" i="34" s="1"/>
  <c r="K25" i="33"/>
  <c r="F107" i="33"/>
  <c r="H65" i="34"/>
  <c r="J141" i="34"/>
  <c r="P37" i="33"/>
  <c r="F28" i="33"/>
  <c r="D44" i="33"/>
  <c r="D67" i="33" s="1"/>
  <c r="D69" i="33" s="1"/>
  <c r="D81" i="33" s="1"/>
  <c r="K33" i="33"/>
  <c r="O41" i="33"/>
  <c r="M44" i="35"/>
  <c r="M67" i="35" s="1"/>
  <c r="M69" i="35" s="1"/>
  <c r="C122" i="34"/>
  <c r="J12" i="33"/>
  <c r="K34" i="33"/>
  <c r="C65" i="33"/>
  <c r="I65" i="33"/>
  <c r="K81" i="36"/>
  <c r="K44" i="35"/>
  <c r="K67" i="35" s="1"/>
  <c r="K69" i="35" s="1"/>
  <c r="K81" i="35" s="1"/>
  <c r="K23" i="33"/>
  <c r="K133" i="34"/>
  <c r="K35" i="34"/>
  <c r="P36" i="34"/>
  <c r="P38" i="34" s="1"/>
  <c r="K130" i="33"/>
  <c r="F96" i="34"/>
  <c r="F140" i="34"/>
  <c r="F141" i="34" s="1"/>
  <c r="P42" i="33"/>
  <c r="J65" i="33"/>
  <c r="J140" i="33"/>
  <c r="K11" i="33"/>
  <c r="I28" i="33"/>
  <c r="P63" i="33"/>
  <c r="J44" i="34"/>
  <c r="J67" i="34" s="1"/>
  <c r="J69" i="34" s="1"/>
  <c r="J124" i="34" s="1"/>
  <c r="K28" i="34"/>
  <c r="K143" i="36"/>
  <c r="K145" i="36" s="1"/>
  <c r="K18" i="33"/>
  <c r="K19" i="33" s="1"/>
  <c r="K29" i="33"/>
  <c r="K31" i="33"/>
  <c r="K61" i="33"/>
  <c r="F94" i="33"/>
  <c r="F135" i="33"/>
  <c r="I35" i="33"/>
  <c r="C96" i="33"/>
  <c r="O12" i="33"/>
  <c r="J35" i="33"/>
  <c r="D96" i="33"/>
  <c r="C113" i="33"/>
  <c r="P16" i="33"/>
  <c r="D140" i="33"/>
  <c r="D141" i="33" s="1"/>
  <c r="F12" i="33"/>
  <c r="E96" i="33"/>
  <c r="K136" i="33"/>
  <c r="I44" i="34"/>
  <c r="I67" i="34" s="1"/>
  <c r="I69" i="34" s="1"/>
  <c r="I124" i="34" s="1"/>
  <c r="C67" i="34"/>
  <c r="C69" i="34" s="1"/>
  <c r="C81" i="34" s="1"/>
  <c r="J81" i="35"/>
  <c r="J124" i="35"/>
  <c r="J143" i="35" s="1"/>
  <c r="J145" i="35" s="1"/>
  <c r="E81" i="34"/>
  <c r="P10" i="33"/>
  <c r="P12" i="33" s="1"/>
  <c r="H10" i="33"/>
  <c r="H35" i="33"/>
  <c r="N38" i="33"/>
  <c r="F79" i="33"/>
  <c r="D113" i="33"/>
  <c r="F112" i="33"/>
  <c r="K134" i="33"/>
  <c r="N19" i="33"/>
  <c r="K26" i="33"/>
  <c r="E44" i="33"/>
  <c r="E67" i="33" s="1"/>
  <c r="E69" i="33" s="1"/>
  <c r="O38" i="33"/>
  <c r="H39" i="33"/>
  <c r="H41" i="33" s="1"/>
  <c r="P40" i="33"/>
  <c r="K43" i="33"/>
  <c r="F50" i="33"/>
  <c r="H53" i="33"/>
  <c r="E113" i="33"/>
  <c r="I133" i="33"/>
  <c r="C141" i="33"/>
  <c r="K138" i="33"/>
  <c r="F113" i="34"/>
  <c r="P62" i="34"/>
  <c r="P65" i="34" s="1"/>
  <c r="H133" i="33"/>
  <c r="H140" i="33"/>
  <c r="F139" i="33"/>
  <c r="O19" i="33"/>
  <c r="J28" i="33"/>
  <c r="F35" i="33"/>
  <c r="C44" i="33"/>
  <c r="M36" i="33"/>
  <c r="I39" i="33"/>
  <c r="I41" i="33" s="1"/>
  <c r="H50" i="33"/>
  <c r="F53" i="33"/>
  <c r="N62" i="33"/>
  <c r="N65" i="33" s="1"/>
  <c r="F109" i="33"/>
  <c r="F121" i="33"/>
  <c r="J133" i="33"/>
  <c r="K131" i="33"/>
  <c r="K132" i="33"/>
  <c r="I140" i="33"/>
  <c r="P32" i="34"/>
  <c r="P35" i="34" s="1"/>
  <c r="P19" i="34"/>
  <c r="K65" i="34"/>
  <c r="F19" i="33"/>
  <c r="F133" i="33"/>
  <c r="P39" i="35"/>
  <c r="P41" i="35" s="1"/>
  <c r="P44" i="35" s="1"/>
  <c r="P67" i="35" s="1"/>
  <c r="P69" i="35" s="1"/>
  <c r="M28" i="33"/>
  <c r="P27" i="33"/>
  <c r="P28" i="33" s="1"/>
  <c r="M65" i="33"/>
  <c r="P60" i="33"/>
  <c r="O65" i="33"/>
  <c r="N12" i="33"/>
  <c r="I10" i="33"/>
  <c r="I12" i="33" s="1"/>
  <c r="K139" i="33"/>
  <c r="H12" i="33"/>
  <c r="K22" i="33"/>
  <c r="K27" i="33"/>
  <c r="K40" i="33"/>
  <c r="K42" i="33"/>
  <c r="K47" i="33"/>
  <c r="K50" i="33" s="1"/>
  <c r="K52" i="33"/>
  <c r="K53" i="33" s="1"/>
  <c r="F104" i="33"/>
  <c r="J41" i="33"/>
  <c r="M15" i="33"/>
  <c r="M32" i="33"/>
  <c r="K85" i="33"/>
  <c r="K128" i="33"/>
  <c r="K135" i="33"/>
  <c r="E140" i="33"/>
  <c r="E141" i="33" s="1"/>
  <c r="K140" i="34"/>
  <c r="K30" i="33"/>
  <c r="K62" i="33"/>
  <c r="F108" i="33"/>
  <c r="F110" i="33"/>
  <c r="D81" i="34"/>
  <c r="D124" i="34"/>
  <c r="D143" i="34" s="1"/>
  <c r="D145" i="34" s="1"/>
  <c r="M12" i="33"/>
  <c r="K127" i="33"/>
  <c r="C140" i="32"/>
  <c r="I139" i="32"/>
  <c r="H139" i="32"/>
  <c r="E139" i="32"/>
  <c r="E140" i="32" s="1"/>
  <c r="J138" i="32"/>
  <c r="I138" i="32"/>
  <c r="H138" i="32"/>
  <c r="F138" i="32"/>
  <c r="J137" i="32"/>
  <c r="I137" i="32"/>
  <c r="H137" i="32"/>
  <c r="F137" i="32"/>
  <c r="J136" i="32"/>
  <c r="I136" i="32"/>
  <c r="H136" i="32"/>
  <c r="F136" i="32"/>
  <c r="H135" i="32"/>
  <c r="D135" i="32"/>
  <c r="D140" i="32" s="1"/>
  <c r="J134" i="32"/>
  <c r="I134" i="32"/>
  <c r="H134" i="32"/>
  <c r="F134" i="32"/>
  <c r="E133" i="32"/>
  <c r="D133" i="32"/>
  <c r="C133" i="32"/>
  <c r="J132" i="32"/>
  <c r="I132" i="32"/>
  <c r="H132" i="32"/>
  <c r="F132" i="32"/>
  <c r="J131" i="32"/>
  <c r="I131" i="32"/>
  <c r="H131" i="32"/>
  <c r="F131" i="32"/>
  <c r="J130" i="32"/>
  <c r="I130" i="32"/>
  <c r="H130" i="32"/>
  <c r="F130" i="32"/>
  <c r="J129" i="32"/>
  <c r="I129" i="32"/>
  <c r="H129" i="32"/>
  <c r="F129" i="32"/>
  <c r="J128" i="32"/>
  <c r="I128" i="32"/>
  <c r="H128" i="32"/>
  <c r="F128" i="32"/>
  <c r="J127" i="32"/>
  <c r="I127" i="32"/>
  <c r="H127" i="32"/>
  <c r="F127" i="32"/>
  <c r="E121" i="32"/>
  <c r="J27" i="32" s="1"/>
  <c r="O27" i="32" s="1"/>
  <c r="O28" i="32" s="1"/>
  <c r="D121" i="32"/>
  <c r="I27" i="32" s="1"/>
  <c r="N27" i="32" s="1"/>
  <c r="N28" i="32" s="1"/>
  <c r="C121" i="32"/>
  <c r="H27" i="32" s="1"/>
  <c r="M27" i="32" s="1"/>
  <c r="F120" i="32"/>
  <c r="F119" i="32"/>
  <c r="F118" i="32"/>
  <c r="F117" i="32"/>
  <c r="E116" i="32"/>
  <c r="O10" i="32" s="1"/>
  <c r="J10" i="32" s="1"/>
  <c r="D116" i="32"/>
  <c r="N10" i="32" s="1"/>
  <c r="N12" i="32" s="1"/>
  <c r="C116" i="32"/>
  <c r="M10" i="32" s="1"/>
  <c r="F115" i="32"/>
  <c r="F114" i="32"/>
  <c r="E112" i="32"/>
  <c r="O63" i="32" s="1"/>
  <c r="D112" i="32"/>
  <c r="N63" i="32" s="1"/>
  <c r="C112" i="32"/>
  <c r="M63" i="32" s="1"/>
  <c r="F111" i="32"/>
  <c r="E110" i="32"/>
  <c r="O60" i="32" s="1"/>
  <c r="D110" i="32"/>
  <c r="C110" i="32"/>
  <c r="M60" i="32" s="1"/>
  <c r="E109" i="32"/>
  <c r="D109" i="32"/>
  <c r="N32" i="32" s="1"/>
  <c r="N35" i="32" s="1"/>
  <c r="C109" i="32"/>
  <c r="M32" i="32" s="1"/>
  <c r="E108" i="32"/>
  <c r="O16" i="32" s="1"/>
  <c r="D108" i="32"/>
  <c r="C108" i="32"/>
  <c r="M16" i="32" s="1"/>
  <c r="E107" i="32"/>
  <c r="D107" i="32"/>
  <c r="N15" i="32" s="1"/>
  <c r="C107" i="32"/>
  <c r="M15" i="32" s="1"/>
  <c r="F106" i="32"/>
  <c r="F105" i="32"/>
  <c r="E104" i="32"/>
  <c r="J39" i="32" s="1"/>
  <c r="D104" i="32"/>
  <c r="C104" i="32"/>
  <c r="H39" i="32" s="1"/>
  <c r="M39" i="32" s="1"/>
  <c r="F103" i="32"/>
  <c r="F102" i="32"/>
  <c r="F101" i="32"/>
  <c r="F100" i="32"/>
  <c r="F99" i="32"/>
  <c r="F98" i="32"/>
  <c r="F97" i="32"/>
  <c r="F95" i="32"/>
  <c r="E94" i="32"/>
  <c r="D94" i="32"/>
  <c r="C94" i="32"/>
  <c r="M37" i="32" s="1"/>
  <c r="E93" i="32"/>
  <c r="O36" i="32" s="1"/>
  <c r="D93" i="32"/>
  <c r="C93" i="32"/>
  <c r="F92" i="32"/>
  <c r="E89" i="32"/>
  <c r="D89" i="32"/>
  <c r="C89" i="32"/>
  <c r="F88" i="32"/>
  <c r="F89" i="32" s="1"/>
  <c r="J85" i="32"/>
  <c r="I85" i="32"/>
  <c r="H85" i="32"/>
  <c r="F85" i="32"/>
  <c r="E79" i="32"/>
  <c r="D79" i="32"/>
  <c r="C79" i="32"/>
  <c r="F78" i="32"/>
  <c r="F77" i="32"/>
  <c r="F76" i="32"/>
  <c r="F75" i="32"/>
  <c r="F74" i="32"/>
  <c r="F73" i="32"/>
  <c r="F72" i="32"/>
  <c r="E65" i="32"/>
  <c r="D65" i="32"/>
  <c r="H64" i="32"/>
  <c r="K64" i="32" s="1"/>
  <c r="F64" i="32"/>
  <c r="F63" i="32"/>
  <c r="J62" i="32"/>
  <c r="O62" i="32" s="1"/>
  <c r="I62" i="32"/>
  <c r="H62" i="32"/>
  <c r="M62" i="32" s="1"/>
  <c r="J61" i="32"/>
  <c r="I61" i="32"/>
  <c r="H61" i="32"/>
  <c r="F61" i="32"/>
  <c r="F60" i="32"/>
  <c r="H59" i="32"/>
  <c r="K59" i="32" s="1"/>
  <c r="F59" i="32"/>
  <c r="F58" i="32"/>
  <c r="H57" i="32"/>
  <c r="K57" i="32" s="1"/>
  <c r="F57" i="32"/>
  <c r="H56" i="32"/>
  <c r="K56" i="32" s="1"/>
  <c r="F56" i="32"/>
  <c r="H55" i="32"/>
  <c r="K55" i="32" s="1"/>
  <c r="F55" i="32"/>
  <c r="H54" i="32"/>
  <c r="K54" i="32" s="1"/>
  <c r="F54" i="32"/>
  <c r="C53" i="32"/>
  <c r="H52" i="32"/>
  <c r="K52" i="32" s="1"/>
  <c r="F52" i="32"/>
  <c r="H51" i="32"/>
  <c r="K51" i="32" s="1"/>
  <c r="F51" i="32"/>
  <c r="C50" i="32"/>
  <c r="H49" i="32"/>
  <c r="K49" i="32" s="1"/>
  <c r="F49" i="32"/>
  <c r="H48" i="32"/>
  <c r="F48" i="32"/>
  <c r="H47" i="32"/>
  <c r="K47" i="32" s="1"/>
  <c r="F47" i="32"/>
  <c r="J43" i="32"/>
  <c r="I43" i="32"/>
  <c r="H43" i="32"/>
  <c r="F43" i="32"/>
  <c r="J42" i="32"/>
  <c r="O42" i="32" s="1"/>
  <c r="I42" i="32"/>
  <c r="N42" i="32" s="1"/>
  <c r="H42" i="32"/>
  <c r="M42" i="32" s="1"/>
  <c r="J40" i="32"/>
  <c r="O40" i="32" s="1"/>
  <c r="I40" i="32"/>
  <c r="N40" i="32" s="1"/>
  <c r="H40" i="32"/>
  <c r="M40" i="32" s="1"/>
  <c r="E38" i="32"/>
  <c r="D38" i="32"/>
  <c r="C38" i="32"/>
  <c r="F37" i="32"/>
  <c r="F36" i="32"/>
  <c r="E35" i="32"/>
  <c r="D35" i="32"/>
  <c r="C35" i="32"/>
  <c r="J34" i="32"/>
  <c r="I34" i="32"/>
  <c r="H34" i="32"/>
  <c r="F34" i="32"/>
  <c r="J33" i="32"/>
  <c r="I33" i="32"/>
  <c r="H33" i="32"/>
  <c r="F33" i="32"/>
  <c r="F32" i="32"/>
  <c r="J31" i="32"/>
  <c r="I31" i="32"/>
  <c r="H31" i="32"/>
  <c r="F31" i="32"/>
  <c r="J30" i="32"/>
  <c r="I30" i="32"/>
  <c r="H30" i="32"/>
  <c r="F30" i="32"/>
  <c r="J29" i="32"/>
  <c r="I29" i="32"/>
  <c r="H29" i="32"/>
  <c r="F29" i="32"/>
  <c r="E28" i="32"/>
  <c r="D28" i="32"/>
  <c r="C28" i="32"/>
  <c r="J26" i="32"/>
  <c r="I26" i="32"/>
  <c r="H26" i="32"/>
  <c r="F26" i="32"/>
  <c r="J25" i="32"/>
  <c r="I25" i="32"/>
  <c r="H25" i="32"/>
  <c r="F25" i="32"/>
  <c r="J24" i="32"/>
  <c r="I24" i="32"/>
  <c r="H24" i="32"/>
  <c r="F24" i="32"/>
  <c r="J23" i="32"/>
  <c r="I23" i="32"/>
  <c r="H23" i="32"/>
  <c r="F23" i="32"/>
  <c r="J22" i="32"/>
  <c r="I22" i="32"/>
  <c r="H22" i="32"/>
  <c r="F22" i="32"/>
  <c r="E19" i="32"/>
  <c r="D19" i="32"/>
  <c r="C19" i="32"/>
  <c r="J18" i="32"/>
  <c r="J19" i="32" s="1"/>
  <c r="I18" i="32"/>
  <c r="I19" i="32" s="1"/>
  <c r="H18" i="32"/>
  <c r="F18" i="32"/>
  <c r="F17" i="32"/>
  <c r="F16" i="32"/>
  <c r="F15" i="32"/>
  <c r="E12" i="32"/>
  <c r="D12" i="32"/>
  <c r="C12" i="32"/>
  <c r="J11" i="32"/>
  <c r="I11" i="32"/>
  <c r="H11" i="32"/>
  <c r="F11" i="32"/>
  <c r="F10" i="32"/>
  <c r="H67" i="34" l="1"/>
  <c r="H69" i="34" s="1"/>
  <c r="F67" i="34"/>
  <c r="F69" i="34" s="1"/>
  <c r="F81" i="34" s="1"/>
  <c r="H124" i="35"/>
  <c r="H143" i="35" s="1"/>
  <c r="H145" i="35" s="1"/>
  <c r="K124" i="35"/>
  <c r="K143" i="35" s="1"/>
  <c r="K145" i="35" s="1"/>
  <c r="K141" i="34"/>
  <c r="F96" i="33"/>
  <c r="I143" i="34"/>
  <c r="I145" i="34" s="1"/>
  <c r="C122" i="33"/>
  <c r="P44" i="34"/>
  <c r="P67" i="34" s="1"/>
  <c r="P69" i="34" s="1"/>
  <c r="F124" i="35"/>
  <c r="F143" i="35" s="1"/>
  <c r="F145" i="35" s="1"/>
  <c r="J143" i="34"/>
  <c r="J145" i="34" s="1"/>
  <c r="C67" i="33"/>
  <c r="C69" i="33" s="1"/>
  <c r="C81" i="33" s="1"/>
  <c r="F44" i="33"/>
  <c r="D122" i="33"/>
  <c r="D124" i="33" s="1"/>
  <c r="D143" i="33" s="1"/>
  <c r="D145" i="33" s="1"/>
  <c r="O44" i="33"/>
  <c r="O67" i="33" s="1"/>
  <c r="O69" i="33" s="1"/>
  <c r="I81" i="34"/>
  <c r="C96" i="32"/>
  <c r="K35" i="33"/>
  <c r="K44" i="34"/>
  <c r="K67" i="34" s="1"/>
  <c r="K69" i="34" s="1"/>
  <c r="K124" i="34" s="1"/>
  <c r="J44" i="33"/>
  <c r="J67" i="33" s="1"/>
  <c r="J69" i="33" s="1"/>
  <c r="J124" i="33" s="1"/>
  <c r="J141" i="33"/>
  <c r="I44" i="33"/>
  <c r="I67" i="33" s="1"/>
  <c r="I69" i="33" s="1"/>
  <c r="C124" i="34"/>
  <c r="C143" i="34" s="1"/>
  <c r="C145" i="34" s="1"/>
  <c r="K24" i="32"/>
  <c r="F38" i="32"/>
  <c r="F122" i="34"/>
  <c r="F124" i="34" s="1"/>
  <c r="F143" i="34" s="1"/>
  <c r="F145" i="34" s="1"/>
  <c r="F12" i="32"/>
  <c r="J12" i="32"/>
  <c r="E122" i="33"/>
  <c r="E124" i="33" s="1"/>
  <c r="E143" i="33" s="1"/>
  <c r="E145" i="33" s="1"/>
  <c r="M39" i="33"/>
  <c r="M41" i="33" s="1"/>
  <c r="M65" i="32"/>
  <c r="E96" i="32"/>
  <c r="F121" i="32"/>
  <c r="F108" i="32"/>
  <c r="K130" i="32"/>
  <c r="H141" i="33"/>
  <c r="F140" i="33"/>
  <c r="F141" i="33" s="1"/>
  <c r="I141" i="33"/>
  <c r="H35" i="32"/>
  <c r="K43" i="32"/>
  <c r="F139" i="32"/>
  <c r="F19" i="32"/>
  <c r="N39" i="33"/>
  <c r="N41" i="33" s="1"/>
  <c r="N44" i="33" s="1"/>
  <c r="N67" i="33" s="1"/>
  <c r="N69" i="33" s="1"/>
  <c r="D113" i="32"/>
  <c r="I10" i="32"/>
  <c r="I12" i="32" s="1"/>
  <c r="K18" i="32"/>
  <c r="K19" i="32" s="1"/>
  <c r="H28" i="32"/>
  <c r="C65" i="32"/>
  <c r="I65" i="32"/>
  <c r="F93" i="32"/>
  <c r="F112" i="32"/>
  <c r="K137" i="32"/>
  <c r="F113" i="33"/>
  <c r="F122" i="33" s="1"/>
  <c r="F50" i="32"/>
  <c r="C141" i="32"/>
  <c r="F65" i="33"/>
  <c r="K10" i="33"/>
  <c r="K12" i="33" s="1"/>
  <c r="K29" i="32"/>
  <c r="F109" i="32"/>
  <c r="I133" i="32"/>
  <c r="K131" i="32"/>
  <c r="D141" i="32"/>
  <c r="H50" i="32"/>
  <c r="K138" i="32"/>
  <c r="H44" i="33"/>
  <c r="K11" i="32"/>
  <c r="K23" i="32"/>
  <c r="K30" i="32"/>
  <c r="H53" i="32"/>
  <c r="H140" i="32"/>
  <c r="J41" i="32"/>
  <c r="O39" i="32"/>
  <c r="O41" i="32" s="1"/>
  <c r="K53" i="32"/>
  <c r="E81" i="33"/>
  <c r="J28" i="32"/>
  <c r="N36" i="32"/>
  <c r="I39" i="32"/>
  <c r="N39" i="32" s="1"/>
  <c r="N41" i="32" s="1"/>
  <c r="K48" i="32"/>
  <c r="K50" i="32" s="1"/>
  <c r="O65" i="32"/>
  <c r="J133" i="32"/>
  <c r="K39" i="33"/>
  <c r="K41" i="33" s="1"/>
  <c r="F28" i="32"/>
  <c r="C44" i="32"/>
  <c r="E44" i="32"/>
  <c r="E67" i="32" s="1"/>
  <c r="E69" i="32" s="1"/>
  <c r="E113" i="32"/>
  <c r="F110" i="32"/>
  <c r="F133" i="32"/>
  <c r="J81" i="34"/>
  <c r="H65" i="33"/>
  <c r="D96" i="32"/>
  <c r="M38" i="33"/>
  <c r="P36" i="33"/>
  <c r="P38" i="33" s="1"/>
  <c r="F35" i="32"/>
  <c r="F53" i="32"/>
  <c r="K61" i="32"/>
  <c r="F116" i="32"/>
  <c r="K140" i="33"/>
  <c r="I28" i="32"/>
  <c r="K25" i="32"/>
  <c r="K26" i="32"/>
  <c r="D44" i="32"/>
  <c r="D67" i="32" s="1"/>
  <c r="D69" i="32" s="1"/>
  <c r="I35" i="32"/>
  <c r="K31" i="32"/>
  <c r="J35" i="32"/>
  <c r="K62" i="32"/>
  <c r="F79" i="32"/>
  <c r="F94" i="32"/>
  <c r="C113" i="32"/>
  <c r="K127" i="32"/>
  <c r="H133" i="32"/>
  <c r="K132" i="32"/>
  <c r="K134" i="32"/>
  <c r="J139" i="32"/>
  <c r="K139" i="32" s="1"/>
  <c r="P62" i="33"/>
  <c r="P65" i="33" s="1"/>
  <c r="M35" i="32"/>
  <c r="P63" i="32"/>
  <c r="P40" i="32"/>
  <c r="M19" i="32"/>
  <c r="E141" i="32"/>
  <c r="M28" i="32"/>
  <c r="P27" i="32"/>
  <c r="P28" i="32" s="1"/>
  <c r="P10" i="32"/>
  <c r="P12" i="32" s="1"/>
  <c r="H10" i="32"/>
  <c r="M12" i="32"/>
  <c r="M41" i="32"/>
  <c r="P42" i="32"/>
  <c r="H41" i="32"/>
  <c r="O15" i="32"/>
  <c r="O19" i="32" s="1"/>
  <c r="O32" i="32"/>
  <c r="O35" i="32" s="1"/>
  <c r="H19" i="32"/>
  <c r="M36" i="32"/>
  <c r="N62" i="32"/>
  <c r="P62" i="32" s="1"/>
  <c r="J65" i="32"/>
  <c r="H81" i="34"/>
  <c r="H124" i="34"/>
  <c r="H143" i="34" s="1"/>
  <c r="H145" i="34" s="1"/>
  <c r="K129" i="32"/>
  <c r="F135" i="32"/>
  <c r="K136" i="32"/>
  <c r="P15" i="33"/>
  <c r="P19" i="33" s="1"/>
  <c r="M19" i="33"/>
  <c r="N16" i="32"/>
  <c r="N19" i="32" s="1"/>
  <c r="N60" i="32"/>
  <c r="K133" i="33"/>
  <c r="K28" i="33"/>
  <c r="K34" i="32"/>
  <c r="K22" i="32"/>
  <c r="K27" i="32"/>
  <c r="K40" i="32"/>
  <c r="K42" i="32"/>
  <c r="F104" i="32"/>
  <c r="I135" i="32"/>
  <c r="K135" i="32" s="1"/>
  <c r="O12" i="32"/>
  <c r="K33" i="32"/>
  <c r="K85" i="32"/>
  <c r="K128" i="32"/>
  <c r="F107" i="32"/>
  <c r="N37" i="32"/>
  <c r="K65" i="33"/>
  <c r="P32" i="33"/>
  <c r="P35" i="33" s="1"/>
  <c r="M35" i="33"/>
  <c r="O37" i="32"/>
  <c r="O38" i="32" s="1"/>
  <c r="C140" i="31"/>
  <c r="I139" i="31"/>
  <c r="H139" i="31"/>
  <c r="E139" i="31"/>
  <c r="E140" i="31" s="1"/>
  <c r="J138" i="31"/>
  <c r="I138" i="31"/>
  <c r="H138" i="31"/>
  <c r="F138" i="31"/>
  <c r="J137" i="31"/>
  <c r="I137" i="31"/>
  <c r="H137" i="31"/>
  <c r="F137" i="31"/>
  <c r="J136" i="31"/>
  <c r="I136" i="31"/>
  <c r="H136" i="31"/>
  <c r="F136" i="31"/>
  <c r="H135" i="31"/>
  <c r="D135" i="31"/>
  <c r="D140" i="31" s="1"/>
  <c r="J134" i="31"/>
  <c r="I134" i="31"/>
  <c r="H134" i="31"/>
  <c r="F134" i="31"/>
  <c r="E133" i="31"/>
  <c r="D133" i="31"/>
  <c r="C133" i="31"/>
  <c r="J132" i="31"/>
  <c r="I132" i="31"/>
  <c r="H132" i="31"/>
  <c r="F132" i="31"/>
  <c r="J131" i="31"/>
  <c r="I131" i="31"/>
  <c r="H131" i="31"/>
  <c r="F131" i="31"/>
  <c r="J130" i="31"/>
  <c r="I130" i="31"/>
  <c r="H130" i="31"/>
  <c r="F130" i="31"/>
  <c r="J129" i="31"/>
  <c r="I129" i="31"/>
  <c r="H129" i="31"/>
  <c r="F129" i="31"/>
  <c r="J128" i="31"/>
  <c r="I128" i="31"/>
  <c r="H128" i="31"/>
  <c r="F128" i="31"/>
  <c r="J127" i="31"/>
  <c r="I127" i="31"/>
  <c r="H127" i="31"/>
  <c r="F127" i="31"/>
  <c r="E121" i="31"/>
  <c r="J27" i="31" s="1"/>
  <c r="O27" i="31" s="1"/>
  <c r="O28" i="31" s="1"/>
  <c r="D121" i="31"/>
  <c r="I27" i="31" s="1"/>
  <c r="N27" i="31" s="1"/>
  <c r="N28" i="31" s="1"/>
  <c r="C121" i="31"/>
  <c r="H27" i="31" s="1"/>
  <c r="M27" i="31" s="1"/>
  <c r="F120" i="31"/>
  <c r="F119" i="31"/>
  <c r="F118" i="31"/>
  <c r="F117" i="31"/>
  <c r="E116" i="31"/>
  <c r="O10" i="31" s="1"/>
  <c r="J10" i="31" s="1"/>
  <c r="D116" i="31"/>
  <c r="N10" i="31" s="1"/>
  <c r="I10" i="31" s="1"/>
  <c r="C116" i="31"/>
  <c r="M10" i="31" s="1"/>
  <c r="H10" i="31" s="1"/>
  <c r="F115" i="31"/>
  <c r="F114" i="31"/>
  <c r="E112" i="31"/>
  <c r="O63" i="31" s="1"/>
  <c r="D112" i="31"/>
  <c r="N63" i="31" s="1"/>
  <c r="C112" i="31"/>
  <c r="M63" i="31" s="1"/>
  <c r="F111" i="31"/>
  <c r="E110" i="31"/>
  <c r="O60" i="31" s="1"/>
  <c r="D110" i="31"/>
  <c r="N60" i="31" s="1"/>
  <c r="C110" i="31"/>
  <c r="M60" i="31" s="1"/>
  <c r="E109" i="31"/>
  <c r="O32" i="31" s="1"/>
  <c r="O35" i="31" s="1"/>
  <c r="D109" i="31"/>
  <c r="N32" i="31" s="1"/>
  <c r="N35" i="31" s="1"/>
  <c r="C109" i="31"/>
  <c r="M32" i="31" s="1"/>
  <c r="E108" i="31"/>
  <c r="O16" i="31" s="1"/>
  <c r="D108" i="31"/>
  <c r="N16" i="31" s="1"/>
  <c r="C108" i="31"/>
  <c r="M16" i="31" s="1"/>
  <c r="E107" i="31"/>
  <c r="O15" i="31" s="1"/>
  <c r="D107" i="31"/>
  <c r="N15" i="31" s="1"/>
  <c r="C107" i="31"/>
  <c r="M15" i="31" s="1"/>
  <c r="F106" i="31"/>
  <c r="F105" i="31"/>
  <c r="E104" i="31"/>
  <c r="J39" i="31" s="1"/>
  <c r="D104" i="31"/>
  <c r="C104" i="31"/>
  <c r="H39" i="31" s="1"/>
  <c r="M39" i="31" s="1"/>
  <c r="F103" i="31"/>
  <c r="F102" i="31"/>
  <c r="F101" i="31"/>
  <c r="F100" i="31"/>
  <c r="F99" i="31"/>
  <c r="F98" i="31"/>
  <c r="F97" i="31"/>
  <c r="F95" i="31"/>
  <c r="E94" i="31"/>
  <c r="O37" i="31" s="1"/>
  <c r="D94" i="31"/>
  <c r="N37" i="31" s="1"/>
  <c r="C94" i="31"/>
  <c r="E93" i="31"/>
  <c r="D93" i="31"/>
  <c r="N36" i="31" s="1"/>
  <c r="C93" i="31"/>
  <c r="M36" i="31" s="1"/>
  <c r="F92" i="31"/>
  <c r="E89" i="31"/>
  <c r="D89" i="31"/>
  <c r="C89" i="31"/>
  <c r="F88" i="31"/>
  <c r="F89" i="31" s="1"/>
  <c r="J85" i="31"/>
  <c r="I85" i="31"/>
  <c r="H85" i="31"/>
  <c r="F85" i="31"/>
  <c r="E79" i="31"/>
  <c r="D79" i="31"/>
  <c r="C79" i="31"/>
  <c r="F78" i="31"/>
  <c r="F77" i="31"/>
  <c r="F76" i="31"/>
  <c r="F75" i="31"/>
  <c r="F74" i="31"/>
  <c r="F73" i="31"/>
  <c r="F72" i="31"/>
  <c r="E65" i="31"/>
  <c r="D65" i="31"/>
  <c r="H64" i="31"/>
  <c r="K64" i="31" s="1"/>
  <c r="F64" i="31"/>
  <c r="F63" i="31"/>
  <c r="J62" i="31"/>
  <c r="I62" i="31"/>
  <c r="N62" i="31" s="1"/>
  <c r="H62" i="31"/>
  <c r="M62" i="31" s="1"/>
  <c r="J61" i="31"/>
  <c r="I61" i="31"/>
  <c r="H61" i="31"/>
  <c r="F61" i="31"/>
  <c r="F60" i="31"/>
  <c r="H59" i="31"/>
  <c r="K59" i="31" s="1"/>
  <c r="F59" i="31"/>
  <c r="F58" i="31"/>
  <c r="H57" i="31"/>
  <c r="K57" i="31" s="1"/>
  <c r="F57" i="31"/>
  <c r="H56" i="31"/>
  <c r="K56" i="31" s="1"/>
  <c r="F56" i="31"/>
  <c r="H55" i="31"/>
  <c r="K55" i="31" s="1"/>
  <c r="F55" i="31"/>
  <c r="H54" i="31"/>
  <c r="K54" i="31" s="1"/>
  <c r="F54" i="31"/>
  <c r="C53" i="31"/>
  <c r="H52" i="31"/>
  <c r="K52" i="31" s="1"/>
  <c r="F52" i="31"/>
  <c r="H51" i="31"/>
  <c r="K51" i="31" s="1"/>
  <c r="F51" i="31"/>
  <c r="C50" i="31"/>
  <c r="H49" i="31"/>
  <c r="K49" i="31" s="1"/>
  <c r="F49" i="31"/>
  <c r="H48" i="31"/>
  <c r="F48" i="31"/>
  <c r="H47" i="31"/>
  <c r="K47" i="31" s="1"/>
  <c r="F47" i="31"/>
  <c r="J43" i="31"/>
  <c r="I43" i="31"/>
  <c r="H43" i="31"/>
  <c r="F43" i="31"/>
  <c r="J42" i="31"/>
  <c r="O42" i="31" s="1"/>
  <c r="I42" i="31"/>
  <c r="N42" i="31" s="1"/>
  <c r="H42" i="31"/>
  <c r="M42" i="31" s="1"/>
  <c r="J40" i="31"/>
  <c r="O40" i="31" s="1"/>
  <c r="I40" i="31"/>
  <c r="N40" i="31" s="1"/>
  <c r="H40" i="31"/>
  <c r="M40" i="31" s="1"/>
  <c r="E38" i="31"/>
  <c r="D38" i="31"/>
  <c r="C38" i="31"/>
  <c r="F37" i="31"/>
  <c r="F36" i="31"/>
  <c r="E35" i="31"/>
  <c r="D35" i="31"/>
  <c r="C35" i="31"/>
  <c r="J34" i="31"/>
  <c r="I34" i="31"/>
  <c r="H34" i="31"/>
  <c r="F34" i="31"/>
  <c r="J33" i="31"/>
  <c r="I33" i="31"/>
  <c r="H33" i="31"/>
  <c r="F33" i="31"/>
  <c r="F32" i="31"/>
  <c r="J31" i="31"/>
  <c r="I31" i="31"/>
  <c r="H31" i="31"/>
  <c r="F31" i="31"/>
  <c r="J30" i="31"/>
  <c r="I30" i="31"/>
  <c r="H30" i="31"/>
  <c r="F30" i="31"/>
  <c r="J29" i="31"/>
  <c r="I29" i="31"/>
  <c r="H29" i="31"/>
  <c r="F29" i="31"/>
  <c r="E28" i="31"/>
  <c r="D28" i="31"/>
  <c r="C28" i="31"/>
  <c r="J26" i="31"/>
  <c r="I26" i="31"/>
  <c r="H26" i="31"/>
  <c r="F26" i="31"/>
  <c r="J25" i="31"/>
  <c r="I25" i="31"/>
  <c r="H25" i="31"/>
  <c r="F25" i="31"/>
  <c r="J24" i="31"/>
  <c r="I24" i="31"/>
  <c r="H24" i="31"/>
  <c r="F24" i="31"/>
  <c r="J23" i="31"/>
  <c r="I23" i="31"/>
  <c r="H23" i="31"/>
  <c r="F23" i="31"/>
  <c r="J22" i="31"/>
  <c r="I22" i="31"/>
  <c r="H22" i="31"/>
  <c r="F22" i="31"/>
  <c r="E19" i="31"/>
  <c r="D19" i="31"/>
  <c r="C19" i="31"/>
  <c r="J18" i="31"/>
  <c r="J19" i="31" s="1"/>
  <c r="I18" i="31"/>
  <c r="I19" i="31" s="1"/>
  <c r="H18" i="31"/>
  <c r="F18" i="31"/>
  <c r="F17" i="31"/>
  <c r="F16" i="31"/>
  <c r="F15" i="31"/>
  <c r="E12" i="31"/>
  <c r="D12" i="31"/>
  <c r="C12" i="31"/>
  <c r="J11" i="31"/>
  <c r="I11" i="31"/>
  <c r="H11" i="31"/>
  <c r="F11" i="31"/>
  <c r="F10" i="31"/>
  <c r="F67" i="33" l="1"/>
  <c r="F69" i="33" s="1"/>
  <c r="F124" i="33" s="1"/>
  <c r="F143" i="33" s="1"/>
  <c r="F145" i="33" s="1"/>
  <c r="K143" i="34"/>
  <c r="K145" i="34" s="1"/>
  <c r="C122" i="32"/>
  <c r="C124" i="33"/>
  <c r="C143" i="33" s="1"/>
  <c r="C145" i="33" s="1"/>
  <c r="C67" i="32"/>
  <c r="C69" i="32" s="1"/>
  <c r="C81" i="32" s="1"/>
  <c r="H141" i="32"/>
  <c r="J143" i="33"/>
  <c r="J145" i="33" s="1"/>
  <c r="F113" i="32"/>
  <c r="D122" i="32"/>
  <c r="D124" i="32" s="1"/>
  <c r="D143" i="32" s="1"/>
  <c r="D145" i="32" s="1"/>
  <c r="J65" i="31"/>
  <c r="J81" i="33"/>
  <c r="K43" i="31"/>
  <c r="J41" i="31"/>
  <c r="F116" i="31"/>
  <c r="O19" i="31"/>
  <c r="K44" i="33"/>
  <c r="K67" i="33" s="1"/>
  <c r="K69" i="33" s="1"/>
  <c r="P39" i="33"/>
  <c r="P41" i="33" s="1"/>
  <c r="P44" i="33" s="1"/>
  <c r="P67" i="33" s="1"/>
  <c r="P69" i="33" s="1"/>
  <c r="F44" i="32"/>
  <c r="D44" i="31"/>
  <c r="C141" i="31"/>
  <c r="K133" i="32"/>
  <c r="F65" i="32"/>
  <c r="H44" i="32"/>
  <c r="H67" i="33"/>
  <c r="H69" i="33" s="1"/>
  <c r="H124" i="33" s="1"/>
  <c r="H143" i="33" s="1"/>
  <c r="H145" i="33" s="1"/>
  <c r="F38" i="31"/>
  <c r="C65" i="31"/>
  <c r="F140" i="32"/>
  <c r="F141" i="32" s="1"/>
  <c r="I12" i="31"/>
  <c r="K31" i="31"/>
  <c r="K65" i="32"/>
  <c r="H65" i="32"/>
  <c r="E44" i="31"/>
  <c r="E67" i="31" s="1"/>
  <c r="E69" i="31" s="1"/>
  <c r="F53" i="31"/>
  <c r="K136" i="31"/>
  <c r="M44" i="33"/>
  <c r="M67" i="33" s="1"/>
  <c r="M69" i="33" s="1"/>
  <c r="F50" i="31"/>
  <c r="K128" i="31"/>
  <c r="K130" i="31"/>
  <c r="K134" i="31"/>
  <c r="K141" i="33"/>
  <c r="E122" i="32"/>
  <c r="E124" i="32" s="1"/>
  <c r="E143" i="32" s="1"/>
  <c r="E145" i="32" s="1"/>
  <c r="K11" i="31"/>
  <c r="K23" i="31"/>
  <c r="F93" i="31"/>
  <c r="K137" i="31"/>
  <c r="K81" i="34"/>
  <c r="F81" i="33"/>
  <c r="P39" i="32"/>
  <c r="P41" i="32" s="1"/>
  <c r="F19" i="31"/>
  <c r="K25" i="31"/>
  <c r="J35" i="31"/>
  <c r="P60" i="31"/>
  <c r="K62" i="31"/>
  <c r="K39" i="32"/>
  <c r="K41" i="32" s="1"/>
  <c r="N38" i="31"/>
  <c r="F28" i="31"/>
  <c r="D67" i="31"/>
  <c r="D69" i="31" s="1"/>
  <c r="D81" i="31" s="1"/>
  <c r="K30" i="31"/>
  <c r="K85" i="31"/>
  <c r="D113" i="31"/>
  <c r="J12" i="31"/>
  <c r="H50" i="31"/>
  <c r="D96" i="31"/>
  <c r="F121" i="31"/>
  <c r="P15" i="32"/>
  <c r="F96" i="32"/>
  <c r="J140" i="32"/>
  <c r="J141" i="32" s="1"/>
  <c r="K29" i="31"/>
  <c r="D141" i="31"/>
  <c r="F12" i="31"/>
  <c r="I28" i="31"/>
  <c r="K24" i="31"/>
  <c r="F35" i="31"/>
  <c r="I65" i="31"/>
  <c r="K140" i="32"/>
  <c r="N19" i="31"/>
  <c r="H133" i="31"/>
  <c r="H35" i="31"/>
  <c r="O36" i="31"/>
  <c r="O38" i="31" s="1"/>
  <c r="O39" i="31"/>
  <c r="O41" i="31" s="1"/>
  <c r="J28" i="31"/>
  <c r="K53" i="31"/>
  <c r="C96" i="31"/>
  <c r="E96" i="31"/>
  <c r="E113" i="31"/>
  <c r="J133" i="31"/>
  <c r="K131" i="31"/>
  <c r="K132" i="31"/>
  <c r="K138" i="31"/>
  <c r="F139" i="31"/>
  <c r="K35" i="32"/>
  <c r="O62" i="31"/>
  <c r="P62" i="31" s="1"/>
  <c r="K48" i="31"/>
  <c r="K50" i="31" s="1"/>
  <c r="F108" i="31"/>
  <c r="I133" i="31"/>
  <c r="J139" i="31"/>
  <c r="J140" i="31" s="1"/>
  <c r="P37" i="32"/>
  <c r="P16" i="31"/>
  <c r="P40" i="31"/>
  <c r="H53" i="31"/>
  <c r="K18" i="31"/>
  <c r="K19" i="31" s="1"/>
  <c r="H28" i="31"/>
  <c r="C44" i="31"/>
  <c r="K33" i="31"/>
  <c r="K34" i="31"/>
  <c r="M37" i="31"/>
  <c r="P37" i="31" s="1"/>
  <c r="I39" i="31"/>
  <c r="I41" i="31" s="1"/>
  <c r="K61" i="31"/>
  <c r="F79" i="31"/>
  <c r="C113" i="31"/>
  <c r="F110" i="31"/>
  <c r="F133" i="31"/>
  <c r="I41" i="32"/>
  <c r="I44" i="32" s="1"/>
  <c r="I67" i="32" s="1"/>
  <c r="I69" i="32" s="1"/>
  <c r="I124" i="32" s="1"/>
  <c r="N65" i="32"/>
  <c r="J44" i="32"/>
  <c r="J67" i="32" s="1"/>
  <c r="J69" i="32" s="1"/>
  <c r="P63" i="31"/>
  <c r="M35" i="31"/>
  <c r="P32" i="31"/>
  <c r="P35" i="31" s="1"/>
  <c r="N65" i="31"/>
  <c r="M19" i="31"/>
  <c r="P15" i="31"/>
  <c r="O44" i="32"/>
  <c r="O67" i="32" s="1"/>
  <c r="O69" i="32" s="1"/>
  <c r="M41" i="31"/>
  <c r="H12" i="31"/>
  <c r="K10" i="31"/>
  <c r="M28" i="31"/>
  <c r="P27" i="31"/>
  <c r="P28" i="31" s="1"/>
  <c r="P42" i="31"/>
  <c r="E141" i="31"/>
  <c r="P16" i="32"/>
  <c r="P32" i="32"/>
  <c r="P35" i="32" s="1"/>
  <c r="M12" i="31"/>
  <c r="H19" i="31"/>
  <c r="K26" i="31"/>
  <c r="I35" i="31"/>
  <c r="K127" i="31"/>
  <c r="P60" i="32"/>
  <c r="P65" i="32" s="1"/>
  <c r="M38" i="32"/>
  <c r="M44" i="32" s="1"/>
  <c r="M67" i="32" s="1"/>
  <c r="M69" i="32" s="1"/>
  <c r="P36" i="32"/>
  <c r="K10" i="32"/>
  <c r="K12" i="32" s="1"/>
  <c r="H12" i="32"/>
  <c r="N12" i="31"/>
  <c r="H41" i="31"/>
  <c r="H140" i="31"/>
  <c r="P10" i="31"/>
  <c r="P12" i="31" s="1"/>
  <c r="O12" i="31"/>
  <c r="M65" i="31"/>
  <c r="F107" i="31"/>
  <c r="F109" i="31"/>
  <c r="K129" i="31"/>
  <c r="F135" i="31"/>
  <c r="F94" i="31"/>
  <c r="F112" i="31"/>
  <c r="K28" i="32"/>
  <c r="I124" i="33"/>
  <c r="I143" i="33" s="1"/>
  <c r="I145" i="33" s="1"/>
  <c r="I81" i="33"/>
  <c r="D81" i="32"/>
  <c r="K22" i="31"/>
  <c r="K27" i="31"/>
  <c r="K40" i="31"/>
  <c r="K42" i="31"/>
  <c r="F104" i="31"/>
  <c r="I135" i="31"/>
  <c r="K135" i="31" s="1"/>
  <c r="I140" i="32"/>
  <c r="I141" i="32" s="1"/>
  <c r="E81" i="32"/>
  <c r="N38" i="32"/>
  <c r="N44" i="32" s="1"/>
  <c r="C140" i="30"/>
  <c r="I139" i="30"/>
  <c r="H139" i="30"/>
  <c r="E139" i="30"/>
  <c r="J139" i="30" s="1"/>
  <c r="J138" i="30"/>
  <c r="I138" i="30"/>
  <c r="H138" i="30"/>
  <c r="F138" i="30"/>
  <c r="J137" i="30"/>
  <c r="I137" i="30"/>
  <c r="H137" i="30"/>
  <c r="F137" i="30"/>
  <c r="J136" i="30"/>
  <c r="I136" i="30"/>
  <c r="H136" i="30"/>
  <c r="F136" i="30"/>
  <c r="H135" i="30"/>
  <c r="D135" i="30"/>
  <c r="D140" i="30" s="1"/>
  <c r="J134" i="30"/>
  <c r="I134" i="30"/>
  <c r="H134" i="30"/>
  <c r="F134" i="30"/>
  <c r="E133" i="30"/>
  <c r="D133" i="30"/>
  <c r="C133" i="30"/>
  <c r="J132" i="30"/>
  <c r="I132" i="30"/>
  <c r="H132" i="30"/>
  <c r="F132" i="30"/>
  <c r="J131" i="30"/>
  <c r="I131" i="30"/>
  <c r="H131" i="30"/>
  <c r="F131" i="30"/>
  <c r="J130" i="30"/>
  <c r="I130" i="30"/>
  <c r="H130" i="30"/>
  <c r="F130" i="30"/>
  <c r="J129" i="30"/>
  <c r="I129" i="30"/>
  <c r="H129" i="30"/>
  <c r="F129" i="30"/>
  <c r="J128" i="30"/>
  <c r="I128" i="30"/>
  <c r="H128" i="30"/>
  <c r="F128" i="30"/>
  <c r="J127" i="30"/>
  <c r="I127" i="30"/>
  <c r="H127" i="30"/>
  <c r="F127" i="30"/>
  <c r="E121" i="30"/>
  <c r="J27" i="30" s="1"/>
  <c r="O27" i="30" s="1"/>
  <c r="O28" i="30" s="1"/>
  <c r="D121" i="30"/>
  <c r="I27" i="30" s="1"/>
  <c r="N27" i="30" s="1"/>
  <c r="N28" i="30" s="1"/>
  <c r="C121" i="30"/>
  <c r="H27" i="30" s="1"/>
  <c r="F120" i="30"/>
  <c r="F119" i="30"/>
  <c r="F118" i="30"/>
  <c r="F117" i="30"/>
  <c r="E116" i="30"/>
  <c r="O10" i="30" s="1"/>
  <c r="O12" i="30" s="1"/>
  <c r="D116" i="30"/>
  <c r="N10" i="30" s="1"/>
  <c r="I10" i="30" s="1"/>
  <c r="C116" i="30"/>
  <c r="M10" i="30" s="1"/>
  <c r="H10" i="30" s="1"/>
  <c r="F115" i="30"/>
  <c r="F114" i="30"/>
  <c r="E112" i="30"/>
  <c r="O63" i="30" s="1"/>
  <c r="D112" i="30"/>
  <c r="N63" i="30" s="1"/>
  <c r="C112" i="30"/>
  <c r="M63" i="30" s="1"/>
  <c r="F111" i="30"/>
  <c r="E110" i="30"/>
  <c r="O60" i="30" s="1"/>
  <c r="D110" i="30"/>
  <c r="N60" i="30" s="1"/>
  <c r="C110" i="30"/>
  <c r="M60" i="30" s="1"/>
  <c r="E109" i="30"/>
  <c r="O32" i="30" s="1"/>
  <c r="O35" i="30" s="1"/>
  <c r="D109" i="30"/>
  <c r="N32" i="30" s="1"/>
  <c r="N35" i="30" s="1"/>
  <c r="C109" i="30"/>
  <c r="E108" i="30"/>
  <c r="O16" i="30" s="1"/>
  <c r="D108" i="30"/>
  <c r="N16" i="30" s="1"/>
  <c r="C108" i="30"/>
  <c r="M16" i="30" s="1"/>
  <c r="E107" i="30"/>
  <c r="O15" i="30" s="1"/>
  <c r="D107" i="30"/>
  <c r="N15" i="30" s="1"/>
  <c r="C107" i="30"/>
  <c r="M15" i="30" s="1"/>
  <c r="F106" i="30"/>
  <c r="F105" i="30"/>
  <c r="E104" i="30"/>
  <c r="J39" i="30" s="1"/>
  <c r="D104" i="30"/>
  <c r="I39" i="30" s="1"/>
  <c r="C104" i="30"/>
  <c r="F103" i="30"/>
  <c r="F102" i="30"/>
  <c r="F101" i="30"/>
  <c r="F100" i="30"/>
  <c r="F99" i="30"/>
  <c r="F98" i="30"/>
  <c r="F97" i="30"/>
  <c r="F95" i="30"/>
  <c r="E94" i="30"/>
  <c r="O37" i="30" s="1"/>
  <c r="D94" i="30"/>
  <c r="N37" i="30" s="1"/>
  <c r="C94" i="30"/>
  <c r="M37" i="30" s="1"/>
  <c r="E93" i="30"/>
  <c r="O36" i="30" s="1"/>
  <c r="D93" i="30"/>
  <c r="N36" i="30" s="1"/>
  <c r="C93" i="30"/>
  <c r="F92" i="30"/>
  <c r="E89" i="30"/>
  <c r="D89" i="30"/>
  <c r="C89" i="30"/>
  <c r="F88" i="30"/>
  <c r="F89" i="30" s="1"/>
  <c r="J85" i="30"/>
  <c r="I85" i="30"/>
  <c r="H85" i="30"/>
  <c r="F85" i="30"/>
  <c r="E79" i="30"/>
  <c r="D79" i="30"/>
  <c r="C79" i="30"/>
  <c r="F78" i="30"/>
  <c r="F77" i="30"/>
  <c r="F76" i="30"/>
  <c r="F75" i="30"/>
  <c r="F74" i="30"/>
  <c r="F73" i="30"/>
  <c r="F72" i="30"/>
  <c r="E65" i="30"/>
  <c r="D65" i="30"/>
  <c r="H64" i="30"/>
  <c r="K64" i="30" s="1"/>
  <c r="F64" i="30"/>
  <c r="F63" i="30"/>
  <c r="J62" i="30"/>
  <c r="O62" i="30" s="1"/>
  <c r="I62" i="30"/>
  <c r="N62" i="30" s="1"/>
  <c r="H62" i="30"/>
  <c r="M62" i="30" s="1"/>
  <c r="J61" i="30"/>
  <c r="I61" i="30"/>
  <c r="H61" i="30"/>
  <c r="F61" i="30"/>
  <c r="F60" i="30"/>
  <c r="H59" i="30"/>
  <c r="K59" i="30" s="1"/>
  <c r="F59" i="30"/>
  <c r="F58" i="30"/>
  <c r="H57" i="30"/>
  <c r="K57" i="30" s="1"/>
  <c r="F57" i="30"/>
  <c r="H56" i="30"/>
  <c r="K56" i="30" s="1"/>
  <c r="F56" i="30"/>
  <c r="H55" i="30"/>
  <c r="K55" i="30" s="1"/>
  <c r="F55" i="30"/>
  <c r="H54" i="30"/>
  <c r="K54" i="30" s="1"/>
  <c r="F54" i="30"/>
  <c r="C53" i="30"/>
  <c r="H52" i="30"/>
  <c r="K52" i="30" s="1"/>
  <c r="F52" i="30"/>
  <c r="H51" i="30"/>
  <c r="K51" i="30" s="1"/>
  <c r="F51" i="30"/>
  <c r="C50" i="30"/>
  <c r="H49" i="30"/>
  <c r="K49" i="30" s="1"/>
  <c r="F49" i="30"/>
  <c r="H48" i="30"/>
  <c r="F48" i="30"/>
  <c r="H47" i="30"/>
  <c r="K47" i="30" s="1"/>
  <c r="F47" i="30"/>
  <c r="J43" i="30"/>
  <c r="I43" i="30"/>
  <c r="H43" i="30"/>
  <c r="F43" i="30"/>
  <c r="J42" i="30"/>
  <c r="O42" i="30" s="1"/>
  <c r="I42" i="30"/>
  <c r="N42" i="30" s="1"/>
  <c r="H42" i="30"/>
  <c r="M42" i="30" s="1"/>
  <c r="J40" i="30"/>
  <c r="O40" i="30" s="1"/>
  <c r="I40" i="30"/>
  <c r="N40" i="30" s="1"/>
  <c r="H40" i="30"/>
  <c r="E38" i="30"/>
  <c r="D38" i="30"/>
  <c r="C38" i="30"/>
  <c r="F37" i="30"/>
  <c r="F36" i="30"/>
  <c r="E35" i="30"/>
  <c r="D35" i="30"/>
  <c r="C35" i="30"/>
  <c r="J34" i="30"/>
  <c r="I34" i="30"/>
  <c r="H34" i="30"/>
  <c r="F34" i="30"/>
  <c r="J33" i="30"/>
  <c r="I33" i="30"/>
  <c r="H33" i="30"/>
  <c r="F33" i="30"/>
  <c r="F32" i="30"/>
  <c r="J31" i="30"/>
  <c r="I31" i="30"/>
  <c r="H31" i="30"/>
  <c r="F31" i="30"/>
  <c r="J30" i="30"/>
  <c r="I30" i="30"/>
  <c r="H30" i="30"/>
  <c r="F30" i="30"/>
  <c r="J29" i="30"/>
  <c r="I29" i="30"/>
  <c r="H29" i="30"/>
  <c r="F29" i="30"/>
  <c r="E28" i="30"/>
  <c r="D28" i="30"/>
  <c r="C28" i="30"/>
  <c r="J26" i="30"/>
  <c r="I26" i="30"/>
  <c r="H26" i="30"/>
  <c r="F26" i="30"/>
  <c r="J25" i="30"/>
  <c r="I25" i="30"/>
  <c r="H25" i="30"/>
  <c r="F25" i="30"/>
  <c r="J24" i="30"/>
  <c r="I24" i="30"/>
  <c r="H24" i="30"/>
  <c r="F24" i="30"/>
  <c r="J23" i="30"/>
  <c r="I23" i="30"/>
  <c r="H23" i="30"/>
  <c r="F23" i="30"/>
  <c r="J22" i="30"/>
  <c r="I22" i="30"/>
  <c r="H22" i="30"/>
  <c r="F22" i="30"/>
  <c r="E19" i="30"/>
  <c r="D19" i="30"/>
  <c r="C19" i="30"/>
  <c r="J18" i="30"/>
  <c r="J19" i="30" s="1"/>
  <c r="I18" i="30"/>
  <c r="I19" i="30" s="1"/>
  <c r="H18" i="30"/>
  <c r="F18" i="30"/>
  <c r="F17" i="30"/>
  <c r="F16" i="30"/>
  <c r="F15" i="30"/>
  <c r="E12" i="30"/>
  <c r="D12" i="30"/>
  <c r="C12" i="30"/>
  <c r="J11" i="30"/>
  <c r="I11" i="30"/>
  <c r="H11" i="30"/>
  <c r="F11" i="30"/>
  <c r="F10" i="30"/>
  <c r="N39" i="31" l="1"/>
  <c r="N41" i="31" s="1"/>
  <c r="N44" i="31" s="1"/>
  <c r="N67" i="31" s="1"/>
  <c r="N69" i="31" s="1"/>
  <c r="C124" i="32"/>
  <c r="C143" i="32" s="1"/>
  <c r="C145" i="32" s="1"/>
  <c r="F122" i="32"/>
  <c r="F65" i="31"/>
  <c r="K12" i="31"/>
  <c r="C65" i="30"/>
  <c r="O19" i="30"/>
  <c r="I12" i="30"/>
  <c r="H67" i="32"/>
  <c r="H69" i="32" s="1"/>
  <c r="H81" i="32" s="1"/>
  <c r="P38" i="32"/>
  <c r="P44" i="32" s="1"/>
  <c r="H81" i="33"/>
  <c r="F96" i="31"/>
  <c r="J44" i="31"/>
  <c r="J67" i="31" s="1"/>
  <c r="J69" i="31" s="1"/>
  <c r="J81" i="31" s="1"/>
  <c r="D44" i="30"/>
  <c r="D67" i="30" s="1"/>
  <c r="D69" i="30" s="1"/>
  <c r="K33" i="30"/>
  <c r="F140" i="31"/>
  <c r="F141" i="31" s="1"/>
  <c r="K53" i="30"/>
  <c r="M65" i="30"/>
  <c r="K27" i="30"/>
  <c r="N67" i="32"/>
  <c r="N69" i="32" s="1"/>
  <c r="K61" i="30"/>
  <c r="I81" i="32"/>
  <c r="K139" i="31"/>
  <c r="K140" i="31" s="1"/>
  <c r="J41" i="30"/>
  <c r="K35" i="31"/>
  <c r="O39" i="30"/>
  <c r="O41" i="30" s="1"/>
  <c r="I44" i="31"/>
  <c r="I67" i="31" s="1"/>
  <c r="I69" i="31" s="1"/>
  <c r="I124" i="31" s="1"/>
  <c r="K18" i="30"/>
  <c r="K19" i="30" s="1"/>
  <c r="F35" i="30"/>
  <c r="C67" i="31"/>
  <c r="C69" i="31" s="1"/>
  <c r="C81" i="31" s="1"/>
  <c r="K31" i="30"/>
  <c r="F109" i="30"/>
  <c r="P63" i="30"/>
  <c r="K141" i="32"/>
  <c r="D122" i="31"/>
  <c r="D124" i="31" s="1"/>
  <c r="D143" i="31" s="1"/>
  <c r="D145" i="31" s="1"/>
  <c r="F67" i="32"/>
  <c r="F69" i="32" s="1"/>
  <c r="F81" i="32" s="1"/>
  <c r="M19" i="30"/>
  <c r="P36" i="31"/>
  <c r="P38" i="31" s="1"/>
  <c r="O38" i="30"/>
  <c r="N19" i="30"/>
  <c r="F116" i="30"/>
  <c r="K131" i="30"/>
  <c r="O44" i="31"/>
  <c r="F28" i="30"/>
  <c r="E44" i="30"/>
  <c r="E67" i="30" s="1"/>
  <c r="E69" i="30" s="1"/>
  <c r="I41" i="30"/>
  <c r="K129" i="30"/>
  <c r="K139" i="30"/>
  <c r="K22" i="30"/>
  <c r="K24" i="30"/>
  <c r="K26" i="30"/>
  <c r="K43" i="30"/>
  <c r="C141" i="30"/>
  <c r="K40" i="30"/>
  <c r="E96" i="30"/>
  <c r="N65" i="30"/>
  <c r="P19" i="31"/>
  <c r="F44" i="31"/>
  <c r="K136" i="30"/>
  <c r="K138" i="30"/>
  <c r="J141" i="31"/>
  <c r="C96" i="30"/>
  <c r="K25" i="30"/>
  <c r="H50" i="30"/>
  <c r="K85" i="30"/>
  <c r="D113" i="30"/>
  <c r="K128" i="30"/>
  <c r="K39" i="31"/>
  <c r="K41" i="31" s="1"/>
  <c r="C44" i="30"/>
  <c r="K30" i="30"/>
  <c r="M40" i="30"/>
  <c r="P40" i="30" s="1"/>
  <c r="K44" i="32"/>
  <c r="K67" i="32" s="1"/>
  <c r="K69" i="32" s="1"/>
  <c r="H44" i="31"/>
  <c r="P19" i="32"/>
  <c r="H65" i="31"/>
  <c r="K65" i="31"/>
  <c r="J81" i="32"/>
  <c r="J124" i="32"/>
  <c r="J143" i="32" s="1"/>
  <c r="J145" i="32" s="1"/>
  <c r="F19" i="30"/>
  <c r="K133" i="31"/>
  <c r="M38" i="31"/>
  <c r="M44" i="31" s="1"/>
  <c r="M67" i="31" s="1"/>
  <c r="M69" i="31" s="1"/>
  <c r="M32" i="30"/>
  <c r="M35" i="30" s="1"/>
  <c r="F38" i="30"/>
  <c r="I65" i="30"/>
  <c r="N38" i="30"/>
  <c r="C113" i="30"/>
  <c r="J133" i="30"/>
  <c r="I133" i="30"/>
  <c r="K130" i="30"/>
  <c r="K137" i="30"/>
  <c r="O65" i="31"/>
  <c r="F12" i="30"/>
  <c r="K11" i="30"/>
  <c r="I28" i="30"/>
  <c r="K23" i="30"/>
  <c r="M27" i="30"/>
  <c r="M28" i="30" s="1"/>
  <c r="K29" i="30"/>
  <c r="K34" i="30"/>
  <c r="M36" i="30"/>
  <c r="P36" i="30" s="1"/>
  <c r="P42" i="30"/>
  <c r="F50" i="30"/>
  <c r="K48" i="30"/>
  <c r="K50" i="30" s="1"/>
  <c r="F79" i="30"/>
  <c r="F107" i="30"/>
  <c r="F133" i="30"/>
  <c r="K132" i="30"/>
  <c r="F113" i="31"/>
  <c r="H141" i="31"/>
  <c r="P65" i="31"/>
  <c r="E122" i="31"/>
  <c r="E124" i="31" s="1"/>
  <c r="E143" i="31" s="1"/>
  <c r="E145" i="31" s="1"/>
  <c r="J10" i="30"/>
  <c r="J12" i="30" s="1"/>
  <c r="P10" i="30"/>
  <c r="P12" i="30" s="1"/>
  <c r="J28" i="30"/>
  <c r="H28" i="30"/>
  <c r="J35" i="30"/>
  <c r="H39" i="30"/>
  <c r="H41" i="30" s="1"/>
  <c r="N39" i="30"/>
  <c r="N41" i="30" s="1"/>
  <c r="K42" i="30"/>
  <c r="F53" i="30"/>
  <c r="F94" i="30"/>
  <c r="E113" i="30"/>
  <c r="P16" i="30"/>
  <c r="F112" i="30"/>
  <c r="F121" i="30"/>
  <c r="K127" i="30"/>
  <c r="J140" i="30"/>
  <c r="K28" i="31"/>
  <c r="C122" i="31"/>
  <c r="P62" i="30"/>
  <c r="D141" i="30"/>
  <c r="H12" i="30"/>
  <c r="O65" i="30"/>
  <c r="P60" i="30"/>
  <c r="E140" i="30"/>
  <c r="E141" i="30" s="1"/>
  <c r="K62" i="30"/>
  <c r="D96" i="30"/>
  <c r="F108" i="30"/>
  <c r="F110" i="30"/>
  <c r="F139" i="30"/>
  <c r="K81" i="33"/>
  <c r="K124" i="33"/>
  <c r="K143" i="33" s="1"/>
  <c r="K145" i="33" s="1"/>
  <c r="H35" i="30"/>
  <c r="H53" i="30"/>
  <c r="F93" i="30"/>
  <c r="H133" i="30"/>
  <c r="K134" i="30"/>
  <c r="H140" i="30"/>
  <c r="M12" i="30"/>
  <c r="P15" i="30"/>
  <c r="H19" i="30"/>
  <c r="I35" i="30"/>
  <c r="P37" i="30"/>
  <c r="J65" i="30"/>
  <c r="N12" i="30"/>
  <c r="F135" i="30"/>
  <c r="I143" i="32"/>
  <c r="I145" i="32" s="1"/>
  <c r="I140" i="31"/>
  <c r="I141" i="31" s="1"/>
  <c r="E81" i="31"/>
  <c r="F104" i="30"/>
  <c r="I135" i="30"/>
  <c r="K135" i="30" s="1"/>
  <c r="C140" i="29"/>
  <c r="I139" i="29"/>
  <c r="H139" i="29"/>
  <c r="E139" i="29"/>
  <c r="E140" i="29" s="1"/>
  <c r="J138" i="29"/>
  <c r="I138" i="29"/>
  <c r="H138" i="29"/>
  <c r="F138" i="29"/>
  <c r="J137" i="29"/>
  <c r="I137" i="29"/>
  <c r="H137" i="29"/>
  <c r="F137" i="29"/>
  <c r="J136" i="29"/>
  <c r="I136" i="29"/>
  <c r="H136" i="29"/>
  <c r="F136" i="29"/>
  <c r="H135" i="29"/>
  <c r="D135" i="29"/>
  <c r="D140" i="29" s="1"/>
  <c r="J134" i="29"/>
  <c r="I134" i="29"/>
  <c r="H134" i="29"/>
  <c r="F134" i="29"/>
  <c r="E133" i="29"/>
  <c r="D133" i="29"/>
  <c r="C133" i="29"/>
  <c r="J132" i="29"/>
  <c r="I132" i="29"/>
  <c r="H132" i="29"/>
  <c r="F132" i="29"/>
  <c r="J131" i="29"/>
  <c r="I131" i="29"/>
  <c r="H131" i="29"/>
  <c r="F131" i="29"/>
  <c r="J130" i="29"/>
  <c r="I130" i="29"/>
  <c r="H130" i="29"/>
  <c r="F130" i="29"/>
  <c r="J129" i="29"/>
  <c r="I129" i="29"/>
  <c r="H129" i="29"/>
  <c r="F129" i="29"/>
  <c r="J128" i="29"/>
  <c r="I128" i="29"/>
  <c r="H128" i="29"/>
  <c r="F128" i="29"/>
  <c r="J127" i="29"/>
  <c r="I127" i="29"/>
  <c r="H127" i="29"/>
  <c r="F127" i="29"/>
  <c r="E121" i="29"/>
  <c r="J27" i="29" s="1"/>
  <c r="O27" i="29" s="1"/>
  <c r="O28" i="29" s="1"/>
  <c r="D121" i="29"/>
  <c r="I27" i="29" s="1"/>
  <c r="N27" i="29" s="1"/>
  <c r="N28" i="29" s="1"/>
  <c r="C121" i="29"/>
  <c r="H27" i="29" s="1"/>
  <c r="F120" i="29"/>
  <c r="F119" i="29"/>
  <c r="F118" i="29"/>
  <c r="F117" i="29"/>
  <c r="E116" i="29"/>
  <c r="O10" i="29" s="1"/>
  <c r="D116" i="29"/>
  <c r="N10" i="29" s="1"/>
  <c r="C116" i="29"/>
  <c r="M10" i="29" s="1"/>
  <c r="M12" i="29" s="1"/>
  <c r="F115" i="29"/>
  <c r="F114" i="29"/>
  <c r="E112" i="29"/>
  <c r="O63" i="29" s="1"/>
  <c r="D112" i="29"/>
  <c r="N63" i="29" s="1"/>
  <c r="C112" i="29"/>
  <c r="F111" i="29"/>
  <c r="E110" i="29"/>
  <c r="O60" i="29" s="1"/>
  <c r="D110" i="29"/>
  <c r="N60" i="29" s="1"/>
  <c r="C110" i="29"/>
  <c r="E109" i="29"/>
  <c r="O32" i="29" s="1"/>
  <c r="D109" i="29"/>
  <c r="N32" i="29" s="1"/>
  <c r="N35" i="29" s="1"/>
  <c r="C109" i="29"/>
  <c r="M32" i="29" s="1"/>
  <c r="M35" i="29" s="1"/>
  <c r="E108" i="29"/>
  <c r="O16" i="29" s="1"/>
  <c r="D108" i="29"/>
  <c r="N16" i="29" s="1"/>
  <c r="C108" i="29"/>
  <c r="M16" i="29" s="1"/>
  <c r="E107" i="29"/>
  <c r="D107" i="29"/>
  <c r="N15" i="29" s="1"/>
  <c r="C107" i="29"/>
  <c r="F106" i="29"/>
  <c r="F105" i="29"/>
  <c r="E104" i="29"/>
  <c r="D104" i="29"/>
  <c r="I39" i="29" s="1"/>
  <c r="N39" i="29" s="1"/>
  <c r="C104" i="29"/>
  <c r="H39" i="29" s="1"/>
  <c r="M39" i="29" s="1"/>
  <c r="F103" i="29"/>
  <c r="F102" i="29"/>
  <c r="F101" i="29"/>
  <c r="F100" i="29"/>
  <c r="F99" i="29"/>
  <c r="F98" i="29"/>
  <c r="F97" i="29"/>
  <c r="F95" i="29"/>
  <c r="E94" i="29"/>
  <c r="D94" i="29"/>
  <c r="N37" i="29" s="1"/>
  <c r="C94" i="29"/>
  <c r="M37" i="29" s="1"/>
  <c r="E93" i="29"/>
  <c r="O36" i="29" s="1"/>
  <c r="D93" i="29"/>
  <c r="C93" i="29"/>
  <c r="M36" i="29" s="1"/>
  <c r="F92" i="29"/>
  <c r="E89" i="29"/>
  <c r="D89" i="29"/>
  <c r="C89" i="29"/>
  <c r="F88" i="29"/>
  <c r="F89" i="29" s="1"/>
  <c r="J85" i="29"/>
  <c r="I85" i="29"/>
  <c r="H85" i="29"/>
  <c r="F85" i="29"/>
  <c r="E79" i="29"/>
  <c r="D79" i="29"/>
  <c r="C79" i="29"/>
  <c r="F78" i="29"/>
  <c r="F77" i="29"/>
  <c r="F76" i="29"/>
  <c r="F75" i="29"/>
  <c r="F74" i="29"/>
  <c r="F73" i="29"/>
  <c r="F72" i="29"/>
  <c r="E65" i="29"/>
  <c r="D65" i="29"/>
  <c r="H64" i="29"/>
  <c r="K64" i="29" s="1"/>
  <c r="F64" i="29"/>
  <c r="F63" i="29"/>
  <c r="J62" i="29"/>
  <c r="O62" i="29" s="1"/>
  <c r="I62" i="29"/>
  <c r="N62" i="29" s="1"/>
  <c r="H62" i="29"/>
  <c r="M62" i="29" s="1"/>
  <c r="J61" i="29"/>
  <c r="I61" i="29"/>
  <c r="H61" i="29"/>
  <c r="F61" i="29"/>
  <c r="F60" i="29"/>
  <c r="H59" i="29"/>
  <c r="K59" i="29" s="1"/>
  <c r="F59" i="29"/>
  <c r="F58" i="29"/>
  <c r="H57" i="29"/>
  <c r="K57" i="29" s="1"/>
  <c r="F57" i="29"/>
  <c r="H56" i="29"/>
  <c r="K56" i="29" s="1"/>
  <c r="F56" i="29"/>
  <c r="H55" i="29"/>
  <c r="K55" i="29" s="1"/>
  <c r="F55" i="29"/>
  <c r="H54" i="29"/>
  <c r="K54" i="29" s="1"/>
  <c r="F54" i="29"/>
  <c r="C53" i="29"/>
  <c r="H52" i="29"/>
  <c r="K52" i="29" s="1"/>
  <c r="F52" i="29"/>
  <c r="H51" i="29"/>
  <c r="K51" i="29" s="1"/>
  <c r="F51" i="29"/>
  <c r="C50" i="29"/>
  <c r="H49" i="29"/>
  <c r="K49" i="29" s="1"/>
  <c r="F49" i="29"/>
  <c r="H48" i="29"/>
  <c r="K48" i="29" s="1"/>
  <c r="F48" i="29"/>
  <c r="H47" i="29"/>
  <c r="F47" i="29"/>
  <c r="J43" i="29"/>
  <c r="I43" i="29"/>
  <c r="H43" i="29"/>
  <c r="F43" i="29"/>
  <c r="J42" i="29"/>
  <c r="O42" i="29" s="1"/>
  <c r="I42" i="29"/>
  <c r="N42" i="29" s="1"/>
  <c r="H42" i="29"/>
  <c r="M42" i="29" s="1"/>
  <c r="J40" i="29"/>
  <c r="O40" i="29" s="1"/>
  <c r="I40" i="29"/>
  <c r="N40" i="29" s="1"/>
  <c r="H40" i="29"/>
  <c r="M40" i="29" s="1"/>
  <c r="E38" i="29"/>
  <c r="D38" i="29"/>
  <c r="C38" i="29"/>
  <c r="F37" i="29"/>
  <c r="F36" i="29"/>
  <c r="E35" i="29"/>
  <c r="D35" i="29"/>
  <c r="C35" i="29"/>
  <c r="J34" i="29"/>
  <c r="I34" i="29"/>
  <c r="H34" i="29"/>
  <c r="F34" i="29"/>
  <c r="J33" i="29"/>
  <c r="I33" i="29"/>
  <c r="H33" i="29"/>
  <c r="F33" i="29"/>
  <c r="F32" i="29"/>
  <c r="J31" i="29"/>
  <c r="I31" i="29"/>
  <c r="H31" i="29"/>
  <c r="F31" i="29"/>
  <c r="J30" i="29"/>
  <c r="I30" i="29"/>
  <c r="H30" i="29"/>
  <c r="F30" i="29"/>
  <c r="J29" i="29"/>
  <c r="I29" i="29"/>
  <c r="H29" i="29"/>
  <c r="F29" i="29"/>
  <c r="E28" i="29"/>
  <c r="D28" i="29"/>
  <c r="C28" i="29"/>
  <c r="J26" i="29"/>
  <c r="I26" i="29"/>
  <c r="H26" i="29"/>
  <c r="F26" i="29"/>
  <c r="J25" i="29"/>
  <c r="I25" i="29"/>
  <c r="H25" i="29"/>
  <c r="F25" i="29"/>
  <c r="J24" i="29"/>
  <c r="I24" i="29"/>
  <c r="H24" i="29"/>
  <c r="F24" i="29"/>
  <c r="J23" i="29"/>
  <c r="I23" i="29"/>
  <c r="H23" i="29"/>
  <c r="F23" i="29"/>
  <c r="J22" i="29"/>
  <c r="I22" i="29"/>
  <c r="H22" i="29"/>
  <c r="F22" i="29"/>
  <c r="E19" i="29"/>
  <c r="D19" i="29"/>
  <c r="C19" i="29"/>
  <c r="J18" i="29"/>
  <c r="J19" i="29" s="1"/>
  <c r="I18" i="29"/>
  <c r="I19" i="29" s="1"/>
  <c r="H18" i="29"/>
  <c r="H19" i="29" s="1"/>
  <c r="F18" i="29"/>
  <c r="F17" i="29"/>
  <c r="F16" i="29"/>
  <c r="F15" i="29"/>
  <c r="E12" i="29"/>
  <c r="D12" i="29"/>
  <c r="C12" i="29"/>
  <c r="J11" i="29"/>
  <c r="I11" i="29"/>
  <c r="H11" i="29"/>
  <c r="F11" i="29"/>
  <c r="F10" i="29"/>
  <c r="F67" i="31" l="1"/>
  <c r="F69" i="31" s="1"/>
  <c r="F81" i="31" s="1"/>
  <c r="P39" i="31"/>
  <c r="P41" i="31" s="1"/>
  <c r="I81" i="31"/>
  <c r="C67" i="30"/>
  <c r="C69" i="30" s="1"/>
  <c r="C81" i="30" s="1"/>
  <c r="F12" i="29"/>
  <c r="F122" i="31"/>
  <c r="H67" i="31"/>
  <c r="H69" i="31" s="1"/>
  <c r="H81" i="31" s="1"/>
  <c r="P67" i="32"/>
  <c r="P69" i="32" s="1"/>
  <c r="J124" i="31"/>
  <c r="J143" i="31" s="1"/>
  <c r="J145" i="31" s="1"/>
  <c r="K53" i="29"/>
  <c r="K29" i="29"/>
  <c r="F38" i="29"/>
  <c r="K44" i="31"/>
  <c r="K67" i="31" s="1"/>
  <c r="K69" i="31" s="1"/>
  <c r="K124" i="31" s="1"/>
  <c r="C65" i="29"/>
  <c r="K129" i="29"/>
  <c r="F124" i="32"/>
  <c r="F143" i="32" s="1"/>
  <c r="F145" i="32" s="1"/>
  <c r="F50" i="29"/>
  <c r="K22" i="29"/>
  <c r="N41" i="29"/>
  <c r="D96" i="29"/>
  <c r="K137" i="29"/>
  <c r="I143" i="31"/>
  <c r="I145" i="31" s="1"/>
  <c r="K133" i="30"/>
  <c r="F140" i="30"/>
  <c r="F141" i="30" s="1"/>
  <c r="O44" i="30"/>
  <c r="O67" i="30" s="1"/>
  <c r="O69" i="30" s="1"/>
  <c r="F44" i="30"/>
  <c r="E113" i="29"/>
  <c r="O67" i="31"/>
  <c r="O69" i="31" s="1"/>
  <c r="C124" i="31"/>
  <c r="C143" i="31" s="1"/>
  <c r="C145" i="31" s="1"/>
  <c r="F19" i="29"/>
  <c r="F135" i="29"/>
  <c r="H65" i="30"/>
  <c r="E122" i="30"/>
  <c r="E124" i="30" s="1"/>
  <c r="E143" i="30" s="1"/>
  <c r="E145" i="30" s="1"/>
  <c r="F110" i="29"/>
  <c r="D122" i="30"/>
  <c r="D124" i="30" s="1"/>
  <c r="D143" i="30" s="1"/>
  <c r="D145" i="30" s="1"/>
  <c r="P44" i="31"/>
  <c r="P67" i="31" s="1"/>
  <c r="P69" i="31" s="1"/>
  <c r="K23" i="29"/>
  <c r="K136" i="29"/>
  <c r="K138" i="29"/>
  <c r="F112" i="29"/>
  <c r="H44" i="30"/>
  <c r="F35" i="29"/>
  <c r="K141" i="31"/>
  <c r="H50" i="29"/>
  <c r="K28" i="30"/>
  <c r="P40" i="29"/>
  <c r="M60" i="29"/>
  <c r="P60" i="29" s="1"/>
  <c r="H133" i="29"/>
  <c r="P27" i="30"/>
  <c r="P28" i="30" s="1"/>
  <c r="F96" i="30"/>
  <c r="P65" i="30"/>
  <c r="I44" i="30"/>
  <c r="I67" i="30" s="1"/>
  <c r="I69" i="30" s="1"/>
  <c r="I124" i="30" s="1"/>
  <c r="K132" i="29"/>
  <c r="K11" i="29"/>
  <c r="K43" i="29"/>
  <c r="C113" i="29"/>
  <c r="F109" i="29"/>
  <c r="F116" i="29"/>
  <c r="E96" i="29"/>
  <c r="H53" i="29"/>
  <c r="K40" i="29"/>
  <c r="M63" i="29"/>
  <c r="P63" i="29" s="1"/>
  <c r="F79" i="29"/>
  <c r="E141" i="29"/>
  <c r="H124" i="32"/>
  <c r="H143" i="32" s="1"/>
  <c r="H145" i="32" s="1"/>
  <c r="J44" i="30"/>
  <c r="J67" i="30" s="1"/>
  <c r="J69" i="30" s="1"/>
  <c r="J81" i="30" s="1"/>
  <c r="F124" i="31"/>
  <c r="F143" i="31" s="1"/>
  <c r="F145" i="31" s="1"/>
  <c r="C122" i="30"/>
  <c r="P32" i="29"/>
  <c r="P35" i="29" s="1"/>
  <c r="I35" i="29"/>
  <c r="I65" i="29"/>
  <c r="K128" i="29"/>
  <c r="I135" i="29"/>
  <c r="K135" i="29" s="1"/>
  <c r="K35" i="30"/>
  <c r="N44" i="30"/>
  <c r="N67" i="30" s="1"/>
  <c r="N69" i="30" s="1"/>
  <c r="N12" i="29"/>
  <c r="I10" i="29"/>
  <c r="I12" i="29" s="1"/>
  <c r="J35" i="29"/>
  <c r="M15" i="29"/>
  <c r="M19" i="29" s="1"/>
  <c r="P16" i="29"/>
  <c r="J28" i="29"/>
  <c r="K26" i="29"/>
  <c r="C44" i="29"/>
  <c r="C67" i="29" s="1"/>
  <c r="C69" i="29" s="1"/>
  <c r="K42" i="29"/>
  <c r="K47" i="29"/>
  <c r="K50" i="29" s="1"/>
  <c r="F53" i="29"/>
  <c r="O65" i="29"/>
  <c r="J65" i="29"/>
  <c r="F104" i="29"/>
  <c r="I133" i="29"/>
  <c r="J139" i="29"/>
  <c r="K139" i="29" s="1"/>
  <c r="P38" i="30"/>
  <c r="I28" i="29"/>
  <c r="F28" i="29"/>
  <c r="D44" i="29"/>
  <c r="D67" i="29" s="1"/>
  <c r="D69" i="29" s="1"/>
  <c r="K30" i="29"/>
  <c r="K31" i="29"/>
  <c r="H35" i="29"/>
  <c r="K34" i="29"/>
  <c r="N36" i="29"/>
  <c r="N38" i="29" s="1"/>
  <c r="J39" i="29"/>
  <c r="K39" i="29" s="1"/>
  <c r="P42" i="29"/>
  <c r="K62" i="29"/>
  <c r="F94" i="29"/>
  <c r="F107" i="29"/>
  <c r="F121" i="29"/>
  <c r="K130" i="29"/>
  <c r="F139" i="29"/>
  <c r="P19" i="30"/>
  <c r="K140" i="30"/>
  <c r="K10" i="30"/>
  <c r="K12" i="30" s="1"/>
  <c r="F65" i="30"/>
  <c r="F67" i="30" s="1"/>
  <c r="F69" i="30" s="1"/>
  <c r="F81" i="30" s="1"/>
  <c r="O15" i="29"/>
  <c r="O19" i="29" s="1"/>
  <c r="K24" i="29"/>
  <c r="K25" i="29"/>
  <c r="E44" i="29"/>
  <c r="E67" i="29" s="1"/>
  <c r="E69" i="29" s="1"/>
  <c r="E81" i="29" s="1"/>
  <c r="O37" i="29"/>
  <c r="P37" i="29" s="1"/>
  <c r="D113" i="29"/>
  <c r="F108" i="29"/>
  <c r="F133" i="29"/>
  <c r="K127" i="29"/>
  <c r="J133" i="29"/>
  <c r="K131" i="29"/>
  <c r="C141" i="29"/>
  <c r="H140" i="29"/>
  <c r="F113" i="30"/>
  <c r="P32" i="30"/>
  <c r="P35" i="30" s="1"/>
  <c r="K39" i="30"/>
  <c r="K41" i="30" s="1"/>
  <c r="M39" i="30"/>
  <c r="J141" i="30"/>
  <c r="M38" i="30"/>
  <c r="D141" i="29"/>
  <c r="N65" i="29"/>
  <c r="M38" i="29"/>
  <c r="H28" i="29"/>
  <c r="P62" i="29"/>
  <c r="J10" i="29"/>
  <c r="J12" i="29" s="1"/>
  <c r="O12" i="29"/>
  <c r="N19" i="29"/>
  <c r="M27" i="29"/>
  <c r="K27" i="29"/>
  <c r="M41" i="29"/>
  <c r="E81" i="30"/>
  <c r="H41" i="29"/>
  <c r="P10" i="29"/>
  <c r="P12" i="29" s="1"/>
  <c r="I41" i="29"/>
  <c r="K61" i="29"/>
  <c r="K65" i="30"/>
  <c r="H10" i="29"/>
  <c r="K18" i="29"/>
  <c r="K19" i="29" s="1"/>
  <c r="K33" i="29"/>
  <c r="O35" i="29"/>
  <c r="K85" i="29"/>
  <c r="C96" i="29"/>
  <c r="H141" i="30"/>
  <c r="D81" i="30"/>
  <c r="F93" i="29"/>
  <c r="K134" i="29"/>
  <c r="K124" i="32"/>
  <c r="K143" i="32" s="1"/>
  <c r="K145" i="32" s="1"/>
  <c r="K81" i="32"/>
  <c r="I140" i="30"/>
  <c r="I141" i="30" s="1"/>
  <c r="C140" i="28"/>
  <c r="I139" i="28"/>
  <c r="H139" i="28"/>
  <c r="E139" i="28"/>
  <c r="J139" i="28" s="1"/>
  <c r="J138" i="28"/>
  <c r="I138" i="28"/>
  <c r="H138" i="28"/>
  <c r="F138" i="28"/>
  <c r="J137" i="28"/>
  <c r="I137" i="28"/>
  <c r="H137" i="28"/>
  <c r="F137" i="28"/>
  <c r="J136" i="28"/>
  <c r="I136" i="28"/>
  <c r="H136" i="28"/>
  <c r="F136" i="28"/>
  <c r="H135" i="28"/>
  <c r="D135" i="28"/>
  <c r="F135" i="28" s="1"/>
  <c r="J134" i="28"/>
  <c r="I134" i="28"/>
  <c r="H134" i="28"/>
  <c r="F134" i="28"/>
  <c r="E133" i="28"/>
  <c r="D133" i="28"/>
  <c r="C133" i="28"/>
  <c r="J132" i="28"/>
  <c r="I132" i="28"/>
  <c r="H132" i="28"/>
  <c r="F132" i="28"/>
  <c r="J131" i="28"/>
  <c r="I131" i="28"/>
  <c r="H131" i="28"/>
  <c r="F131" i="28"/>
  <c r="J130" i="28"/>
  <c r="I130" i="28"/>
  <c r="H130" i="28"/>
  <c r="F130" i="28"/>
  <c r="J129" i="28"/>
  <c r="I129" i="28"/>
  <c r="H129" i="28"/>
  <c r="F129" i="28"/>
  <c r="J128" i="28"/>
  <c r="I128" i="28"/>
  <c r="H128" i="28"/>
  <c r="F128" i="28"/>
  <c r="J127" i="28"/>
  <c r="I127" i="28"/>
  <c r="H127" i="28"/>
  <c r="F127" i="28"/>
  <c r="E121" i="28"/>
  <c r="J27" i="28" s="1"/>
  <c r="O27" i="28" s="1"/>
  <c r="O28" i="28" s="1"/>
  <c r="D121" i="28"/>
  <c r="I27" i="28" s="1"/>
  <c r="N27" i="28" s="1"/>
  <c r="N28" i="28" s="1"/>
  <c r="C121" i="28"/>
  <c r="H27" i="28" s="1"/>
  <c r="F120" i="28"/>
  <c r="F119" i="28"/>
  <c r="F118" i="28"/>
  <c r="F117" i="28"/>
  <c r="E116" i="28"/>
  <c r="O10" i="28" s="1"/>
  <c r="D116" i="28"/>
  <c r="N10" i="28" s="1"/>
  <c r="C116" i="28"/>
  <c r="M10" i="28" s="1"/>
  <c r="H10" i="28" s="1"/>
  <c r="F115" i="28"/>
  <c r="F114" i="28"/>
  <c r="E112" i="28"/>
  <c r="O63" i="28" s="1"/>
  <c r="D112" i="28"/>
  <c r="N63" i="28" s="1"/>
  <c r="C112" i="28"/>
  <c r="M63" i="28" s="1"/>
  <c r="F111" i="28"/>
  <c r="E110" i="28"/>
  <c r="O60" i="28" s="1"/>
  <c r="D110" i="28"/>
  <c r="N60" i="28" s="1"/>
  <c r="C110" i="28"/>
  <c r="M60" i="28" s="1"/>
  <c r="E109" i="28"/>
  <c r="O32" i="28" s="1"/>
  <c r="O35" i="28" s="1"/>
  <c r="D109" i="28"/>
  <c r="N32" i="28" s="1"/>
  <c r="N35" i="28" s="1"/>
  <c r="C109" i="28"/>
  <c r="M32" i="28" s="1"/>
  <c r="M35" i="28" s="1"/>
  <c r="E108" i="28"/>
  <c r="O16" i="28" s="1"/>
  <c r="D108" i="28"/>
  <c r="N16" i="28" s="1"/>
  <c r="C108" i="28"/>
  <c r="M16" i="28" s="1"/>
  <c r="E107" i="28"/>
  <c r="O15" i="28" s="1"/>
  <c r="D107" i="28"/>
  <c r="N15" i="28" s="1"/>
  <c r="C107" i="28"/>
  <c r="M15" i="28" s="1"/>
  <c r="F106" i="28"/>
  <c r="F105" i="28"/>
  <c r="E104" i="28"/>
  <c r="J39" i="28" s="1"/>
  <c r="D104" i="28"/>
  <c r="I39" i="28" s="1"/>
  <c r="C104" i="28"/>
  <c r="H39" i="28" s="1"/>
  <c r="F103" i="28"/>
  <c r="F102" i="28"/>
  <c r="F101" i="28"/>
  <c r="F100" i="28"/>
  <c r="F99" i="28"/>
  <c r="F98" i="28"/>
  <c r="F97" i="28"/>
  <c r="F95" i="28"/>
  <c r="E94" i="28"/>
  <c r="D94" i="28"/>
  <c r="N37" i="28" s="1"/>
  <c r="C94" i="28"/>
  <c r="E93" i="28"/>
  <c r="O36" i="28" s="1"/>
  <c r="D93" i="28"/>
  <c r="N36" i="28" s="1"/>
  <c r="C93" i="28"/>
  <c r="M36" i="28" s="1"/>
  <c r="F92" i="28"/>
  <c r="E89" i="28"/>
  <c r="D89" i="28"/>
  <c r="C89" i="28"/>
  <c r="F88" i="28"/>
  <c r="F89" i="28" s="1"/>
  <c r="J85" i="28"/>
  <c r="I85" i="28"/>
  <c r="H85" i="28"/>
  <c r="F85" i="28"/>
  <c r="E79" i="28"/>
  <c r="D79" i="28"/>
  <c r="C79" i="28"/>
  <c r="F78" i="28"/>
  <c r="F77" i="28"/>
  <c r="F76" i="28"/>
  <c r="F75" i="28"/>
  <c r="F74" i="28"/>
  <c r="F73" i="28"/>
  <c r="F72" i="28"/>
  <c r="E65" i="28"/>
  <c r="D65" i="28"/>
  <c r="H64" i="28"/>
  <c r="K64" i="28" s="1"/>
  <c r="F64" i="28"/>
  <c r="F63" i="28"/>
  <c r="J62" i="28"/>
  <c r="O62" i="28" s="1"/>
  <c r="I62" i="28"/>
  <c r="N62" i="28" s="1"/>
  <c r="H62" i="28"/>
  <c r="M62" i="28" s="1"/>
  <c r="J61" i="28"/>
  <c r="I61" i="28"/>
  <c r="H61" i="28"/>
  <c r="F61" i="28"/>
  <c r="F60" i="28"/>
  <c r="H59" i="28"/>
  <c r="K59" i="28" s="1"/>
  <c r="F59" i="28"/>
  <c r="F58" i="28"/>
  <c r="H57" i="28"/>
  <c r="K57" i="28" s="1"/>
  <c r="F57" i="28"/>
  <c r="H56" i="28"/>
  <c r="K56" i="28" s="1"/>
  <c r="F56" i="28"/>
  <c r="H55" i="28"/>
  <c r="K55" i="28" s="1"/>
  <c r="F55" i="28"/>
  <c r="H54" i="28"/>
  <c r="K54" i="28" s="1"/>
  <c r="F54" i="28"/>
  <c r="C53" i="28"/>
  <c r="H52" i="28"/>
  <c r="K52" i="28" s="1"/>
  <c r="F52" i="28"/>
  <c r="H51" i="28"/>
  <c r="K51" i="28" s="1"/>
  <c r="F51" i="28"/>
  <c r="C50" i="28"/>
  <c r="H49" i="28"/>
  <c r="K49" i="28" s="1"/>
  <c r="F49" i="28"/>
  <c r="H48" i="28"/>
  <c r="K48" i="28" s="1"/>
  <c r="F48" i="28"/>
  <c r="H47" i="28"/>
  <c r="K47" i="28" s="1"/>
  <c r="F47" i="28"/>
  <c r="J43" i="28"/>
  <c r="I43" i="28"/>
  <c r="H43" i="28"/>
  <c r="F43" i="28"/>
  <c r="J42" i="28"/>
  <c r="O42" i="28" s="1"/>
  <c r="I42" i="28"/>
  <c r="N42" i="28" s="1"/>
  <c r="H42" i="28"/>
  <c r="M42" i="28" s="1"/>
  <c r="J40" i="28"/>
  <c r="O40" i="28" s="1"/>
  <c r="I40" i="28"/>
  <c r="N40" i="28" s="1"/>
  <c r="H40" i="28"/>
  <c r="M40" i="28" s="1"/>
  <c r="E38" i="28"/>
  <c r="D38" i="28"/>
  <c r="C38" i="28"/>
  <c r="F37" i="28"/>
  <c r="F36" i="28"/>
  <c r="E35" i="28"/>
  <c r="D35" i="28"/>
  <c r="C35" i="28"/>
  <c r="J34" i="28"/>
  <c r="I34" i="28"/>
  <c r="H34" i="28"/>
  <c r="F34" i="28"/>
  <c r="J33" i="28"/>
  <c r="I33" i="28"/>
  <c r="H33" i="28"/>
  <c r="F33" i="28"/>
  <c r="F32" i="28"/>
  <c r="J31" i="28"/>
  <c r="I31" i="28"/>
  <c r="H31" i="28"/>
  <c r="F31" i="28"/>
  <c r="J30" i="28"/>
  <c r="I30" i="28"/>
  <c r="H30" i="28"/>
  <c r="F30" i="28"/>
  <c r="J29" i="28"/>
  <c r="I29" i="28"/>
  <c r="H29" i="28"/>
  <c r="F29" i="28"/>
  <c r="E28" i="28"/>
  <c r="D28" i="28"/>
  <c r="C28" i="28"/>
  <c r="J26" i="28"/>
  <c r="I26" i="28"/>
  <c r="H26" i="28"/>
  <c r="F26" i="28"/>
  <c r="J25" i="28"/>
  <c r="I25" i="28"/>
  <c r="H25" i="28"/>
  <c r="F25" i="28"/>
  <c r="J24" i="28"/>
  <c r="I24" i="28"/>
  <c r="H24" i="28"/>
  <c r="F24" i="28"/>
  <c r="J23" i="28"/>
  <c r="I23" i="28"/>
  <c r="H23" i="28"/>
  <c r="F23" i="28"/>
  <c r="J22" i="28"/>
  <c r="I22" i="28"/>
  <c r="H22" i="28"/>
  <c r="F22" i="28"/>
  <c r="E19" i="28"/>
  <c r="D19" i="28"/>
  <c r="C19" i="28"/>
  <c r="J18" i="28"/>
  <c r="J19" i="28" s="1"/>
  <c r="I18" i="28"/>
  <c r="I19" i="28" s="1"/>
  <c r="H18" i="28"/>
  <c r="F18" i="28"/>
  <c r="F17" i="28"/>
  <c r="F16" i="28"/>
  <c r="F15" i="28"/>
  <c r="E12" i="28"/>
  <c r="D12" i="28"/>
  <c r="C12" i="28"/>
  <c r="J11" i="28"/>
  <c r="I11" i="28"/>
  <c r="H11" i="28"/>
  <c r="F11" i="28"/>
  <c r="F10" i="28"/>
  <c r="H124" i="31" l="1"/>
  <c r="H143" i="31" s="1"/>
  <c r="H145" i="31" s="1"/>
  <c r="F140" i="29"/>
  <c r="F116" i="28"/>
  <c r="C124" i="30"/>
  <c r="C143" i="30" s="1"/>
  <c r="C145" i="30" s="1"/>
  <c r="I81" i="30"/>
  <c r="H67" i="30"/>
  <c r="H69" i="30" s="1"/>
  <c r="H124" i="30" s="1"/>
  <c r="H143" i="30" s="1"/>
  <c r="H145" i="30" s="1"/>
  <c r="K41" i="29"/>
  <c r="F122" i="30"/>
  <c r="F124" i="30" s="1"/>
  <c r="F143" i="30" s="1"/>
  <c r="F145" i="30" s="1"/>
  <c r="F44" i="29"/>
  <c r="K141" i="30"/>
  <c r="K133" i="29"/>
  <c r="N44" i="29"/>
  <c r="N67" i="29" s="1"/>
  <c r="N69" i="29" s="1"/>
  <c r="K127" i="28"/>
  <c r="C141" i="28"/>
  <c r="F65" i="29"/>
  <c r="K34" i="28"/>
  <c r="K81" i="31"/>
  <c r="C44" i="28"/>
  <c r="M65" i="29"/>
  <c r="I35" i="28"/>
  <c r="D122" i="29"/>
  <c r="D124" i="29" s="1"/>
  <c r="D143" i="29" s="1"/>
  <c r="D145" i="29" s="1"/>
  <c r="C122" i="29"/>
  <c r="C124" i="29" s="1"/>
  <c r="C143" i="29" s="1"/>
  <c r="C145" i="29" s="1"/>
  <c r="E122" i="29"/>
  <c r="E124" i="29" s="1"/>
  <c r="E143" i="29" s="1"/>
  <c r="E145" i="29" s="1"/>
  <c r="P40" i="28"/>
  <c r="K44" i="30"/>
  <c r="K67" i="30" s="1"/>
  <c r="K69" i="30" s="1"/>
  <c r="C65" i="28"/>
  <c r="K143" i="31"/>
  <c r="K145" i="31" s="1"/>
  <c r="J140" i="28"/>
  <c r="D44" i="28"/>
  <c r="D67" i="28" s="1"/>
  <c r="D69" i="28" s="1"/>
  <c r="K138" i="28"/>
  <c r="P65" i="29"/>
  <c r="K65" i="29"/>
  <c r="H41" i="28"/>
  <c r="O65" i="28"/>
  <c r="H140" i="28"/>
  <c r="J140" i="29"/>
  <c r="J141" i="29" s="1"/>
  <c r="K61" i="28"/>
  <c r="F96" i="29"/>
  <c r="N12" i="28"/>
  <c r="I10" i="28"/>
  <c r="I12" i="28" s="1"/>
  <c r="F141" i="29"/>
  <c r="K28" i="29"/>
  <c r="I44" i="29"/>
  <c r="I67" i="29" s="1"/>
  <c r="I69" i="29" s="1"/>
  <c r="I81" i="29" s="1"/>
  <c r="P15" i="28"/>
  <c r="J41" i="28"/>
  <c r="J65" i="28"/>
  <c r="D96" i="28"/>
  <c r="M19" i="28"/>
  <c r="F133" i="28"/>
  <c r="K128" i="28"/>
  <c r="K30" i="28"/>
  <c r="F38" i="28"/>
  <c r="F50" i="28"/>
  <c r="H50" i="28"/>
  <c r="J124" i="30"/>
  <c r="J143" i="30" s="1"/>
  <c r="J145" i="30" s="1"/>
  <c r="H141" i="29"/>
  <c r="F113" i="29"/>
  <c r="I140" i="29"/>
  <c r="I141" i="29" s="1"/>
  <c r="H65" i="29"/>
  <c r="K22" i="28"/>
  <c r="F35" i="28"/>
  <c r="E96" i="28"/>
  <c r="M65" i="28"/>
  <c r="K140" i="29"/>
  <c r="P36" i="29"/>
  <c r="P38" i="29" s="1"/>
  <c r="I28" i="28"/>
  <c r="K24" i="28"/>
  <c r="K26" i="28"/>
  <c r="I135" i="28"/>
  <c r="K135" i="28" s="1"/>
  <c r="I41" i="28"/>
  <c r="N39" i="28"/>
  <c r="N41" i="28" s="1"/>
  <c r="C81" i="29"/>
  <c r="D81" i="29"/>
  <c r="P42" i="28"/>
  <c r="J41" i="29"/>
  <c r="J44" i="29" s="1"/>
  <c r="J67" i="29" s="1"/>
  <c r="J69" i="29" s="1"/>
  <c r="O39" i="29"/>
  <c r="F19" i="28"/>
  <c r="J28" i="28"/>
  <c r="J35" i="28"/>
  <c r="E44" i="28"/>
  <c r="E67" i="28" s="1"/>
  <c r="E69" i="28" s="1"/>
  <c r="E81" i="28" s="1"/>
  <c r="O37" i="28"/>
  <c r="O38" i="28" s="1"/>
  <c r="K39" i="28"/>
  <c r="K40" i="28"/>
  <c r="K42" i="28"/>
  <c r="K43" i="28"/>
  <c r="F53" i="28"/>
  <c r="I65" i="28"/>
  <c r="F107" i="28"/>
  <c r="C113" i="28"/>
  <c r="H133" i="28"/>
  <c r="K131" i="28"/>
  <c r="P15" i="29"/>
  <c r="P19" i="29" s="1"/>
  <c r="K50" i="28"/>
  <c r="F12" i="28"/>
  <c r="K18" i="28"/>
  <c r="K19" i="28" s="1"/>
  <c r="F28" i="28"/>
  <c r="P32" i="28"/>
  <c r="P35" i="28" s="1"/>
  <c r="K33" i="28"/>
  <c r="M39" i="28"/>
  <c r="K53" i="28"/>
  <c r="P62" i="28"/>
  <c r="F79" i="28"/>
  <c r="F94" i="28"/>
  <c r="F104" i="28"/>
  <c r="D113" i="28"/>
  <c r="E113" i="28"/>
  <c r="F112" i="28"/>
  <c r="I133" i="28"/>
  <c r="K129" i="28"/>
  <c r="K130" i="28"/>
  <c r="K136" i="28"/>
  <c r="K137" i="28"/>
  <c r="D140" i="28"/>
  <c r="D141" i="28" s="1"/>
  <c r="K35" i="29"/>
  <c r="O38" i="29"/>
  <c r="N38" i="28"/>
  <c r="O39" i="28"/>
  <c r="O41" i="28" s="1"/>
  <c r="P63" i="28"/>
  <c r="K11" i="28"/>
  <c r="K23" i="28"/>
  <c r="K25" i="28"/>
  <c r="K29" i="28"/>
  <c r="K31" i="28"/>
  <c r="M37" i="28"/>
  <c r="F109" i="28"/>
  <c r="F121" i="28"/>
  <c r="J133" i="28"/>
  <c r="K132" i="28"/>
  <c r="K139" i="28"/>
  <c r="M41" i="30"/>
  <c r="M44" i="30" s="1"/>
  <c r="M67" i="30" s="1"/>
  <c r="M69" i="30" s="1"/>
  <c r="P39" i="30"/>
  <c r="P41" i="30" s="1"/>
  <c r="P44" i="30" s="1"/>
  <c r="P67" i="30" s="1"/>
  <c r="P69" i="30" s="1"/>
  <c r="O12" i="28"/>
  <c r="J10" i="28"/>
  <c r="J12" i="28" s="1"/>
  <c r="P36" i="28"/>
  <c r="N65" i="28"/>
  <c r="P60" i="28"/>
  <c r="H12" i="28"/>
  <c r="N19" i="28"/>
  <c r="P16" i="28"/>
  <c r="K27" i="28"/>
  <c r="M27" i="28"/>
  <c r="H28" i="28"/>
  <c r="K85" i="28"/>
  <c r="C96" i="28"/>
  <c r="E140" i="28"/>
  <c r="E141" i="28" s="1"/>
  <c r="O19" i="28"/>
  <c r="K62" i="28"/>
  <c r="F108" i="28"/>
  <c r="F110" i="28"/>
  <c r="F139" i="28"/>
  <c r="F140" i="28" s="1"/>
  <c r="K10" i="29"/>
  <c r="K12" i="29" s="1"/>
  <c r="H12" i="29"/>
  <c r="H44" i="29"/>
  <c r="H35" i="28"/>
  <c r="H53" i="28"/>
  <c r="F93" i="28"/>
  <c r="K134" i="28"/>
  <c r="M12" i="28"/>
  <c r="H19" i="28"/>
  <c r="P10" i="28"/>
  <c r="P12" i="28" s="1"/>
  <c r="P27" i="29"/>
  <c r="P28" i="29" s="1"/>
  <c r="M28" i="29"/>
  <c r="M44" i="29" s="1"/>
  <c r="I143" i="30"/>
  <c r="I145" i="30" s="1"/>
  <c r="C140" i="27"/>
  <c r="I139" i="27"/>
  <c r="H139" i="27"/>
  <c r="E139" i="27"/>
  <c r="E140" i="27" s="1"/>
  <c r="J138" i="27"/>
  <c r="I138" i="27"/>
  <c r="H138" i="27"/>
  <c r="F138" i="27"/>
  <c r="J137" i="27"/>
  <c r="I137" i="27"/>
  <c r="H137" i="27"/>
  <c r="F137" i="27"/>
  <c r="J136" i="27"/>
  <c r="I136" i="27"/>
  <c r="H136" i="27"/>
  <c r="F136" i="27"/>
  <c r="H135" i="27"/>
  <c r="D135" i="27"/>
  <c r="D140" i="27" s="1"/>
  <c r="J134" i="27"/>
  <c r="I134" i="27"/>
  <c r="H134" i="27"/>
  <c r="F134" i="27"/>
  <c r="E133" i="27"/>
  <c r="D133" i="27"/>
  <c r="C133" i="27"/>
  <c r="J132" i="27"/>
  <c r="I132" i="27"/>
  <c r="H132" i="27"/>
  <c r="F132" i="27"/>
  <c r="J131" i="27"/>
  <c r="I131" i="27"/>
  <c r="H131" i="27"/>
  <c r="F131" i="27"/>
  <c r="J130" i="27"/>
  <c r="I130" i="27"/>
  <c r="H130" i="27"/>
  <c r="F130" i="27"/>
  <c r="J129" i="27"/>
  <c r="I129" i="27"/>
  <c r="H129" i="27"/>
  <c r="F129" i="27"/>
  <c r="J128" i="27"/>
  <c r="I128" i="27"/>
  <c r="H128" i="27"/>
  <c r="F128" i="27"/>
  <c r="J127" i="27"/>
  <c r="I127" i="27"/>
  <c r="H127" i="27"/>
  <c r="F127" i="27"/>
  <c r="E121" i="27"/>
  <c r="J27" i="27" s="1"/>
  <c r="O27" i="27" s="1"/>
  <c r="O28" i="27" s="1"/>
  <c r="D121" i="27"/>
  <c r="C121" i="27"/>
  <c r="H27" i="27" s="1"/>
  <c r="M27" i="27" s="1"/>
  <c r="F120" i="27"/>
  <c r="F119" i="27"/>
  <c r="F118" i="27"/>
  <c r="F117" i="27"/>
  <c r="E116" i="27"/>
  <c r="O10" i="27" s="1"/>
  <c r="J10" i="27" s="1"/>
  <c r="D116" i="27"/>
  <c r="N10" i="27" s="1"/>
  <c r="I10" i="27" s="1"/>
  <c r="C116" i="27"/>
  <c r="M10" i="27" s="1"/>
  <c r="F115" i="27"/>
  <c r="F114" i="27"/>
  <c r="E112" i="27"/>
  <c r="O63" i="27" s="1"/>
  <c r="D112" i="27"/>
  <c r="N63" i="27" s="1"/>
  <c r="C112" i="27"/>
  <c r="M63" i="27" s="1"/>
  <c r="F111" i="27"/>
  <c r="E110" i="27"/>
  <c r="D110" i="27"/>
  <c r="N60" i="27" s="1"/>
  <c r="C110" i="27"/>
  <c r="M60" i="27" s="1"/>
  <c r="E109" i="27"/>
  <c r="O32" i="27" s="1"/>
  <c r="O35" i="27" s="1"/>
  <c r="D109" i="27"/>
  <c r="N32" i="27" s="1"/>
  <c r="N35" i="27" s="1"/>
  <c r="C109" i="27"/>
  <c r="M32" i="27" s="1"/>
  <c r="M35" i="27" s="1"/>
  <c r="E108" i="27"/>
  <c r="O16" i="27" s="1"/>
  <c r="D108" i="27"/>
  <c r="N16" i="27" s="1"/>
  <c r="C108" i="27"/>
  <c r="M16" i="27" s="1"/>
  <c r="E107" i="27"/>
  <c r="O15" i="27" s="1"/>
  <c r="D107" i="27"/>
  <c r="N15" i="27" s="1"/>
  <c r="C107" i="27"/>
  <c r="M15" i="27" s="1"/>
  <c r="F106" i="27"/>
  <c r="F105" i="27"/>
  <c r="E104" i="27"/>
  <c r="J39" i="27" s="1"/>
  <c r="D104" i="27"/>
  <c r="I39" i="27" s="1"/>
  <c r="C104" i="27"/>
  <c r="H39" i="27" s="1"/>
  <c r="M39" i="27" s="1"/>
  <c r="F103" i="27"/>
  <c r="F102" i="27"/>
  <c r="F101" i="27"/>
  <c r="F100" i="27"/>
  <c r="F99" i="27"/>
  <c r="F98" i="27"/>
  <c r="F97" i="27"/>
  <c r="F95" i="27"/>
  <c r="E94" i="27"/>
  <c r="O37" i="27" s="1"/>
  <c r="D94" i="27"/>
  <c r="N37" i="27" s="1"/>
  <c r="C94" i="27"/>
  <c r="E93" i="27"/>
  <c r="O36" i="27" s="1"/>
  <c r="D93" i="27"/>
  <c r="N36" i="27" s="1"/>
  <c r="C93" i="27"/>
  <c r="M36" i="27" s="1"/>
  <c r="F92" i="27"/>
  <c r="E89" i="27"/>
  <c r="D89" i="27"/>
  <c r="C89" i="27"/>
  <c r="F88" i="27"/>
  <c r="F89" i="27" s="1"/>
  <c r="J85" i="27"/>
  <c r="I85" i="27"/>
  <c r="H85" i="27"/>
  <c r="F85" i="27"/>
  <c r="E79" i="27"/>
  <c r="D79" i="27"/>
  <c r="C79" i="27"/>
  <c r="F78" i="27"/>
  <c r="F77" i="27"/>
  <c r="F76" i="27"/>
  <c r="F75" i="27"/>
  <c r="F74" i="27"/>
  <c r="F73" i="27"/>
  <c r="F72" i="27"/>
  <c r="E65" i="27"/>
  <c r="D65" i="27"/>
  <c r="H64" i="27"/>
  <c r="K64" i="27" s="1"/>
  <c r="F64" i="27"/>
  <c r="F63" i="27"/>
  <c r="J62" i="27"/>
  <c r="O62" i="27" s="1"/>
  <c r="I62" i="27"/>
  <c r="H62" i="27"/>
  <c r="M62" i="27" s="1"/>
  <c r="J61" i="27"/>
  <c r="I61" i="27"/>
  <c r="H61" i="27"/>
  <c r="F61" i="27"/>
  <c r="F60" i="27"/>
  <c r="H59" i="27"/>
  <c r="K59" i="27" s="1"/>
  <c r="F59" i="27"/>
  <c r="F58" i="27"/>
  <c r="H57" i="27"/>
  <c r="K57" i="27" s="1"/>
  <c r="F57" i="27"/>
  <c r="H56" i="27"/>
  <c r="K56" i="27" s="1"/>
  <c r="F56" i="27"/>
  <c r="H55" i="27"/>
  <c r="K55" i="27" s="1"/>
  <c r="F55" i="27"/>
  <c r="H54" i="27"/>
  <c r="K54" i="27" s="1"/>
  <c r="F54" i="27"/>
  <c r="C53" i="27"/>
  <c r="H52" i="27"/>
  <c r="K52" i="27" s="1"/>
  <c r="F52" i="27"/>
  <c r="H51" i="27"/>
  <c r="K51" i="27" s="1"/>
  <c r="F51" i="27"/>
  <c r="C50" i="27"/>
  <c r="H49" i="27"/>
  <c r="K49" i="27" s="1"/>
  <c r="F49" i="27"/>
  <c r="H48" i="27"/>
  <c r="K48" i="27" s="1"/>
  <c r="F48" i="27"/>
  <c r="H47" i="27"/>
  <c r="F47" i="27"/>
  <c r="J43" i="27"/>
  <c r="I43" i="27"/>
  <c r="H43" i="27"/>
  <c r="F43" i="27"/>
  <c r="J42" i="27"/>
  <c r="O42" i="27" s="1"/>
  <c r="I42" i="27"/>
  <c r="N42" i="27" s="1"/>
  <c r="H42" i="27"/>
  <c r="M42" i="27" s="1"/>
  <c r="J40" i="27"/>
  <c r="O40" i="27" s="1"/>
  <c r="I40" i="27"/>
  <c r="N40" i="27" s="1"/>
  <c r="H40" i="27"/>
  <c r="M40" i="27" s="1"/>
  <c r="E38" i="27"/>
  <c r="D38" i="27"/>
  <c r="C38" i="27"/>
  <c r="F37" i="27"/>
  <c r="F36" i="27"/>
  <c r="E35" i="27"/>
  <c r="D35" i="27"/>
  <c r="C35" i="27"/>
  <c r="J34" i="27"/>
  <c r="I34" i="27"/>
  <c r="H34" i="27"/>
  <c r="F34" i="27"/>
  <c r="J33" i="27"/>
  <c r="I33" i="27"/>
  <c r="H33" i="27"/>
  <c r="F33" i="27"/>
  <c r="F32" i="27"/>
  <c r="J31" i="27"/>
  <c r="I31" i="27"/>
  <c r="H31" i="27"/>
  <c r="F31" i="27"/>
  <c r="J30" i="27"/>
  <c r="I30" i="27"/>
  <c r="H30" i="27"/>
  <c r="F30" i="27"/>
  <c r="J29" i="27"/>
  <c r="I29" i="27"/>
  <c r="H29" i="27"/>
  <c r="F29" i="27"/>
  <c r="E28" i="27"/>
  <c r="D28" i="27"/>
  <c r="C28" i="27"/>
  <c r="I27" i="27"/>
  <c r="N27" i="27" s="1"/>
  <c r="N28" i="27" s="1"/>
  <c r="J26" i="27"/>
  <c r="I26" i="27"/>
  <c r="H26" i="27"/>
  <c r="F26" i="27"/>
  <c r="J25" i="27"/>
  <c r="I25" i="27"/>
  <c r="H25" i="27"/>
  <c r="F25" i="27"/>
  <c r="J24" i="27"/>
  <c r="I24" i="27"/>
  <c r="H24" i="27"/>
  <c r="F24" i="27"/>
  <c r="J23" i="27"/>
  <c r="I23" i="27"/>
  <c r="H23" i="27"/>
  <c r="F23" i="27"/>
  <c r="J22" i="27"/>
  <c r="I22" i="27"/>
  <c r="H22" i="27"/>
  <c r="F22" i="27"/>
  <c r="E19" i="27"/>
  <c r="D19" i="27"/>
  <c r="C19" i="27"/>
  <c r="J18" i="27"/>
  <c r="J19" i="27" s="1"/>
  <c r="I18" i="27"/>
  <c r="I19" i="27" s="1"/>
  <c r="H18" i="27"/>
  <c r="F18" i="27"/>
  <c r="F17" i="27"/>
  <c r="F16" i="27"/>
  <c r="F15" i="27"/>
  <c r="E12" i="27"/>
  <c r="D12" i="27"/>
  <c r="C12" i="27"/>
  <c r="J11" i="27"/>
  <c r="I11" i="27"/>
  <c r="H11" i="27"/>
  <c r="F11" i="27"/>
  <c r="F10" i="27"/>
  <c r="H81" i="30" l="1"/>
  <c r="C67" i="28"/>
  <c r="C69" i="28" s="1"/>
  <c r="K141" i="29"/>
  <c r="M67" i="29"/>
  <c r="M69" i="29" s="1"/>
  <c r="J141" i="28"/>
  <c r="F67" i="29"/>
  <c r="F69" i="29" s="1"/>
  <c r="F81" i="29" s="1"/>
  <c r="H67" i="29"/>
  <c r="H69" i="29" s="1"/>
  <c r="H124" i="29" s="1"/>
  <c r="H143" i="29" s="1"/>
  <c r="H145" i="29" s="1"/>
  <c r="D122" i="28"/>
  <c r="D124" i="28" s="1"/>
  <c r="D143" i="28" s="1"/>
  <c r="D145" i="28" s="1"/>
  <c r="I44" i="28"/>
  <c r="I67" i="28" s="1"/>
  <c r="I69" i="28" s="1"/>
  <c r="I124" i="29"/>
  <c r="I143" i="29" s="1"/>
  <c r="I145" i="29" s="1"/>
  <c r="K44" i="29"/>
  <c r="K67" i="29" s="1"/>
  <c r="K69" i="29" s="1"/>
  <c r="E122" i="28"/>
  <c r="E124" i="28" s="1"/>
  <c r="E143" i="28" s="1"/>
  <c r="E145" i="28" s="1"/>
  <c r="H141" i="28"/>
  <c r="E44" i="27"/>
  <c r="E67" i="27" s="1"/>
  <c r="E69" i="27" s="1"/>
  <c r="H65" i="28"/>
  <c r="F122" i="29"/>
  <c r="F124" i="29" s="1"/>
  <c r="F143" i="29" s="1"/>
  <c r="F145" i="29" s="1"/>
  <c r="C122" i="28"/>
  <c r="P37" i="28"/>
  <c r="P38" i="28" s="1"/>
  <c r="D96" i="27"/>
  <c r="P19" i="28"/>
  <c r="F110" i="27"/>
  <c r="O44" i="28"/>
  <c r="O67" i="28" s="1"/>
  <c r="O69" i="28" s="1"/>
  <c r="K61" i="27"/>
  <c r="J12" i="27"/>
  <c r="I140" i="28"/>
  <c r="I141" i="28" s="1"/>
  <c r="K30" i="27"/>
  <c r="F141" i="28"/>
  <c r="F139" i="27"/>
  <c r="F96" i="28"/>
  <c r="K10" i="28"/>
  <c r="K12" i="28" s="1"/>
  <c r="K129" i="27"/>
  <c r="F65" i="28"/>
  <c r="F12" i="27"/>
  <c r="M19" i="27"/>
  <c r="F116" i="27"/>
  <c r="K136" i="27"/>
  <c r="K138" i="27"/>
  <c r="P63" i="27"/>
  <c r="K11" i="27"/>
  <c r="K25" i="27"/>
  <c r="C44" i="27"/>
  <c r="I41" i="27"/>
  <c r="O60" i="27"/>
  <c r="O65" i="27" s="1"/>
  <c r="N19" i="27"/>
  <c r="I133" i="27"/>
  <c r="K133" i="28"/>
  <c r="K65" i="28"/>
  <c r="D44" i="27"/>
  <c r="D67" i="27" s="1"/>
  <c r="D69" i="27" s="1"/>
  <c r="K35" i="28"/>
  <c r="N44" i="28"/>
  <c r="N67" i="28" s="1"/>
  <c r="N69" i="28" s="1"/>
  <c r="F28" i="27"/>
  <c r="K43" i="27"/>
  <c r="I12" i="27"/>
  <c r="K128" i="27"/>
  <c r="M38" i="28"/>
  <c r="J65" i="27"/>
  <c r="F108" i="27"/>
  <c r="K24" i="27"/>
  <c r="F53" i="27"/>
  <c r="F94" i="27"/>
  <c r="F44" i="28"/>
  <c r="O19" i="27"/>
  <c r="J35" i="27"/>
  <c r="F50" i="27"/>
  <c r="K62" i="27"/>
  <c r="J41" i="27"/>
  <c r="O39" i="27"/>
  <c r="O41" i="27" s="1"/>
  <c r="H10" i="27"/>
  <c r="H12" i="27" s="1"/>
  <c r="M12" i="27"/>
  <c r="I35" i="27"/>
  <c r="N62" i="27"/>
  <c r="P62" i="27" s="1"/>
  <c r="F19" i="27"/>
  <c r="I28" i="27"/>
  <c r="P40" i="27"/>
  <c r="I65" i="27"/>
  <c r="E113" i="27"/>
  <c r="P16" i="27"/>
  <c r="K29" i="27"/>
  <c r="F35" i="27"/>
  <c r="F38" i="27"/>
  <c r="M37" i="27"/>
  <c r="P37" i="27" s="1"/>
  <c r="P42" i="27"/>
  <c r="H50" i="27"/>
  <c r="K85" i="27"/>
  <c r="C96" i="27"/>
  <c r="C113" i="27"/>
  <c r="F109" i="27"/>
  <c r="F112" i="27"/>
  <c r="K131" i="27"/>
  <c r="K132" i="27"/>
  <c r="K137" i="27"/>
  <c r="M41" i="28"/>
  <c r="P39" i="28"/>
  <c r="P41" i="28" s="1"/>
  <c r="O38" i="27"/>
  <c r="F133" i="27"/>
  <c r="C141" i="27"/>
  <c r="F113" i="28"/>
  <c r="K41" i="28"/>
  <c r="J44" i="28"/>
  <c r="J67" i="28" s="1"/>
  <c r="J69" i="28" s="1"/>
  <c r="K18" i="27"/>
  <c r="K19" i="27" s="1"/>
  <c r="H28" i="27"/>
  <c r="K23" i="27"/>
  <c r="K31" i="27"/>
  <c r="K33" i="27"/>
  <c r="K34" i="27"/>
  <c r="N38" i="27"/>
  <c r="N39" i="27"/>
  <c r="N41" i="27" s="1"/>
  <c r="C65" i="27"/>
  <c r="F79" i="27"/>
  <c r="D113" i="27"/>
  <c r="F107" i="27"/>
  <c r="F121" i="27"/>
  <c r="J133" i="27"/>
  <c r="K130" i="27"/>
  <c r="J139" i="27"/>
  <c r="J140" i="27" s="1"/>
  <c r="K140" i="28"/>
  <c r="K28" i="28"/>
  <c r="P65" i="28"/>
  <c r="O41" i="29"/>
  <c r="O44" i="29" s="1"/>
  <c r="O67" i="29" s="1"/>
  <c r="O69" i="29" s="1"/>
  <c r="P39" i="29"/>
  <c r="P41" i="29" s="1"/>
  <c r="P44" i="29" s="1"/>
  <c r="P67" i="29" s="1"/>
  <c r="P69" i="29" s="1"/>
  <c r="K53" i="27"/>
  <c r="C81" i="28"/>
  <c r="J28" i="27"/>
  <c r="M41" i="27"/>
  <c r="D141" i="27"/>
  <c r="M28" i="27"/>
  <c r="P27" i="27"/>
  <c r="P28" i="27" s="1"/>
  <c r="E141" i="27"/>
  <c r="H35" i="27"/>
  <c r="H53" i="27"/>
  <c r="F93" i="27"/>
  <c r="E96" i="27"/>
  <c r="H133" i="27"/>
  <c r="K134" i="27"/>
  <c r="H140" i="27"/>
  <c r="H44" i="28"/>
  <c r="P15" i="27"/>
  <c r="H19" i="27"/>
  <c r="K26" i="27"/>
  <c r="P32" i="27"/>
  <c r="P35" i="27" s="1"/>
  <c r="K127" i="27"/>
  <c r="M28" i="28"/>
  <c r="P27" i="28"/>
  <c r="P28" i="28" s="1"/>
  <c r="N12" i="27"/>
  <c r="H41" i="27"/>
  <c r="D81" i="28"/>
  <c r="J81" i="29"/>
  <c r="J124" i="29"/>
  <c r="J143" i="29" s="1"/>
  <c r="J145" i="29" s="1"/>
  <c r="P10" i="27"/>
  <c r="P12" i="27" s="1"/>
  <c r="O12" i="27"/>
  <c r="M65" i="27"/>
  <c r="F135" i="27"/>
  <c r="P36" i="27"/>
  <c r="K22" i="27"/>
  <c r="K27" i="27"/>
  <c r="K39" i="27"/>
  <c r="K40" i="27"/>
  <c r="K42" i="27"/>
  <c r="K47" i="27"/>
  <c r="K50" i="27" s="1"/>
  <c r="F104" i="27"/>
  <c r="I135" i="27"/>
  <c r="K135" i="27" s="1"/>
  <c r="K124" i="30"/>
  <c r="K143" i="30" s="1"/>
  <c r="K145" i="30" s="1"/>
  <c r="K81" i="30"/>
  <c r="C140" i="26"/>
  <c r="I139" i="26"/>
  <c r="H139" i="26"/>
  <c r="E139" i="26"/>
  <c r="J139" i="26" s="1"/>
  <c r="J138" i="26"/>
  <c r="I138" i="26"/>
  <c r="H138" i="26"/>
  <c r="F138" i="26"/>
  <c r="J137" i="26"/>
  <c r="I137" i="26"/>
  <c r="H137" i="26"/>
  <c r="F137" i="26"/>
  <c r="J136" i="26"/>
  <c r="I136" i="26"/>
  <c r="H136" i="26"/>
  <c r="F136" i="26"/>
  <c r="H135" i="26"/>
  <c r="D135" i="26"/>
  <c r="D140" i="26" s="1"/>
  <c r="J134" i="26"/>
  <c r="I134" i="26"/>
  <c r="H134" i="26"/>
  <c r="F134" i="26"/>
  <c r="E133" i="26"/>
  <c r="D133" i="26"/>
  <c r="C133" i="26"/>
  <c r="J132" i="26"/>
  <c r="I132" i="26"/>
  <c r="H132" i="26"/>
  <c r="F132" i="26"/>
  <c r="J131" i="26"/>
  <c r="I131" i="26"/>
  <c r="H131" i="26"/>
  <c r="F131" i="26"/>
  <c r="J130" i="26"/>
  <c r="I130" i="26"/>
  <c r="H130" i="26"/>
  <c r="F130" i="26"/>
  <c r="J129" i="26"/>
  <c r="I129" i="26"/>
  <c r="H129" i="26"/>
  <c r="F129" i="26"/>
  <c r="J128" i="26"/>
  <c r="I128" i="26"/>
  <c r="H128" i="26"/>
  <c r="F128" i="26"/>
  <c r="J127" i="26"/>
  <c r="I127" i="26"/>
  <c r="H127" i="26"/>
  <c r="F127" i="26"/>
  <c r="E121" i="26"/>
  <c r="J27" i="26" s="1"/>
  <c r="O27" i="26" s="1"/>
  <c r="O28" i="26" s="1"/>
  <c r="D121" i="26"/>
  <c r="I27" i="26" s="1"/>
  <c r="N27" i="26" s="1"/>
  <c r="N28" i="26" s="1"/>
  <c r="C121" i="26"/>
  <c r="H27" i="26" s="1"/>
  <c r="M27" i="26" s="1"/>
  <c r="F120" i="26"/>
  <c r="F119" i="26"/>
  <c r="F118" i="26"/>
  <c r="F117" i="26"/>
  <c r="E116" i="26"/>
  <c r="O10" i="26" s="1"/>
  <c r="O12" i="26" s="1"/>
  <c r="D116" i="26"/>
  <c r="N10" i="26" s="1"/>
  <c r="I10" i="26" s="1"/>
  <c r="C116" i="26"/>
  <c r="M10" i="26" s="1"/>
  <c r="F115" i="26"/>
  <c r="F114" i="26"/>
  <c r="E112" i="26"/>
  <c r="O63" i="26" s="1"/>
  <c r="D112" i="26"/>
  <c r="N63" i="26" s="1"/>
  <c r="C112" i="26"/>
  <c r="M63" i="26" s="1"/>
  <c r="F111" i="26"/>
  <c r="E110" i="26"/>
  <c r="O60" i="26" s="1"/>
  <c r="D110" i="26"/>
  <c r="N60" i="26" s="1"/>
  <c r="C110" i="26"/>
  <c r="M60" i="26" s="1"/>
  <c r="E109" i="26"/>
  <c r="O32" i="26" s="1"/>
  <c r="O35" i="26" s="1"/>
  <c r="D109" i="26"/>
  <c r="N32" i="26" s="1"/>
  <c r="N35" i="26" s="1"/>
  <c r="C109" i="26"/>
  <c r="E108" i="26"/>
  <c r="O16" i="26" s="1"/>
  <c r="D108" i="26"/>
  <c r="N16" i="26" s="1"/>
  <c r="C108" i="26"/>
  <c r="M16" i="26" s="1"/>
  <c r="E107" i="26"/>
  <c r="O15" i="26" s="1"/>
  <c r="D107" i="26"/>
  <c r="N15" i="26" s="1"/>
  <c r="C107" i="26"/>
  <c r="M15" i="26" s="1"/>
  <c r="F106" i="26"/>
  <c r="F105" i="26"/>
  <c r="E104" i="26"/>
  <c r="J39" i="26" s="1"/>
  <c r="O39" i="26" s="1"/>
  <c r="D104" i="26"/>
  <c r="I39" i="26" s="1"/>
  <c r="C104" i="26"/>
  <c r="H39" i="26" s="1"/>
  <c r="F103" i="26"/>
  <c r="F102" i="26"/>
  <c r="F101" i="26"/>
  <c r="F100" i="26"/>
  <c r="F99" i="26"/>
  <c r="F98" i="26"/>
  <c r="F97" i="26"/>
  <c r="F95" i="26"/>
  <c r="E94" i="26"/>
  <c r="O37" i="26" s="1"/>
  <c r="D94" i="26"/>
  <c r="N37" i="26" s="1"/>
  <c r="C94" i="26"/>
  <c r="M37" i="26" s="1"/>
  <c r="E93" i="26"/>
  <c r="D93" i="26"/>
  <c r="N36" i="26" s="1"/>
  <c r="C93" i="26"/>
  <c r="M36" i="26" s="1"/>
  <c r="F92" i="26"/>
  <c r="E89" i="26"/>
  <c r="D89" i="26"/>
  <c r="C89" i="26"/>
  <c r="F88" i="26"/>
  <c r="F89" i="26" s="1"/>
  <c r="J85" i="26"/>
  <c r="I85" i="26"/>
  <c r="H85" i="26"/>
  <c r="F85" i="26"/>
  <c r="E79" i="26"/>
  <c r="D79" i="26"/>
  <c r="C79" i="26"/>
  <c r="F78" i="26"/>
  <c r="F77" i="26"/>
  <c r="F76" i="26"/>
  <c r="F75" i="26"/>
  <c r="F74" i="26"/>
  <c r="F73" i="26"/>
  <c r="F72" i="26"/>
  <c r="E65" i="26"/>
  <c r="D65" i="26"/>
  <c r="H64" i="26"/>
  <c r="K64" i="26" s="1"/>
  <c r="F64" i="26"/>
  <c r="F63" i="26"/>
  <c r="J62" i="26"/>
  <c r="I62" i="26"/>
  <c r="N62" i="26" s="1"/>
  <c r="H62" i="26"/>
  <c r="M62" i="26" s="1"/>
  <c r="J61" i="26"/>
  <c r="I61" i="26"/>
  <c r="H61" i="26"/>
  <c r="F61" i="26"/>
  <c r="F60" i="26"/>
  <c r="H59" i="26"/>
  <c r="K59" i="26" s="1"/>
  <c r="F59" i="26"/>
  <c r="F58" i="26"/>
  <c r="H57" i="26"/>
  <c r="K57" i="26" s="1"/>
  <c r="F57" i="26"/>
  <c r="H56" i="26"/>
  <c r="K56" i="26" s="1"/>
  <c r="F56" i="26"/>
  <c r="H55" i="26"/>
  <c r="K55" i="26" s="1"/>
  <c r="F55" i="26"/>
  <c r="H54" i="26"/>
  <c r="K54" i="26" s="1"/>
  <c r="F54" i="26"/>
  <c r="C53" i="26"/>
  <c r="H52" i="26"/>
  <c r="K52" i="26" s="1"/>
  <c r="F52" i="26"/>
  <c r="H51" i="26"/>
  <c r="K51" i="26" s="1"/>
  <c r="F51" i="26"/>
  <c r="C50" i="26"/>
  <c r="H49" i="26"/>
  <c r="K49" i="26" s="1"/>
  <c r="F49" i="26"/>
  <c r="H48" i="26"/>
  <c r="F48" i="26"/>
  <c r="H47" i="26"/>
  <c r="K47" i="26" s="1"/>
  <c r="F47" i="26"/>
  <c r="J43" i="26"/>
  <c r="I43" i="26"/>
  <c r="H43" i="26"/>
  <c r="F43" i="26"/>
  <c r="J42" i="26"/>
  <c r="O42" i="26" s="1"/>
  <c r="I42" i="26"/>
  <c r="N42" i="26" s="1"/>
  <c r="H42" i="26"/>
  <c r="M42" i="26" s="1"/>
  <c r="J40" i="26"/>
  <c r="O40" i="26" s="1"/>
  <c r="I40" i="26"/>
  <c r="N40" i="26" s="1"/>
  <c r="H40" i="26"/>
  <c r="M40" i="26" s="1"/>
  <c r="E38" i="26"/>
  <c r="D38" i="26"/>
  <c r="C38" i="26"/>
  <c r="F37" i="26"/>
  <c r="F36" i="26"/>
  <c r="E35" i="26"/>
  <c r="D35" i="26"/>
  <c r="C35" i="26"/>
  <c r="J34" i="26"/>
  <c r="I34" i="26"/>
  <c r="H34" i="26"/>
  <c r="F34" i="26"/>
  <c r="J33" i="26"/>
  <c r="I33" i="26"/>
  <c r="H33" i="26"/>
  <c r="F33" i="26"/>
  <c r="F32" i="26"/>
  <c r="J31" i="26"/>
  <c r="I31" i="26"/>
  <c r="H31" i="26"/>
  <c r="F31" i="26"/>
  <c r="J30" i="26"/>
  <c r="I30" i="26"/>
  <c r="H30" i="26"/>
  <c r="F30" i="26"/>
  <c r="J29" i="26"/>
  <c r="I29" i="26"/>
  <c r="H29" i="26"/>
  <c r="F29" i="26"/>
  <c r="E28" i="26"/>
  <c r="D28" i="26"/>
  <c r="C28" i="26"/>
  <c r="J26" i="26"/>
  <c r="I26" i="26"/>
  <c r="H26" i="26"/>
  <c r="F26" i="26"/>
  <c r="J25" i="26"/>
  <c r="I25" i="26"/>
  <c r="H25" i="26"/>
  <c r="F25" i="26"/>
  <c r="J24" i="26"/>
  <c r="I24" i="26"/>
  <c r="H24" i="26"/>
  <c r="F24" i="26"/>
  <c r="J23" i="26"/>
  <c r="I23" i="26"/>
  <c r="H23" i="26"/>
  <c r="F23" i="26"/>
  <c r="J22" i="26"/>
  <c r="I22" i="26"/>
  <c r="H22" i="26"/>
  <c r="F22" i="26"/>
  <c r="E19" i="26"/>
  <c r="D19" i="26"/>
  <c r="C19" i="26"/>
  <c r="J18" i="26"/>
  <c r="J19" i="26" s="1"/>
  <c r="I18" i="26"/>
  <c r="I19" i="26" s="1"/>
  <c r="H18" i="26"/>
  <c r="F18" i="26"/>
  <c r="F17" i="26"/>
  <c r="F16" i="26"/>
  <c r="F15" i="26"/>
  <c r="E12" i="26"/>
  <c r="D12" i="26"/>
  <c r="C12" i="26"/>
  <c r="J11" i="26"/>
  <c r="I11" i="26"/>
  <c r="H11" i="26"/>
  <c r="F11" i="26"/>
  <c r="F10" i="26"/>
  <c r="C124" i="28" l="1"/>
  <c r="C143" i="28" s="1"/>
  <c r="C145" i="28" s="1"/>
  <c r="P60" i="27"/>
  <c r="D122" i="27"/>
  <c r="D124" i="27" s="1"/>
  <c r="D143" i="27" s="1"/>
  <c r="D145" i="27" s="1"/>
  <c r="H65" i="27"/>
  <c r="F140" i="27"/>
  <c r="F141" i="27" s="1"/>
  <c r="H67" i="28"/>
  <c r="H69" i="28" s="1"/>
  <c r="H124" i="28" s="1"/>
  <c r="H143" i="28" s="1"/>
  <c r="H145" i="28" s="1"/>
  <c r="F96" i="27"/>
  <c r="K141" i="28"/>
  <c r="M44" i="28"/>
  <c r="M67" i="28" s="1"/>
  <c r="M69" i="28" s="1"/>
  <c r="F122" i="28"/>
  <c r="K18" i="26"/>
  <c r="K19" i="26" s="1"/>
  <c r="E96" i="26"/>
  <c r="H81" i="29"/>
  <c r="F65" i="27"/>
  <c r="J44" i="27"/>
  <c r="J67" i="27" s="1"/>
  <c r="J69" i="27" s="1"/>
  <c r="J81" i="27" s="1"/>
  <c r="K43" i="26"/>
  <c r="I41" i="26"/>
  <c r="K65" i="27"/>
  <c r="K131" i="26"/>
  <c r="I124" i="28"/>
  <c r="I143" i="28" s="1"/>
  <c r="I145" i="28" s="1"/>
  <c r="I81" i="28"/>
  <c r="K25" i="26"/>
  <c r="K53" i="26"/>
  <c r="O44" i="27"/>
  <c r="O67" i="27" s="1"/>
  <c r="O69" i="27" s="1"/>
  <c r="I44" i="27"/>
  <c r="I67" i="27" s="1"/>
  <c r="I69" i="27" s="1"/>
  <c r="I81" i="27" s="1"/>
  <c r="H50" i="26"/>
  <c r="K85" i="26"/>
  <c r="F44" i="27"/>
  <c r="E44" i="26"/>
  <c r="E67" i="26" s="1"/>
  <c r="E69" i="26" s="1"/>
  <c r="C141" i="26"/>
  <c r="I12" i="26"/>
  <c r="P39" i="27"/>
  <c r="P41" i="27" s="1"/>
  <c r="K35" i="27"/>
  <c r="C67" i="27"/>
  <c r="C69" i="27" s="1"/>
  <c r="C81" i="27" s="1"/>
  <c r="F67" i="28"/>
  <c r="F69" i="28" s="1"/>
  <c r="F81" i="28" s="1"/>
  <c r="K33" i="26"/>
  <c r="F109" i="26"/>
  <c r="P44" i="28"/>
  <c r="P67" i="28" s="1"/>
  <c r="P69" i="28" s="1"/>
  <c r="K29" i="26"/>
  <c r="K129" i="26"/>
  <c r="K39" i="26"/>
  <c r="J65" i="26"/>
  <c r="F116" i="26"/>
  <c r="E122" i="27"/>
  <c r="E124" i="27" s="1"/>
  <c r="E143" i="27" s="1"/>
  <c r="E145" i="27" s="1"/>
  <c r="O36" i="26"/>
  <c r="P36" i="26" s="1"/>
  <c r="C44" i="26"/>
  <c r="O19" i="26"/>
  <c r="N44" i="27"/>
  <c r="F28" i="26"/>
  <c r="D44" i="26"/>
  <c r="D67" i="26" s="1"/>
  <c r="D69" i="26" s="1"/>
  <c r="M39" i="26"/>
  <c r="M41" i="26" s="1"/>
  <c r="C96" i="26"/>
  <c r="F108" i="26"/>
  <c r="K128" i="26"/>
  <c r="K136" i="26"/>
  <c r="K138" i="26"/>
  <c r="J141" i="27"/>
  <c r="P65" i="27"/>
  <c r="C65" i="26"/>
  <c r="F12" i="26"/>
  <c r="K22" i="26"/>
  <c r="K24" i="26"/>
  <c r="K26" i="26"/>
  <c r="K61" i="26"/>
  <c r="D113" i="26"/>
  <c r="J81" i="28"/>
  <c r="J124" i="28"/>
  <c r="J143" i="28" s="1"/>
  <c r="J145" i="28" s="1"/>
  <c r="N65" i="26"/>
  <c r="H10" i="26"/>
  <c r="H12" i="26" s="1"/>
  <c r="M12" i="26"/>
  <c r="F19" i="26"/>
  <c r="K23" i="26"/>
  <c r="P27" i="26"/>
  <c r="P28" i="26" s="1"/>
  <c r="J35" i="26"/>
  <c r="P40" i="26"/>
  <c r="F79" i="26"/>
  <c r="N38" i="26"/>
  <c r="J133" i="26"/>
  <c r="K130" i="26"/>
  <c r="F113" i="27"/>
  <c r="K133" i="27"/>
  <c r="M38" i="27"/>
  <c r="M44" i="27" s="1"/>
  <c r="M67" i="27" s="1"/>
  <c r="M69" i="27" s="1"/>
  <c r="M19" i="26"/>
  <c r="J28" i="26"/>
  <c r="F35" i="26"/>
  <c r="K40" i="26"/>
  <c r="F50" i="26"/>
  <c r="K48" i="26"/>
  <c r="K50" i="26" s="1"/>
  <c r="F107" i="26"/>
  <c r="F133" i="26"/>
  <c r="K132" i="26"/>
  <c r="D141" i="26"/>
  <c r="F135" i="26"/>
  <c r="K137" i="26"/>
  <c r="P38" i="27"/>
  <c r="P19" i="27"/>
  <c r="K10" i="27"/>
  <c r="K12" i="27" s="1"/>
  <c r="K139" i="27"/>
  <c r="K140" i="27" s="1"/>
  <c r="N65" i="27"/>
  <c r="J10" i="26"/>
  <c r="J12" i="26" s="1"/>
  <c r="I28" i="26"/>
  <c r="I35" i="26"/>
  <c r="O41" i="26"/>
  <c r="I65" i="26"/>
  <c r="C113" i="26"/>
  <c r="I133" i="26"/>
  <c r="K41" i="27"/>
  <c r="K11" i="26"/>
  <c r="K27" i="26"/>
  <c r="K30" i="26"/>
  <c r="K31" i="26"/>
  <c r="M32" i="26"/>
  <c r="M35" i="26" s="1"/>
  <c r="K34" i="26"/>
  <c r="F38" i="26"/>
  <c r="P37" i="26"/>
  <c r="J41" i="26"/>
  <c r="K42" i="26"/>
  <c r="F53" i="26"/>
  <c r="K62" i="26"/>
  <c r="F94" i="26"/>
  <c r="E113" i="26"/>
  <c r="N19" i="26"/>
  <c r="P16" i="26"/>
  <c r="F110" i="26"/>
  <c r="P63" i="26"/>
  <c r="F121" i="26"/>
  <c r="K127" i="26"/>
  <c r="H141" i="27"/>
  <c r="H44" i="27"/>
  <c r="K44" i="28"/>
  <c r="K67" i="28" s="1"/>
  <c r="K69" i="28" s="1"/>
  <c r="K124" i="28" s="1"/>
  <c r="C122" i="27"/>
  <c r="M65" i="26"/>
  <c r="P60" i="26"/>
  <c r="K139" i="26"/>
  <c r="D81" i="27"/>
  <c r="P42" i="26"/>
  <c r="J140" i="26"/>
  <c r="H28" i="26"/>
  <c r="E140" i="26"/>
  <c r="E141" i="26" s="1"/>
  <c r="I140" i="27"/>
  <c r="I141" i="27" s="1"/>
  <c r="N39" i="26"/>
  <c r="N41" i="26" s="1"/>
  <c r="D96" i="26"/>
  <c r="F139" i="26"/>
  <c r="M38" i="26"/>
  <c r="H35" i="26"/>
  <c r="H53" i="26"/>
  <c r="F93" i="26"/>
  <c r="H133" i="26"/>
  <c r="K134" i="26"/>
  <c r="H140" i="26"/>
  <c r="K28" i="27"/>
  <c r="H19" i="26"/>
  <c r="N12" i="26"/>
  <c r="M28" i="26"/>
  <c r="H41" i="26"/>
  <c r="O62" i="26"/>
  <c r="O65" i="26" s="1"/>
  <c r="P15" i="26"/>
  <c r="P10" i="26"/>
  <c r="P12" i="26" s="1"/>
  <c r="E81" i="27"/>
  <c r="F112" i="26"/>
  <c r="F104" i="26"/>
  <c r="I135" i="26"/>
  <c r="K135" i="26" s="1"/>
  <c r="K81" i="29"/>
  <c r="K124" i="29"/>
  <c r="K143" i="29" s="1"/>
  <c r="K145" i="29" s="1"/>
  <c r="C140" i="25"/>
  <c r="I139" i="25"/>
  <c r="H139" i="25"/>
  <c r="E139" i="25"/>
  <c r="F139" i="25" s="1"/>
  <c r="J138" i="25"/>
  <c r="I138" i="25"/>
  <c r="H138" i="25"/>
  <c r="F138" i="25"/>
  <c r="J137" i="25"/>
  <c r="I137" i="25"/>
  <c r="H137" i="25"/>
  <c r="F137" i="25"/>
  <c r="J136" i="25"/>
  <c r="I136" i="25"/>
  <c r="H136" i="25"/>
  <c r="F136" i="25"/>
  <c r="H135" i="25"/>
  <c r="D135" i="25"/>
  <c r="D140" i="25" s="1"/>
  <c r="J134" i="25"/>
  <c r="I134" i="25"/>
  <c r="H134" i="25"/>
  <c r="F134" i="25"/>
  <c r="E133" i="25"/>
  <c r="D133" i="25"/>
  <c r="C133" i="25"/>
  <c r="J132" i="25"/>
  <c r="I132" i="25"/>
  <c r="H132" i="25"/>
  <c r="F132" i="25"/>
  <c r="J131" i="25"/>
  <c r="I131" i="25"/>
  <c r="H131" i="25"/>
  <c r="F131" i="25"/>
  <c r="J130" i="25"/>
  <c r="I130" i="25"/>
  <c r="H130" i="25"/>
  <c r="F130" i="25"/>
  <c r="J129" i="25"/>
  <c r="I129" i="25"/>
  <c r="H129" i="25"/>
  <c r="F129" i="25"/>
  <c r="J128" i="25"/>
  <c r="I128" i="25"/>
  <c r="H128" i="25"/>
  <c r="F128" i="25"/>
  <c r="J127" i="25"/>
  <c r="I127" i="25"/>
  <c r="H127" i="25"/>
  <c r="F127" i="25"/>
  <c r="E121" i="25"/>
  <c r="J27" i="25" s="1"/>
  <c r="O27" i="25" s="1"/>
  <c r="O28" i="25" s="1"/>
  <c r="D121" i="25"/>
  <c r="I27" i="25" s="1"/>
  <c r="N27" i="25" s="1"/>
  <c r="N28" i="25" s="1"/>
  <c r="C121" i="25"/>
  <c r="H27" i="25" s="1"/>
  <c r="F120" i="25"/>
  <c r="F119" i="25"/>
  <c r="F118" i="25"/>
  <c r="F117" i="25"/>
  <c r="E116" i="25"/>
  <c r="O10" i="25" s="1"/>
  <c r="J10" i="25" s="1"/>
  <c r="D116" i="25"/>
  <c r="N10" i="25" s="1"/>
  <c r="N12" i="25" s="1"/>
  <c r="C116" i="25"/>
  <c r="M10" i="25" s="1"/>
  <c r="M12" i="25" s="1"/>
  <c r="F115" i="25"/>
  <c r="F114" i="25"/>
  <c r="E112" i="25"/>
  <c r="O63" i="25" s="1"/>
  <c r="D112" i="25"/>
  <c r="N63" i="25" s="1"/>
  <c r="C112" i="25"/>
  <c r="M63" i="25" s="1"/>
  <c r="F111" i="25"/>
  <c r="E110" i="25"/>
  <c r="O60" i="25" s="1"/>
  <c r="D110" i="25"/>
  <c r="N60" i="25" s="1"/>
  <c r="C110" i="25"/>
  <c r="M60" i="25" s="1"/>
  <c r="E109" i="25"/>
  <c r="O32" i="25" s="1"/>
  <c r="D109" i="25"/>
  <c r="N32" i="25" s="1"/>
  <c r="N35" i="25" s="1"/>
  <c r="C109" i="25"/>
  <c r="E108" i="25"/>
  <c r="O16" i="25" s="1"/>
  <c r="D108" i="25"/>
  <c r="N16" i="25" s="1"/>
  <c r="C108" i="25"/>
  <c r="M16" i="25" s="1"/>
  <c r="E107" i="25"/>
  <c r="O15" i="25" s="1"/>
  <c r="D107" i="25"/>
  <c r="N15" i="25" s="1"/>
  <c r="C107" i="25"/>
  <c r="M15" i="25" s="1"/>
  <c r="F106" i="25"/>
  <c r="F105" i="25"/>
  <c r="E104" i="25"/>
  <c r="D104" i="25"/>
  <c r="I39" i="25" s="1"/>
  <c r="N39" i="25" s="1"/>
  <c r="C104" i="25"/>
  <c r="H39" i="25" s="1"/>
  <c r="M39" i="25" s="1"/>
  <c r="F103" i="25"/>
  <c r="F102" i="25"/>
  <c r="F101" i="25"/>
  <c r="F100" i="25"/>
  <c r="F99" i="25"/>
  <c r="F98" i="25"/>
  <c r="F97" i="25"/>
  <c r="F95" i="25"/>
  <c r="E94" i="25"/>
  <c r="O37" i="25" s="1"/>
  <c r="D94" i="25"/>
  <c r="N37" i="25" s="1"/>
  <c r="C94" i="25"/>
  <c r="E93" i="25"/>
  <c r="O36" i="25" s="1"/>
  <c r="D93" i="25"/>
  <c r="N36" i="25" s="1"/>
  <c r="C93" i="25"/>
  <c r="M36" i="25" s="1"/>
  <c r="F92" i="25"/>
  <c r="E89" i="25"/>
  <c r="D89" i="25"/>
  <c r="C89" i="25"/>
  <c r="F88" i="25"/>
  <c r="F89" i="25" s="1"/>
  <c r="J85" i="25"/>
  <c r="I85" i="25"/>
  <c r="H85" i="25"/>
  <c r="F85" i="25"/>
  <c r="E79" i="25"/>
  <c r="D79" i="25"/>
  <c r="C79" i="25"/>
  <c r="F78" i="25"/>
  <c r="F77" i="25"/>
  <c r="F76" i="25"/>
  <c r="F75" i="25"/>
  <c r="F74" i="25"/>
  <c r="F73" i="25"/>
  <c r="F72" i="25"/>
  <c r="E65" i="25"/>
  <c r="D65" i="25"/>
  <c r="H64" i="25"/>
  <c r="K64" i="25" s="1"/>
  <c r="F64" i="25"/>
  <c r="F63" i="25"/>
  <c r="J62" i="25"/>
  <c r="O62" i="25" s="1"/>
  <c r="I62" i="25"/>
  <c r="N62" i="25" s="1"/>
  <c r="H62" i="25"/>
  <c r="M62" i="25" s="1"/>
  <c r="J61" i="25"/>
  <c r="I61" i="25"/>
  <c r="H61" i="25"/>
  <c r="F61" i="25"/>
  <c r="F60" i="25"/>
  <c r="H59" i="25"/>
  <c r="K59" i="25" s="1"/>
  <c r="F59" i="25"/>
  <c r="F58" i="25"/>
  <c r="H57" i="25"/>
  <c r="K57" i="25" s="1"/>
  <c r="F57" i="25"/>
  <c r="H56" i="25"/>
  <c r="K56" i="25" s="1"/>
  <c r="F56" i="25"/>
  <c r="H55" i="25"/>
  <c r="K55" i="25" s="1"/>
  <c r="F55" i="25"/>
  <c r="H54" i="25"/>
  <c r="K54" i="25" s="1"/>
  <c r="F54" i="25"/>
  <c r="C53" i="25"/>
  <c r="H52" i="25"/>
  <c r="K52" i="25" s="1"/>
  <c r="F52" i="25"/>
  <c r="H51" i="25"/>
  <c r="K51" i="25" s="1"/>
  <c r="F51" i="25"/>
  <c r="C50" i="25"/>
  <c r="H49" i="25"/>
  <c r="K49" i="25" s="1"/>
  <c r="F49" i="25"/>
  <c r="H48" i="25"/>
  <c r="K48" i="25" s="1"/>
  <c r="F48" i="25"/>
  <c r="H47" i="25"/>
  <c r="F47" i="25"/>
  <c r="J43" i="25"/>
  <c r="I43" i="25"/>
  <c r="H43" i="25"/>
  <c r="F43" i="25"/>
  <c r="J42" i="25"/>
  <c r="O42" i="25" s="1"/>
  <c r="I42" i="25"/>
  <c r="N42" i="25" s="1"/>
  <c r="H42" i="25"/>
  <c r="J40" i="25"/>
  <c r="O40" i="25" s="1"/>
  <c r="I40" i="25"/>
  <c r="N40" i="25" s="1"/>
  <c r="H40" i="25"/>
  <c r="E38" i="25"/>
  <c r="D38" i="25"/>
  <c r="C38" i="25"/>
  <c r="F37" i="25"/>
  <c r="F36" i="25"/>
  <c r="E35" i="25"/>
  <c r="D35" i="25"/>
  <c r="C35" i="25"/>
  <c r="J34" i="25"/>
  <c r="I34" i="25"/>
  <c r="H34" i="25"/>
  <c r="F34" i="25"/>
  <c r="J33" i="25"/>
  <c r="I33" i="25"/>
  <c r="H33" i="25"/>
  <c r="F33" i="25"/>
  <c r="F32" i="25"/>
  <c r="J31" i="25"/>
  <c r="I31" i="25"/>
  <c r="H31" i="25"/>
  <c r="F31" i="25"/>
  <c r="J30" i="25"/>
  <c r="I30" i="25"/>
  <c r="H30" i="25"/>
  <c r="F30" i="25"/>
  <c r="J29" i="25"/>
  <c r="I29" i="25"/>
  <c r="H29" i="25"/>
  <c r="F29" i="25"/>
  <c r="E28" i="25"/>
  <c r="D28" i="25"/>
  <c r="C28" i="25"/>
  <c r="J26" i="25"/>
  <c r="I26" i="25"/>
  <c r="H26" i="25"/>
  <c r="F26" i="25"/>
  <c r="J25" i="25"/>
  <c r="I25" i="25"/>
  <c r="H25" i="25"/>
  <c r="F25" i="25"/>
  <c r="J24" i="25"/>
  <c r="I24" i="25"/>
  <c r="H24" i="25"/>
  <c r="F24" i="25"/>
  <c r="J23" i="25"/>
  <c r="I23" i="25"/>
  <c r="H23" i="25"/>
  <c r="F23" i="25"/>
  <c r="J22" i="25"/>
  <c r="I22" i="25"/>
  <c r="H22" i="25"/>
  <c r="F22" i="25"/>
  <c r="E19" i="25"/>
  <c r="D19" i="25"/>
  <c r="C19" i="25"/>
  <c r="J18" i="25"/>
  <c r="J19" i="25" s="1"/>
  <c r="I18" i="25"/>
  <c r="I19" i="25" s="1"/>
  <c r="H18" i="25"/>
  <c r="H19" i="25" s="1"/>
  <c r="F18" i="25"/>
  <c r="F17" i="25"/>
  <c r="F16" i="25"/>
  <c r="F15" i="25"/>
  <c r="E12" i="25"/>
  <c r="D12" i="25"/>
  <c r="C12" i="25"/>
  <c r="J11" i="25"/>
  <c r="I11" i="25"/>
  <c r="H11" i="25"/>
  <c r="F11" i="25"/>
  <c r="F10" i="25"/>
  <c r="H81" i="28" l="1"/>
  <c r="F122" i="27"/>
  <c r="H67" i="27"/>
  <c r="H69" i="27" s="1"/>
  <c r="D122" i="26"/>
  <c r="D124" i="26" s="1"/>
  <c r="D143" i="26" s="1"/>
  <c r="D145" i="26" s="1"/>
  <c r="C124" i="27"/>
  <c r="C143" i="27" s="1"/>
  <c r="C145" i="27" s="1"/>
  <c r="K143" i="28"/>
  <c r="K145" i="28" s="1"/>
  <c r="I124" i="27"/>
  <c r="I143" i="27" s="1"/>
  <c r="I145" i="27" s="1"/>
  <c r="F67" i="27"/>
  <c r="F69" i="27" s="1"/>
  <c r="F81" i="27" s="1"/>
  <c r="E122" i="26"/>
  <c r="E124" i="26" s="1"/>
  <c r="E143" i="26" s="1"/>
  <c r="E145" i="26" s="1"/>
  <c r="C122" i="26"/>
  <c r="O38" i="26"/>
  <c r="O44" i="26" s="1"/>
  <c r="O67" i="26" s="1"/>
  <c r="O69" i="26" s="1"/>
  <c r="K44" i="27"/>
  <c r="K67" i="27" s="1"/>
  <c r="K69" i="27" s="1"/>
  <c r="K81" i="27" s="1"/>
  <c r="P60" i="25"/>
  <c r="P19" i="26"/>
  <c r="C67" i="26"/>
  <c r="C69" i="26" s="1"/>
  <c r="C81" i="26" s="1"/>
  <c r="M19" i="25"/>
  <c r="D141" i="25"/>
  <c r="K31" i="25"/>
  <c r="K41" i="26"/>
  <c r="J12" i="25"/>
  <c r="F19" i="25"/>
  <c r="K23" i="25"/>
  <c r="N19" i="25"/>
  <c r="F110" i="25"/>
  <c r="K81" i="28"/>
  <c r="K133" i="26"/>
  <c r="H141" i="26"/>
  <c r="N41" i="25"/>
  <c r="K43" i="25"/>
  <c r="F96" i="26"/>
  <c r="K65" i="26"/>
  <c r="N38" i="25"/>
  <c r="P32" i="26"/>
  <c r="P35" i="26" s="1"/>
  <c r="H65" i="26"/>
  <c r="K28" i="26"/>
  <c r="P44" i="27"/>
  <c r="P67" i="27" s="1"/>
  <c r="P69" i="27" s="1"/>
  <c r="F65" i="26"/>
  <c r="F124" i="28"/>
  <c r="F143" i="28" s="1"/>
  <c r="F145" i="28" s="1"/>
  <c r="K26" i="25"/>
  <c r="F50" i="25"/>
  <c r="P38" i="26"/>
  <c r="F94" i="25"/>
  <c r="H133" i="25"/>
  <c r="K10" i="26"/>
  <c r="K12" i="26" s="1"/>
  <c r="K29" i="25"/>
  <c r="K129" i="25"/>
  <c r="J44" i="26"/>
  <c r="J67" i="26" s="1"/>
  <c r="J69" i="26" s="1"/>
  <c r="J124" i="26" s="1"/>
  <c r="K11" i="25"/>
  <c r="F38" i="25"/>
  <c r="C65" i="25"/>
  <c r="H53" i="25"/>
  <c r="K138" i="25"/>
  <c r="K127" i="25"/>
  <c r="K141" i="27"/>
  <c r="F44" i="26"/>
  <c r="F28" i="25"/>
  <c r="H50" i="25"/>
  <c r="K35" i="26"/>
  <c r="I10" i="25"/>
  <c r="I12" i="25" s="1"/>
  <c r="K22" i="25"/>
  <c r="E44" i="25"/>
  <c r="E67" i="25" s="1"/>
  <c r="E69" i="25" s="1"/>
  <c r="E81" i="25" s="1"/>
  <c r="D96" i="25"/>
  <c r="E113" i="25"/>
  <c r="F112" i="25"/>
  <c r="J124" i="27"/>
  <c r="J143" i="27" s="1"/>
  <c r="J145" i="27" s="1"/>
  <c r="N67" i="27"/>
  <c r="N69" i="27" s="1"/>
  <c r="I28" i="25"/>
  <c r="F35" i="25"/>
  <c r="E96" i="25"/>
  <c r="F109" i="25"/>
  <c r="F133" i="25"/>
  <c r="K137" i="25"/>
  <c r="N44" i="26"/>
  <c r="N67" i="26" s="1"/>
  <c r="N69" i="26" s="1"/>
  <c r="C44" i="25"/>
  <c r="F53" i="25"/>
  <c r="O65" i="25"/>
  <c r="J65" i="25"/>
  <c r="P62" i="25"/>
  <c r="K132" i="25"/>
  <c r="M44" i="26"/>
  <c r="M67" i="26" s="1"/>
  <c r="M69" i="26" s="1"/>
  <c r="J141" i="26"/>
  <c r="P39" i="26"/>
  <c r="P41" i="26" s="1"/>
  <c r="P16" i="25"/>
  <c r="J35" i="25"/>
  <c r="J39" i="25"/>
  <c r="K39" i="25" s="1"/>
  <c r="K47" i="25"/>
  <c r="K50" i="25" s="1"/>
  <c r="K24" i="25"/>
  <c r="D44" i="25"/>
  <c r="D67" i="25" s="1"/>
  <c r="D69" i="25" s="1"/>
  <c r="K33" i="25"/>
  <c r="H35" i="25"/>
  <c r="M37" i="25"/>
  <c r="P37" i="25" s="1"/>
  <c r="K62" i="25"/>
  <c r="C113" i="25"/>
  <c r="F108" i="25"/>
  <c r="K128" i="25"/>
  <c r="K130" i="25"/>
  <c r="C141" i="25"/>
  <c r="H140" i="25"/>
  <c r="F140" i="26"/>
  <c r="F141" i="26" s="1"/>
  <c r="I44" i="26"/>
  <c r="I67" i="26" s="1"/>
  <c r="I69" i="26" s="1"/>
  <c r="I124" i="26" s="1"/>
  <c r="F121" i="25"/>
  <c r="H44" i="26"/>
  <c r="K18" i="25"/>
  <c r="K19" i="25" s="1"/>
  <c r="K27" i="25"/>
  <c r="F12" i="25"/>
  <c r="K25" i="25"/>
  <c r="I35" i="25"/>
  <c r="K30" i="25"/>
  <c r="M32" i="25"/>
  <c r="M35" i="25" s="1"/>
  <c r="O38" i="25"/>
  <c r="K40" i="25"/>
  <c r="K42" i="25"/>
  <c r="K53" i="25"/>
  <c r="K61" i="25"/>
  <c r="F79" i="25"/>
  <c r="D113" i="25"/>
  <c r="F107" i="25"/>
  <c r="F116" i="25"/>
  <c r="I133" i="25"/>
  <c r="K131" i="25"/>
  <c r="J139" i="25"/>
  <c r="K139" i="25" s="1"/>
  <c r="F113" i="26"/>
  <c r="P62" i="26"/>
  <c r="P65" i="26" s="1"/>
  <c r="P36" i="25"/>
  <c r="H81" i="27"/>
  <c r="H124" i="27"/>
  <c r="H143" i="27" s="1"/>
  <c r="H145" i="27" s="1"/>
  <c r="O35" i="25"/>
  <c r="P63" i="25"/>
  <c r="P15" i="25"/>
  <c r="O19" i="25"/>
  <c r="N65" i="25"/>
  <c r="J133" i="25"/>
  <c r="E81" i="26"/>
  <c r="P10" i="25"/>
  <c r="P12" i="25" s="1"/>
  <c r="O12" i="25"/>
  <c r="K34" i="25"/>
  <c r="I41" i="25"/>
  <c r="M65" i="25"/>
  <c r="F135" i="25"/>
  <c r="F140" i="25" s="1"/>
  <c r="K136" i="25"/>
  <c r="H41" i="25"/>
  <c r="H10" i="25"/>
  <c r="M27" i="25"/>
  <c r="H28" i="25"/>
  <c r="M40" i="25"/>
  <c r="P40" i="25" s="1"/>
  <c r="M42" i="25"/>
  <c r="P42" i="25" s="1"/>
  <c r="K85" i="25"/>
  <c r="C96" i="25"/>
  <c r="E140" i="25"/>
  <c r="E141" i="25" s="1"/>
  <c r="F104" i="25"/>
  <c r="I135" i="25"/>
  <c r="K135" i="25" s="1"/>
  <c r="D81" i="26"/>
  <c r="J28" i="25"/>
  <c r="I65" i="25"/>
  <c r="F93" i="25"/>
  <c r="K134" i="25"/>
  <c r="K140" i="26"/>
  <c r="I140" i="26"/>
  <c r="I141" i="26" s="1"/>
  <c r="C140" i="24"/>
  <c r="I139" i="24"/>
  <c r="H139" i="24"/>
  <c r="E139" i="24"/>
  <c r="J139" i="24" s="1"/>
  <c r="J138" i="24"/>
  <c r="I138" i="24"/>
  <c r="H138" i="24"/>
  <c r="F138" i="24"/>
  <c r="J137" i="24"/>
  <c r="I137" i="24"/>
  <c r="H137" i="24"/>
  <c r="F137" i="24"/>
  <c r="J136" i="24"/>
  <c r="I136" i="24"/>
  <c r="H136" i="24"/>
  <c r="F136" i="24"/>
  <c r="H135" i="24"/>
  <c r="D135" i="24"/>
  <c r="D140" i="24" s="1"/>
  <c r="J134" i="24"/>
  <c r="I134" i="24"/>
  <c r="H134" i="24"/>
  <c r="F134" i="24"/>
  <c r="E133" i="24"/>
  <c r="D133" i="24"/>
  <c r="C133" i="24"/>
  <c r="J132" i="24"/>
  <c r="I132" i="24"/>
  <c r="H132" i="24"/>
  <c r="F132" i="24"/>
  <c r="J131" i="24"/>
  <c r="I131" i="24"/>
  <c r="H131" i="24"/>
  <c r="F131" i="24"/>
  <c r="J130" i="24"/>
  <c r="I130" i="24"/>
  <c r="H130" i="24"/>
  <c r="F130" i="24"/>
  <c r="J129" i="24"/>
  <c r="I129" i="24"/>
  <c r="H129" i="24"/>
  <c r="F129" i="24"/>
  <c r="J128" i="24"/>
  <c r="I128" i="24"/>
  <c r="H128" i="24"/>
  <c r="F128" i="24"/>
  <c r="J127" i="24"/>
  <c r="I127" i="24"/>
  <c r="H127" i="24"/>
  <c r="F127" i="24"/>
  <c r="E121" i="24"/>
  <c r="J27" i="24" s="1"/>
  <c r="O27" i="24" s="1"/>
  <c r="O28" i="24" s="1"/>
  <c r="D121" i="24"/>
  <c r="I27" i="24" s="1"/>
  <c r="N27" i="24" s="1"/>
  <c r="N28" i="24" s="1"/>
  <c r="C121" i="24"/>
  <c r="H27" i="24" s="1"/>
  <c r="F120" i="24"/>
  <c r="F119" i="24"/>
  <c r="F118" i="24"/>
  <c r="F117" i="24"/>
  <c r="E116" i="24"/>
  <c r="O10" i="24" s="1"/>
  <c r="O12" i="24" s="1"/>
  <c r="D116" i="24"/>
  <c r="N10" i="24" s="1"/>
  <c r="I10" i="24" s="1"/>
  <c r="C116" i="24"/>
  <c r="M10" i="24" s="1"/>
  <c r="H10" i="24" s="1"/>
  <c r="F115" i="24"/>
  <c r="F114" i="24"/>
  <c r="E112" i="24"/>
  <c r="O63" i="24" s="1"/>
  <c r="D112" i="24"/>
  <c r="N63" i="24" s="1"/>
  <c r="C112" i="24"/>
  <c r="M63" i="24" s="1"/>
  <c r="F111" i="24"/>
  <c r="E110" i="24"/>
  <c r="O60" i="24" s="1"/>
  <c r="D110" i="24"/>
  <c r="N60" i="24" s="1"/>
  <c r="C110" i="24"/>
  <c r="M60" i="24" s="1"/>
  <c r="E109" i="24"/>
  <c r="O32" i="24" s="1"/>
  <c r="O35" i="24" s="1"/>
  <c r="D109" i="24"/>
  <c r="N32" i="24" s="1"/>
  <c r="N35" i="24" s="1"/>
  <c r="C109" i="24"/>
  <c r="M32" i="24" s="1"/>
  <c r="M35" i="24" s="1"/>
  <c r="E108" i="24"/>
  <c r="O16" i="24" s="1"/>
  <c r="D108" i="24"/>
  <c r="N16" i="24" s="1"/>
  <c r="C108" i="24"/>
  <c r="M16" i="24" s="1"/>
  <c r="E107" i="24"/>
  <c r="O15" i="24" s="1"/>
  <c r="D107" i="24"/>
  <c r="N15" i="24" s="1"/>
  <c r="C107" i="24"/>
  <c r="F106" i="24"/>
  <c r="F105" i="24"/>
  <c r="E104" i="24"/>
  <c r="J39" i="24" s="1"/>
  <c r="O39" i="24" s="1"/>
  <c r="D104" i="24"/>
  <c r="I39" i="24" s="1"/>
  <c r="C104" i="24"/>
  <c r="H39" i="24" s="1"/>
  <c r="M39" i="24" s="1"/>
  <c r="F103" i="24"/>
  <c r="F102" i="24"/>
  <c r="F101" i="24"/>
  <c r="F100" i="24"/>
  <c r="F99" i="24"/>
  <c r="F98" i="24"/>
  <c r="F97" i="24"/>
  <c r="F95" i="24"/>
  <c r="E94" i="24"/>
  <c r="O37" i="24" s="1"/>
  <c r="D94" i="24"/>
  <c r="N37" i="24" s="1"/>
  <c r="C94" i="24"/>
  <c r="E93" i="24"/>
  <c r="D93" i="24"/>
  <c r="N36" i="24" s="1"/>
  <c r="C93" i="24"/>
  <c r="M36" i="24" s="1"/>
  <c r="F92" i="24"/>
  <c r="E89" i="24"/>
  <c r="D89" i="24"/>
  <c r="C89" i="24"/>
  <c r="F88" i="24"/>
  <c r="F89" i="24" s="1"/>
  <c r="J85" i="24"/>
  <c r="I85" i="24"/>
  <c r="H85" i="24"/>
  <c r="F85" i="24"/>
  <c r="E79" i="24"/>
  <c r="D79" i="24"/>
  <c r="C79" i="24"/>
  <c r="F78" i="24"/>
  <c r="F77" i="24"/>
  <c r="F76" i="24"/>
  <c r="F75" i="24"/>
  <c r="F74" i="24"/>
  <c r="F73" i="24"/>
  <c r="F72" i="24"/>
  <c r="E65" i="24"/>
  <c r="D65" i="24"/>
  <c r="H64" i="24"/>
  <c r="K64" i="24" s="1"/>
  <c r="F64" i="24"/>
  <c r="F63" i="24"/>
  <c r="J62" i="24"/>
  <c r="O62" i="24" s="1"/>
  <c r="I62" i="24"/>
  <c r="N62" i="24" s="1"/>
  <c r="H62" i="24"/>
  <c r="M62" i="24" s="1"/>
  <c r="J61" i="24"/>
  <c r="I61" i="24"/>
  <c r="H61" i="24"/>
  <c r="F61" i="24"/>
  <c r="F60" i="24"/>
  <c r="H59" i="24"/>
  <c r="K59" i="24" s="1"/>
  <c r="F59" i="24"/>
  <c r="F58" i="24"/>
  <c r="H57" i="24"/>
  <c r="K57" i="24" s="1"/>
  <c r="F57" i="24"/>
  <c r="H56" i="24"/>
  <c r="K56" i="24" s="1"/>
  <c r="F56" i="24"/>
  <c r="H55" i="24"/>
  <c r="K55" i="24" s="1"/>
  <c r="F55" i="24"/>
  <c r="H54" i="24"/>
  <c r="K54" i="24" s="1"/>
  <c r="F54" i="24"/>
  <c r="C53" i="24"/>
  <c r="H52" i="24"/>
  <c r="K52" i="24" s="1"/>
  <c r="F52" i="24"/>
  <c r="H51" i="24"/>
  <c r="K51" i="24" s="1"/>
  <c r="F51" i="24"/>
  <c r="C50" i="24"/>
  <c r="H49" i="24"/>
  <c r="K49" i="24" s="1"/>
  <c r="F49" i="24"/>
  <c r="H48" i="24"/>
  <c r="K48" i="24" s="1"/>
  <c r="F48" i="24"/>
  <c r="H47" i="24"/>
  <c r="K47" i="24" s="1"/>
  <c r="F47" i="24"/>
  <c r="J43" i="24"/>
  <c r="I43" i="24"/>
  <c r="H43" i="24"/>
  <c r="F43" i="24"/>
  <c r="J42" i="24"/>
  <c r="O42" i="24" s="1"/>
  <c r="I42" i="24"/>
  <c r="N42" i="24" s="1"/>
  <c r="H42" i="24"/>
  <c r="M42" i="24" s="1"/>
  <c r="J40" i="24"/>
  <c r="O40" i="24" s="1"/>
  <c r="I40" i="24"/>
  <c r="N40" i="24" s="1"/>
  <c r="H40" i="24"/>
  <c r="E38" i="24"/>
  <c r="D38" i="24"/>
  <c r="C38" i="24"/>
  <c r="F37" i="24"/>
  <c r="F36" i="24"/>
  <c r="E35" i="24"/>
  <c r="D35" i="24"/>
  <c r="C35" i="24"/>
  <c r="J34" i="24"/>
  <c r="I34" i="24"/>
  <c r="H34" i="24"/>
  <c r="F34" i="24"/>
  <c r="J33" i="24"/>
  <c r="I33" i="24"/>
  <c r="H33" i="24"/>
  <c r="F33" i="24"/>
  <c r="F32" i="24"/>
  <c r="J31" i="24"/>
  <c r="I31" i="24"/>
  <c r="H31" i="24"/>
  <c r="F31" i="24"/>
  <c r="J30" i="24"/>
  <c r="I30" i="24"/>
  <c r="H30" i="24"/>
  <c r="F30" i="24"/>
  <c r="J29" i="24"/>
  <c r="I29" i="24"/>
  <c r="H29" i="24"/>
  <c r="F29" i="24"/>
  <c r="E28" i="24"/>
  <c r="D28" i="24"/>
  <c r="C28" i="24"/>
  <c r="J26" i="24"/>
  <c r="I26" i="24"/>
  <c r="H26" i="24"/>
  <c r="F26" i="24"/>
  <c r="J25" i="24"/>
  <c r="I25" i="24"/>
  <c r="H25" i="24"/>
  <c r="F25" i="24"/>
  <c r="J24" i="24"/>
  <c r="I24" i="24"/>
  <c r="H24" i="24"/>
  <c r="F24" i="24"/>
  <c r="J23" i="24"/>
  <c r="I23" i="24"/>
  <c r="H23" i="24"/>
  <c r="F23" i="24"/>
  <c r="J22" i="24"/>
  <c r="I22" i="24"/>
  <c r="H22" i="24"/>
  <c r="F22" i="24"/>
  <c r="E19" i="24"/>
  <c r="D19" i="24"/>
  <c r="C19" i="24"/>
  <c r="J18" i="24"/>
  <c r="J19" i="24" s="1"/>
  <c r="I18" i="24"/>
  <c r="I19" i="24" s="1"/>
  <c r="H18" i="24"/>
  <c r="F18" i="24"/>
  <c r="F17" i="24"/>
  <c r="F16" i="24"/>
  <c r="F15" i="24"/>
  <c r="E12" i="24"/>
  <c r="D12" i="24"/>
  <c r="C12" i="24"/>
  <c r="J11" i="24"/>
  <c r="I11" i="24"/>
  <c r="H11" i="24"/>
  <c r="F11" i="24"/>
  <c r="F10" i="24"/>
  <c r="F124" i="27" l="1"/>
  <c r="F143" i="27" s="1"/>
  <c r="F145" i="27" s="1"/>
  <c r="H67" i="26"/>
  <c r="H69" i="26" s="1"/>
  <c r="H124" i="26" s="1"/>
  <c r="H143" i="26" s="1"/>
  <c r="H145" i="26" s="1"/>
  <c r="F96" i="25"/>
  <c r="C67" i="25"/>
  <c r="C69" i="25" s="1"/>
  <c r="C81" i="25" s="1"/>
  <c r="H141" i="25"/>
  <c r="K33" i="24"/>
  <c r="N44" i="25"/>
  <c r="N67" i="25" s="1"/>
  <c r="N69" i="25" s="1"/>
  <c r="F107" i="24"/>
  <c r="F116" i="24"/>
  <c r="J140" i="25"/>
  <c r="J141" i="25" s="1"/>
  <c r="K141" i="26"/>
  <c r="E122" i="25"/>
  <c r="E124" i="25" s="1"/>
  <c r="E143" i="25" s="1"/>
  <c r="E145" i="25" s="1"/>
  <c r="F44" i="25"/>
  <c r="C122" i="25"/>
  <c r="P65" i="25"/>
  <c r="P44" i="26"/>
  <c r="P67" i="26" s="1"/>
  <c r="P69" i="26" s="1"/>
  <c r="F65" i="25"/>
  <c r="C124" i="26"/>
  <c r="C143" i="26" s="1"/>
  <c r="C145" i="26" s="1"/>
  <c r="F141" i="25"/>
  <c r="K27" i="24"/>
  <c r="K128" i="24"/>
  <c r="J143" i="26"/>
  <c r="J145" i="26" s="1"/>
  <c r="F122" i="26"/>
  <c r="I81" i="26"/>
  <c r="H65" i="25"/>
  <c r="J81" i="26"/>
  <c r="F35" i="24"/>
  <c r="F79" i="24"/>
  <c r="M38" i="25"/>
  <c r="F12" i="24"/>
  <c r="C65" i="24"/>
  <c r="F67" i="26"/>
  <c r="F69" i="26" s="1"/>
  <c r="F81" i="26" s="1"/>
  <c r="K34" i="24"/>
  <c r="K40" i="24"/>
  <c r="K85" i="24"/>
  <c r="I44" i="25"/>
  <c r="I67" i="25" s="1"/>
  <c r="I69" i="25" s="1"/>
  <c r="I81" i="25" s="1"/>
  <c r="K44" i="26"/>
  <c r="K67" i="26" s="1"/>
  <c r="K69" i="26" s="1"/>
  <c r="K81" i="26" s="1"/>
  <c r="F135" i="24"/>
  <c r="F28" i="24"/>
  <c r="O41" i="24"/>
  <c r="K53" i="24"/>
  <c r="F94" i="24"/>
  <c r="K127" i="24"/>
  <c r="K124" i="27"/>
  <c r="K143" i="27" s="1"/>
  <c r="K145" i="27" s="1"/>
  <c r="K28" i="25"/>
  <c r="I28" i="24"/>
  <c r="K137" i="24"/>
  <c r="M15" i="24"/>
  <c r="M19" i="24" s="1"/>
  <c r="K24" i="24"/>
  <c r="K29" i="24"/>
  <c r="K31" i="24"/>
  <c r="F38" i="24"/>
  <c r="F133" i="24"/>
  <c r="K131" i="24"/>
  <c r="K35" i="25"/>
  <c r="P32" i="25"/>
  <c r="P35" i="25" s="1"/>
  <c r="K61" i="24"/>
  <c r="I12" i="24"/>
  <c r="K133" i="25"/>
  <c r="M40" i="24"/>
  <c r="P40" i="24" s="1"/>
  <c r="I41" i="24"/>
  <c r="D113" i="24"/>
  <c r="H44" i="25"/>
  <c r="P19" i="25"/>
  <c r="M37" i="24"/>
  <c r="P37" i="24" s="1"/>
  <c r="J41" i="24"/>
  <c r="K136" i="24"/>
  <c r="D122" i="25"/>
  <c r="D124" i="25" s="1"/>
  <c r="D143" i="25" s="1"/>
  <c r="D145" i="25" s="1"/>
  <c r="K43" i="24"/>
  <c r="F53" i="24"/>
  <c r="E96" i="24"/>
  <c r="J140" i="24"/>
  <c r="K41" i="25"/>
  <c r="K11" i="24"/>
  <c r="C44" i="24"/>
  <c r="C96" i="24"/>
  <c r="N19" i="24"/>
  <c r="P16" i="24"/>
  <c r="P63" i="24"/>
  <c r="K132" i="24"/>
  <c r="M12" i="24"/>
  <c r="F19" i="24"/>
  <c r="K22" i="24"/>
  <c r="K23" i="24"/>
  <c r="K25" i="24"/>
  <c r="K26" i="24"/>
  <c r="D44" i="24"/>
  <c r="D67" i="24" s="1"/>
  <c r="D69" i="24" s="1"/>
  <c r="I35" i="24"/>
  <c r="E44" i="24"/>
  <c r="E67" i="24" s="1"/>
  <c r="E69" i="24" s="1"/>
  <c r="O36" i="24"/>
  <c r="P36" i="24" s="1"/>
  <c r="P42" i="24"/>
  <c r="F50" i="24"/>
  <c r="I65" i="24"/>
  <c r="E113" i="24"/>
  <c r="F109" i="24"/>
  <c r="E140" i="24"/>
  <c r="E141" i="24" s="1"/>
  <c r="K65" i="25"/>
  <c r="J28" i="24"/>
  <c r="J10" i="24"/>
  <c r="J12" i="24" s="1"/>
  <c r="K18" i="24"/>
  <c r="K19" i="24" s="1"/>
  <c r="M27" i="24"/>
  <c r="M28" i="24" s="1"/>
  <c r="J35" i="24"/>
  <c r="K30" i="24"/>
  <c r="K39" i="24"/>
  <c r="N39" i="24"/>
  <c r="N41" i="24" s="1"/>
  <c r="K42" i="24"/>
  <c r="K50" i="24"/>
  <c r="H50" i="24"/>
  <c r="N65" i="24"/>
  <c r="N38" i="24"/>
  <c r="C113" i="24"/>
  <c r="F121" i="24"/>
  <c r="J133" i="24"/>
  <c r="I133" i="24"/>
  <c r="K130" i="24"/>
  <c r="C141" i="24"/>
  <c r="H140" i="24"/>
  <c r="K138" i="24"/>
  <c r="F113" i="25"/>
  <c r="P38" i="25"/>
  <c r="J41" i="25"/>
  <c r="J44" i="25" s="1"/>
  <c r="J67" i="25" s="1"/>
  <c r="J69" i="25" s="1"/>
  <c r="O39" i="25"/>
  <c r="D81" i="25"/>
  <c r="O19" i="24"/>
  <c r="M65" i="24"/>
  <c r="P62" i="24"/>
  <c r="O65" i="24"/>
  <c r="P60" i="24"/>
  <c r="H12" i="24"/>
  <c r="D141" i="24"/>
  <c r="K139" i="24"/>
  <c r="H81" i="26"/>
  <c r="K62" i="24"/>
  <c r="D96" i="24"/>
  <c r="F108" i="24"/>
  <c r="F110" i="24"/>
  <c r="F139" i="24"/>
  <c r="P27" i="25"/>
  <c r="P28" i="25" s="1"/>
  <c r="M28" i="25"/>
  <c r="I140" i="25"/>
  <c r="I141" i="25" s="1"/>
  <c r="K140" i="25"/>
  <c r="H35" i="24"/>
  <c r="H53" i="24"/>
  <c r="F93" i="24"/>
  <c r="H133" i="24"/>
  <c r="K134" i="24"/>
  <c r="I143" i="26"/>
  <c r="I145" i="26" s="1"/>
  <c r="M41" i="25"/>
  <c r="H28" i="24"/>
  <c r="H19" i="24"/>
  <c r="J65" i="24"/>
  <c r="N12" i="24"/>
  <c r="H41" i="24"/>
  <c r="P10" i="24"/>
  <c r="P12" i="24" s="1"/>
  <c r="K129" i="24"/>
  <c r="P32" i="24"/>
  <c r="P35" i="24" s="1"/>
  <c r="F112" i="24"/>
  <c r="F104" i="24"/>
  <c r="I135" i="24"/>
  <c r="K135" i="24" s="1"/>
  <c r="K10" i="25"/>
  <c r="K12" i="25" s="1"/>
  <c r="H12" i="25"/>
  <c r="C140" i="23"/>
  <c r="I139" i="23"/>
  <c r="H139" i="23"/>
  <c r="E139" i="23"/>
  <c r="F139" i="23" s="1"/>
  <c r="J138" i="23"/>
  <c r="I138" i="23"/>
  <c r="H138" i="23"/>
  <c r="F138" i="23"/>
  <c r="J137" i="23"/>
  <c r="I137" i="23"/>
  <c r="H137" i="23"/>
  <c r="F137" i="23"/>
  <c r="J136" i="23"/>
  <c r="I136" i="23"/>
  <c r="H136" i="23"/>
  <c r="F136" i="23"/>
  <c r="H135" i="23"/>
  <c r="D135" i="23"/>
  <c r="D140" i="23" s="1"/>
  <c r="J134" i="23"/>
  <c r="I134" i="23"/>
  <c r="H134" i="23"/>
  <c r="F134" i="23"/>
  <c r="E133" i="23"/>
  <c r="D133" i="23"/>
  <c r="C133" i="23"/>
  <c r="J132" i="23"/>
  <c r="I132" i="23"/>
  <c r="H132" i="23"/>
  <c r="F132" i="23"/>
  <c r="J131" i="23"/>
  <c r="I131" i="23"/>
  <c r="H131" i="23"/>
  <c r="F131" i="23"/>
  <c r="J130" i="23"/>
  <c r="I130" i="23"/>
  <c r="H130" i="23"/>
  <c r="F130" i="23"/>
  <c r="J129" i="23"/>
  <c r="I129" i="23"/>
  <c r="H129" i="23"/>
  <c r="F129" i="23"/>
  <c r="J128" i="23"/>
  <c r="I128" i="23"/>
  <c r="H128" i="23"/>
  <c r="F128" i="23"/>
  <c r="J127" i="23"/>
  <c r="I127" i="23"/>
  <c r="H127" i="23"/>
  <c r="F127" i="23"/>
  <c r="E121" i="23"/>
  <c r="J27" i="23" s="1"/>
  <c r="O27" i="23" s="1"/>
  <c r="O28" i="23" s="1"/>
  <c r="D121" i="23"/>
  <c r="I27" i="23" s="1"/>
  <c r="N27" i="23" s="1"/>
  <c r="C121" i="23"/>
  <c r="H27" i="23" s="1"/>
  <c r="F120" i="23"/>
  <c r="F119" i="23"/>
  <c r="F118" i="23"/>
  <c r="F117" i="23"/>
  <c r="E116" i="23"/>
  <c r="O10" i="23" s="1"/>
  <c r="O12" i="23" s="1"/>
  <c r="D116" i="23"/>
  <c r="N10" i="23" s="1"/>
  <c r="I10" i="23" s="1"/>
  <c r="C116" i="23"/>
  <c r="M10" i="23" s="1"/>
  <c r="F115" i="23"/>
  <c r="F114" i="23"/>
  <c r="E112" i="23"/>
  <c r="O63" i="23" s="1"/>
  <c r="D112" i="23"/>
  <c r="N63" i="23" s="1"/>
  <c r="C112" i="23"/>
  <c r="M63" i="23" s="1"/>
  <c r="F111" i="23"/>
  <c r="E110" i="23"/>
  <c r="O60" i="23" s="1"/>
  <c r="D110" i="23"/>
  <c r="N60" i="23" s="1"/>
  <c r="C110" i="23"/>
  <c r="M60" i="23" s="1"/>
  <c r="E109" i="23"/>
  <c r="O32" i="23" s="1"/>
  <c r="O35" i="23" s="1"/>
  <c r="D109" i="23"/>
  <c r="N32" i="23" s="1"/>
  <c r="N35" i="23" s="1"/>
  <c r="C109" i="23"/>
  <c r="E108" i="23"/>
  <c r="O16" i="23" s="1"/>
  <c r="D108" i="23"/>
  <c r="N16" i="23" s="1"/>
  <c r="C108" i="23"/>
  <c r="E107" i="23"/>
  <c r="O15" i="23" s="1"/>
  <c r="D107" i="23"/>
  <c r="N15" i="23" s="1"/>
  <c r="C107" i="23"/>
  <c r="M15" i="23" s="1"/>
  <c r="F106" i="23"/>
  <c r="F105" i="23"/>
  <c r="E104" i="23"/>
  <c r="J39" i="23" s="1"/>
  <c r="D104" i="23"/>
  <c r="I39" i="23" s="1"/>
  <c r="N39" i="23" s="1"/>
  <c r="C104" i="23"/>
  <c r="F103" i="23"/>
  <c r="F102" i="23"/>
  <c r="F101" i="23"/>
  <c r="F100" i="23"/>
  <c r="F99" i="23"/>
  <c r="F98" i="23"/>
  <c r="F97" i="23"/>
  <c r="F95" i="23"/>
  <c r="E94" i="23"/>
  <c r="O37" i="23" s="1"/>
  <c r="D94" i="23"/>
  <c r="N37" i="23" s="1"/>
  <c r="C94" i="23"/>
  <c r="M37" i="23" s="1"/>
  <c r="E93" i="23"/>
  <c r="D93" i="23"/>
  <c r="C93" i="23"/>
  <c r="F92" i="23"/>
  <c r="E89" i="23"/>
  <c r="D89" i="23"/>
  <c r="C89" i="23"/>
  <c r="F88" i="23"/>
  <c r="F89" i="23" s="1"/>
  <c r="J85" i="23"/>
  <c r="I85" i="23"/>
  <c r="H85" i="23"/>
  <c r="F85" i="23"/>
  <c r="E79" i="23"/>
  <c r="D79" i="23"/>
  <c r="C79" i="23"/>
  <c r="F78" i="23"/>
  <c r="F77" i="23"/>
  <c r="F76" i="23"/>
  <c r="F75" i="23"/>
  <c r="F74" i="23"/>
  <c r="F73" i="23"/>
  <c r="F72" i="23"/>
  <c r="E65" i="23"/>
  <c r="D65" i="23"/>
  <c r="H64" i="23"/>
  <c r="K64" i="23" s="1"/>
  <c r="F64" i="23"/>
  <c r="F63" i="23"/>
  <c r="J62" i="23"/>
  <c r="O62" i="23" s="1"/>
  <c r="I62" i="23"/>
  <c r="H62" i="23"/>
  <c r="M62" i="23" s="1"/>
  <c r="J61" i="23"/>
  <c r="I61" i="23"/>
  <c r="H61" i="23"/>
  <c r="F61" i="23"/>
  <c r="F60" i="23"/>
  <c r="H59" i="23"/>
  <c r="K59" i="23" s="1"/>
  <c r="F59" i="23"/>
  <c r="F58" i="23"/>
  <c r="H57" i="23"/>
  <c r="K57" i="23" s="1"/>
  <c r="F57" i="23"/>
  <c r="H56" i="23"/>
  <c r="K56" i="23" s="1"/>
  <c r="F56" i="23"/>
  <c r="H55" i="23"/>
  <c r="K55" i="23" s="1"/>
  <c r="F55" i="23"/>
  <c r="H54" i="23"/>
  <c r="K54" i="23" s="1"/>
  <c r="F54" i="23"/>
  <c r="C53" i="23"/>
  <c r="H52" i="23"/>
  <c r="K52" i="23" s="1"/>
  <c r="F52" i="23"/>
  <c r="H51" i="23"/>
  <c r="K51" i="23" s="1"/>
  <c r="F51" i="23"/>
  <c r="C50" i="23"/>
  <c r="H49" i="23"/>
  <c r="K49" i="23" s="1"/>
  <c r="F49" i="23"/>
  <c r="H48" i="23"/>
  <c r="K48" i="23" s="1"/>
  <c r="F48" i="23"/>
  <c r="H47" i="23"/>
  <c r="F47" i="23"/>
  <c r="J43" i="23"/>
  <c r="I43" i="23"/>
  <c r="H43" i="23"/>
  <c r="F43" i="23"/>
  <c r="J42" i="23"/>
  <c r="O42" i="23" s="1"/>
  <c r="I42" i="23"/>
  <c r="N42" i="23" s="1"/>
  <c r="H42" i="23"/>
  <c r="J40" i="23"/>
  <c r="O40" i="23" s="1"/>
  <c r="I40" i="23"/>
  <c r="N40" i="23" s="1"/>
  <c r="H40" i="23"/>
  <c r="M40" i="23" s="1"/>
  <c r="E38" i="23"/>
  <c r="D38" i="23"/>
  <c r="C38" i="23"/>
  <c r="F37" i="23"/>
  <c r="F36" i="23"/>
  <c r="E35" i="23"/>
  <c r="D35" i="23"/>
  <c r="C35" i="23"/>
  <c r="J34" i="23"/>
  <c r="I34" i="23"/>
  <c r="H34" i="23"/>
  <c r="F34" i="23"/>
  <c r="J33" i="23"/>
  <c r="I33" i="23"/>
  <c r="H33" i="23"/>
  <c r="F33" i="23"/>
  <c r="F32" i="23"/>
  <c r="J31" i="23"/>
  <c r="I31" i="23"/>
  <c r="H31" i="23"/>
  <c r="F31" i="23"/>
  <c r="J30" i="23"/>
  <c r="I30" i="23"/>
  <c r="H30" i="23"/>
  <c r="F30" i="23"/>
  <c r="J29" i="23"/>
  <c r="I29" i="23"/>
  <c r="H29" i="23"/>
  <c r="F29" i="23"/>
  <c r="E28" i="23"/>
  <c r="D28" i="23"/>
  <c r="C28" i="23"/>
  <c r="J26" i="23"/>
  <c r="I26" i="23"/>
  <c r="H26" i="23"/>
  <c r="F26" i="23"/>
  <c r="J25" i="23"/>
  <c r="I25" i="23"/>
  <c r="H25" i="23"/>
  <c r="F25" i="23"/>
  <c r="J24" i="23"/>
  <c r="I24" i="23"/>
  <c r="H24" i="23"/>
  <c r="F24" i="23"/>
  <c r="J23" i="23"/>
  <c r="I23" i="23"/>
  <c r="H23" i="23"/>
  <c r="F23" i="23"/>
  <c r="J22" i="23"/>
  <c r="I22" i="23"/>
  <c r="H22" i="23"/>
  <c r="F22" i="23"/>
  <c r="E19" i="23"/>
  <c r="D19" i="23"/>
  <c r="C19" i="23"/>
  <c r="J18" i="23"/>
  <c r="J19" i="23" s="1"/>
  <c r="I18" i="23"/>
  <c r="I19" i="23" s="1"/>
  <c r="H18" i="23"/>
  <c r="F18" i="23"/>
  <c r="F17" i="23"/>
  <c r="F16" i="23"/>
  <c r="F15" i="23"/>
  <c r="E12" i="23"/>
  <c r="D12" i="23"/>
  <c r="C12" i="23"/>
  <c r="J11" i="23"/>
  <c r="I11" i="23"/>
  <c r="H11" i="23"/>
  <c r="F11" i="23"/>
  <c r="F10" i="23"/>
  <c r="K124" i="26" l="1"/>
  <c r="K143" i="26" s="1"/>
  <c r="K145" i="26" s="1"/>
  <c r="D122" i="24"/>
  <c r="F122" i="25"/>
  <c r="C124" i="25"/>
  <c r="C143" i="25" s="1"/>
  <c r="C145" i="25" s="1"/>
  <c r="F96" i="24"/>
  <c r="C141" i="23"/>
  <c r="F67" i="25"/>
  <c r="F69" i="25" s="1"/>
  <c r="F81" i="25" s="1"/>
  <c r="I124" i="25"/>
  <c r="I143" i="25" s="1"/>
  <c r="I145" i="25" s="1"/>
  <c r="F44" i="24"/>
  <c r="K41" i="24"/>
  <c r="K44" i="25"/>
  <c r="K67" i="25" s="1"/>
  <c r="K69" i="25" s="1"/>
  <c r="F53" i="23"/>
  <c r="P15" i="24"/>
  <c r="P19" i="24" s="1"/>
  <c r="F65" i="24"/>
  <c r="F38" i="23"/>
  <c r="P38" i="24"/>
  <c r="C67" i="24"/>
  <c r="C69" i="24" s="1"/>
  <c r="C81" i="24" s="1"/>
  <c r="F140" i="24"/>
  <c r="F141" i="24" s="1"/>
  <c r="I65" i="23"/>
  <c r="P10" i="23"/>
  <c r="P12" i="23" s="1"/>
  <c r="K53" i="23"/>
  <c r="M38" i="24"/>
  <c r="J10" i="23"/>
  <c r="J12" i="23" s="1"/>
  <c r="K130" i="23"/>
  <c r="F109" i="23"/>
  <c r="K137" i="23"/>
  <c r="H65" i="24"/>
  <c r="I44" i="24"/>
  <c r="I67" i="24" s="1"/>
  <c r="I69" i="24" s="1"/>
  <c r="K35" i="24"/>
  <c r="K133" i="24"/>
  <c r="E44" i="23"/>
  <c r="E67" i="23" s="1"/>
  <c r="E69" i="23" s="1"/>
  <c r="E81" i="23" s="1"/>
  <c r="F116" i="23"/>
  <c r="K131" i="23"/>
  <c r="K18" i="23"/>
  <c r="K19" i="23" s="1"/>
  <c r="K42" i="23"/>
  <c r="H50" i="23"/>
  <c r="M44" i="25"/>
  <c r="M67" i="25" s="1"/>
  <c r="M69" i="25" s="1"/>
  <c r="I12" i="23"/>
  <c r="J41" i="23"/>
  <c r="J44" i="24"/>
  <c r="J67" i="24" s="1"/>
  <c r="J69" i="24" s="1"/>
  <c r="J81" i="24" s="1"/>
  <c r="E96" i="23"/>
  <c r="J141" i="24"/>
  <c r="N44" i="24"/>
  <c r="N67" i="24" s="1"/>
  <c r="N69" i="24" s="1"/>
  <c r="H67" i="25"/>
  <c r="H69" i="25" s="1"/>
  <c r="K33" i="23"/>
  <c r="F124" i="26"/>
  <c r="F143" i="26" s="1"/>
  <c r="F145" i="26" s="1"/>
  <c r="J81" i="25"/>
  <c r="J124" i="25"/>
  <c r="J143" i="25" s="1"/>
  <c r="J145" i="25" s="1"/>
  <c r="D44" i="23"/>
  <c r="D67" i="23" s="1"/>
  <c r="D69" i="23" s="1"/>
  <c r="D81" i="23" s="1"/>
  <c r="F28" i="23"/>
  <c r="I28" i="23"/>
  <c r="H35" i="23"/>
  <c r="N62" i="23"/>
  <c r="N65" i="23" s="1"/>
  <c r="D141" i="23"/>
  <c r="K29" i="23"/>
  <c r="O36" i="23"/>
  <c r="O38" i="23" s="1"/>
  <c r="J133" i="23"/>
  <c r="K141" i="25"/>
  <c r="K28" i="24"/>
  <c r="J35" i="23"/>
  <c r="K34" i="23"/>
  <c r="O19" i="23"/>
  <c r="F121" i="23"/>
  <c r="K136" i="23"/>
  <c r="K138" i="23"/>
  <c r="K10" i="24"/>
  <c r="K12" i="24" s="1"/>
  <c r="O38" i="24"/>
  <c r="O44" i="24" s="1"/>
  <c r="O67" i="24" s="1"/>
  <c r="O69" i="24" s="1"/>
  <c r="K11" i="23"/>
  <c r="J65" i="23"/>
  <c r="C96" i="23"/>
  <c r="F108" i="23"/>
  <c r="P37" i="23"/>
  <c r="K23" i="23"/>
  <c r="C65" i="23"/>
  <c r="K62" i="23"/>
  <c r="D96" i="23"/>
  <c r="K132" i="23"/>
  <c r="K134" i="23"/>
  <c r="H141" i="24"/>
  <c r="M41" i="24"/>
  <c r="E122" i="24"/>
  <c r="E124" i="24" s="1"/>
  <c r="E143" i="24" s="1"/>
  <c r="E145" i="24" s="1"/>
  <c r="K27" i="23"/>
  <c r="M27" i="23"/>
  <c r="M28" i="23" s="1"/>
  <c r="E81" i="24"/>
  <c r="J28" i="23"/>
  <c r="F79" i="23"/>
  <c r="C113" i="23"/>
  <c r="F133" i="23"/>
  <c r="F135" i="23"/>
  <c r="F140" i="23" s="1"/>
  <c r="O41" i="25"/>
  <c r="O44" i="25" s="1"/>
  <c r="O67" i="25" s="1"/>
  <c r="O69" i="25" s="1"/>
  <c r="P39" i="25"/>
  <c r="P41" i="25" s="1"/>
  <c r="P44" i="25" s="1"/>
  <c r="P67" i="25" s="1"/>
  <c r="P69" i="25" s="1"/>
  <c r="P40" i="23"/>
  <c r="F12" i="23"/>
  <c r="F35" i="23"/>
  <c r="N36" i="23"/>
  <c r="N38" i="23" s="1"/>
  <c r="H39" i="23"/>
  <c r="H41" i="23" s="1"/>
  <c r="O39" i="23"/>
  <c r="O41" i="23" s="1"/>
  <c r="K43" i="23"/>
  <c r="M65" i="23"/>
  <c r="K61" i="23"/>
  <c r="D113" i="23"/>
  <c r="K128" i="23"/>
  <c r="K129" i="23"/>
  <c r="P27" i="24"/>
  <c r="P28" i="24" s="1"/>
  <c r="M36" i="23"/>
  <c r="M38" i="23" s="1"/>
  <c r="H53" i="23"/>
  <c r="M16" i="23"/>
  <c r="P16" i="23" s="1"/>
  <c r="F19" i="23"/>
  <c r="K22" i="23"/>
  <c r="K24" i="23"/>
  <c r="H28" i="23"/>
  <c r="C44" i="23"/>
  <c r="K30" i="23"/>
  <c r="K31" i="23"/>
  <c r="K40" i="23"/>
  <c r="M42" i="23"/>
  <c r="P42" i="23" s="1"/>
  <c r="F50" i="23"/>
  <c r="K85" i="23"/>
  <c r="F93" i="23"/>
  <c r="E113" i="23"/>
  <c r="N19" i="23"/>
  <c r="F110" i="23"/>
  <c r="I133" i="23"/>
  <c r="F113" i="24"/>
  <c r="K65" i="24"/>
  <c r="P39" i="24"/>
  <c r="P41" i="24" s="1"/>
  <c r="C122" i="24"/>
  <c r="N28" i="23"/>
  <c r="P63" i="23"/>
  <c r="P15" i="23"/>
  <c r="N41" i="23"/>
  <c r="O65" i="23"/>
  <c r="H133" i="23"/>
  <c r="D81" i="24"/>
  <c r="D124" i="24"/>
  <c r="D143" i="24" s="1"/>
  <c r="D145" i="24" s="1"/>
  <c r="M12" i="23"/>
  <c r="H19" i="23"/>
  <c r="K26" i="23"/>
  <c r="I35" i="23"/>
  <c r="K127" i="23"/>
  <c r="H140" i="23"/>
  <c r="N12" i="23"/>
  <c r="J139" i="23"/>
  <c r="J140" i="23" s="1"/>
  <c r="K140" i="24"/>
  <c r="I41" i="23"/>
  <c r="F107" i="23"/>
  <c r="H10" i="23"/>
  <c r="K25" i="23"/>
  <c r="F94" i="23"/>
  <c r="F112" i="23"/>
  <c r="K47" i="23"/>
  <c r="K50" i="23" s="1"/>
  <c r="F104" i="23"/>
  <c r="I135" i="23"/>
  <c r="I140" i="23" s="1"/>
  <c r="P65" i="24"/>
  <c r="I140" i="24"/>
  <c r="I141" i="24" s="1"/>
  <c r="M32" i="23"/>
  <c r="P60" i="23"/>
  <c r="E140" i="23"/>
  <c r="E141" i="23" s="1"/>
  <c r="H44" i="24"/>
  <c r="C140" i="22"/>
  <c r="I139" i="22"/>
  <c r="H139" i="22"/>
  <c r="E139" i="22"/>
  <c r="F139" i="22" s="1"/>
  <c r="J138" i="22"/>
  <c r="I138" i="22"/>
  <c r="H138" i="22"/>
  <c r="F138" i="22"/>
  <c r="J137" i="22"/>
  <c r="I137" i="22"/>
  <c r="H137" i="22"/>
  <c r="F137" i="22"/>
  <c r="J136" i="22"/>
  <c r="I136" i="22"/>
  <c r="H136" i="22"/>
  <c r="F136" i="22"/>
  <c r="H135" i="22"/>
  <c r="D135" i="22"/>
  <c r="D140" i="22" s="1"/>
  <c r="J134" i="22"/>
  <c r="I134" i="22"/>
  <c r="H134" i="22"/>
  <c r="F134" i="22"/>
  <c r="E133" i="22"/>
  <c r="D133" i="22"/>
  <c r="C133" i="22"/>
  <c r="J132" i="22"/>
  <c r="I132" i="22"/>
  <c r="H132" i="22"/>
  <c r="F132" i="22"/>
  <c r="J131" i="22"/>
  <c r="I131" i="22"/>
  <c r="H131" i="22"/>
  <c r="F131" i="22"/>
  <c r="J130" i="22"/>
  <c r="I130" i="22"/>
  <c r="H130" i="22"/>
  <c r="F130" i="22"/>
  <c r="J129" i="22"/>
  <c r="I129" i="22"/>
  <c r="H129" i="22"/>
  <c r="F129" i="22"/>
  <c r="J128" i="22"/>
  <c r="I128" i="22"/>
  <c r="H128" i="22"/>
  <c r="F128" i="22"/>
  <c r="J127" i="22"/>
  <c r="I127" i="22"/>
  <c r="H127" i="22"/>
  <c r="F127" i="22"/>
  <c r="E121" i="22"/>
  <c r="J27" i="22" s="1"/>
  <c r="O27" i="22" s="1"/>
  <c r="O28" i="22" s="1"/>
  <c r="D121" i="22"/>
  <c r="I27" i="22" s="1"/>
  <c r="N27" i="22" s="1"/>
  <c r="N28" i="22" s="1"/>
  <c r="C121" i="22"/>
  <c r="H27" i="22" s="1"/>
  <c r="M27" i="22" s="1"/>
  <c r="F120" i="22"/>
  <c r="F119" i="22"/>
  <c r="F118" i="22"/>
  <c r="F117" i="22"/>
  <c r="E116" i="22"/>
  <c r="O10" i="22" s="1"/>
  <c r="J10" i="22" s="1"/>
  <c r="D116" i="22"/>
  <c r="N10" i="22" s="1"/>
  <c r="I10" i="22" s="1"/>
  <c r="C116" i="22"/>
  <c r="M10" i="22" s="1"/>
  <c r="F115" i="22"/>
  <c r="F114" i="22"/>
  <c r="E112" i="22"/>
  <c r="O63" i="22" s="1"/>
  <c r="D112" i="22"/>
  <c r="N63" i="22" s="1"/>
  <c r="C112" i="22"/>
  <c r="M63" i="22" s="1"/>
  <c r="F111" i="22"/>
  <c r="E110" i="22"/>
  <c r="O60" i="22" s="1"/>
  <c r="D110" i="22"/>
  <c r="N60" i="22" s="1"/>
  <c r="C110" i="22"/>
  <c r="E109" i="22"/>
  <c r="O32" i="22" s="1"/>
  <c r="O35" i="22" s="1"/>
  <c r="D109" i="22"/>
  <c r="N32" i="22" s="1"/>
  <c r="N35" i="22" s="1"/>
  <c r="C109" i="22"/>
  <c r="M32" i="22" s="1"/>
  <c r="E108" i="22"/>
  <c r="O16" i="22" s="1"/>
  <c r="D108" i="22"/>
  <c r="N16" i="22" s="1"/>
  <c r="C108" i="22"/>
  <c r="M16" i="22" s="1"/>
  <c r="E107" i="22"/>
  <c r="O15" i="22" s="1"/>
  <c r="D107" i="22"/>
  <c r="N15" i="22" s="1"/>
  <c r="C107" i="22"/>
  <c r="M15" i="22" s="1"/>
  <c r="F106" i="22"/>
  <c r="F105" i="22"/>
  <c r="E104" i="22"/>
  <c r="D104" i="22"/>
  <c r="I39" i="22" s="1"/>
  <c r="N39" i="22" s="1"/>
  <c r="C104" i="22"/>
  <c r="H39" i="22" s="1"/>
  <c r="M39" i="22" s="1"/>
  <c r="F103" i="22"/>
  <c r="F102" i="22"/>
  <c r="F101" i="22"/>
  <c r="F100" i="22"/>
  <c r="F99" i="22"/>
  <c r="F98" i="22"/>
  <c r="F97" i="22"/>
  <c r="F95" i="22"/>
  <c r="E94" i="22"/>
  <c r="D94" i="22"/>
  <c r="N37" i="22" s="1"/>
  <c r="C94" i="22"/>
  <c r="M37" i="22" s="1"/>
  <c r="E93" i="22"/>
  <c r="O36" i="22" s="1"/>
  <c r="D93" i="22"/>
  <c r="N36" i="22" s="1"/>
  <c r="C93" i="22"/>
  <c r="M36" i="22" s="1"/>
  <c r="F92" i="22"/>
  <c r="E89" i="22"/>
  <c r="D89" i="22"/>
  <c r="C89" i="22"/>
  <c r="F88" i="22"/>
  <c r="F89" i="22" s="1"/>
  <c r="J85" i="22"/>
  <c r="I85" i="22"/>
  <c r="H85" i="22"/>
  <c r="F85" i="22"/>
  <c r="E79" i="22"/>
  <c r="D79" i="22"/>
  <c r="C79" i="22"/>
  <c r="F78" i="22"/>
  <c r="F77" i="22"/>
  <c r="F76" i="22"/>
  <c r="F75" i="22"/>
  <c r="F74" i="22"/>
  <c r="F73" i="22"/>
  <c r="F72" i="22"/>
  <c r="E65" i="22"/>
  <c r="D65" i="22"/>
  <c r="H64" i="22"/>
  <c r="K64" i="22" s="1"/>
  <c r="F64" i="22"/>
  <c r="F63" i="22"/>
  <c r="J62" i="22"/>
  <c r="O62" i="22" s="1"/>
  <c r="I62" i="22"/>
  <c r="N62" i="22" s="1"/>
  <c r="H62" i="22"/>
  <c r="M62" i="22" s="1"/>
  <c r="J61" i="22"/>
  <c r="I61" i="22"/>
  <c r="H61" i="22"/>
  <c r="F61" i="22"/>
  <c r="F60" i="22"/>
  <c r="H59" i="22"/>
  <c r="K59" i="22" s="1"/>
  <c r="F59" i="22"/>
  <c r="F58" i="22"/>
  <c r="H57" i="22"/>
  <c r="K57" i="22" s="1"/>
  <c r="F57" i="22"/>
  <c r="H56" i="22"/>
  <c r="K56" i="22" s="1"/>
  <c r="F56" i="22"/>
  <c r="H55" i="22"/>
  <c r="K55" i="22" s="1"/>
  <c r="F55" i="22"/>
  <c r="H54" i="22"/>
  <c r="K54" i="22" s="1"/>
  <c r="F54" i="22"/>
  <c r="C53" i="22"/>
  <c r="H52" i="22"/>
  <c r="K52" i="22" s="1"/>
  <c r="F52" i="22"/>
  <c r="H51" i="22"/>
  <c r="F51" i="22"/>
  <c r="C50" i="22"/>
  <c r="H49" i="22"/>
  <c r="K49" i="22" s="1"/>
  <c r="F49" i="22"/>
  <c r="H48" i="22"/>
  <c r="K48" i="22" s="1"/>
  <c r="F48" i="22"/>
  <c r="H47" i="22"/>
  <c r="F47" i="22"/>
  <c r="J43" i="22"/>
  <c r="I43" i="22"/>
  <c r="H43" i="22"/>
  <c r="F43" i="22"/>
  <c r="J42" i="22"/>
  <c r="O42" i="22" s="1"/>
  <c r="I42" i="22"/>
  <c r="N42" i="22" s="1"/>
  <c r="H42" i="22"/>
  <c r="M42" i="22" s="1"/>
  <c r="J40" i="22"/>
  <c r="O40" i="22" s="1"/>
  <c r="I40" i="22"/>
  <c r="N40" i="22" s="1"/>
  <c r="H40" i="22"/>
  <c r="M40" i="22" s="1"/>
  <c r="E38" i="22"/>
  <c r="D38" i="22"/>
  <c r="C38" i="22"/>
  <c r="F37" i="22"/>
  <c r="F36" i="22"/>
  <c r="E35" i="22"/>
  <c r="D35" i="22"/>
  <c r="C35" i="22"/>
  <c r="J34" i="22"/>
  <c r="I34" i="22"/>
  <c r="H34" i="22"/>
  <c r="F34" i="22"/>
  <c r="J33" i="22"/>
  <c r="I33" i="22"/>
  <c r="H33" i="22"/>
  <c r="F33" i="22"/>
  <c r="F32" i="22"/>
  <c r="J31" i="22"/>
  <c r="I31" i="22"/>
  <c r="H31" i="22"/>
  <c r="F31" i="22"/>
  <c r="J30" i="22"/>
  <c r="I30" i="22"/>
  <c r="H30" i="22"/>
  <c r="F30" i="22"/>
  <c r="J29" i="22"/>
  <c r="I29" i="22"/>
  <c r="H29" i="22"/>
  <c r="F29" i="22"/>
  <c r="E28" i="22"/>
  <c r="D28" i="22"/>
  <c r="C28" i="22"/>
  <c r="J26" i="22"/>
  <c r="I26" i="22"/>
  <c r="H26" i="22"/>
  <c r="F26" i="22"/>
  <c r="J25" i="22"/>
  <c r="I25" i="22"/>
  <c r="H25" i="22"/>
  <c r="F25" i="22"/>
  <c r="J24" i="22"/>
  <c r="I24" i="22"/>
  <c r="H24" i="22"/>
  <c r="F24" i="22"/>
  <c r="J23" i="22"/>
  <c r="I23" i="22"/>
  <c r="H23" i="22"/>
  <c r="F23" i="22"/>
  <c r="J22" i="22"/>
  <c r="I22" i="22"/>
  <c r="H22" i="22"/>
  <c r="F22" i="22"/>
  <c r="E19" i="22"/>
  <c r="D19" i="22"/>
  <c r="C19" i="22"/>
  <c r="J18" i="22"/>
  <c r="J19" i="22" s="1"/>
  <c r="I18" i="22"/>
  <c r="I19" i="22" s="1"/>
  <c r="H18" i="22"/>
  <c r="F18" i="22"/>
  <c r="F17" i="22"/>
  <c r="F16" i="22"/>
  <c r="F15" i="22"/>
  <c r="E12" i="22"/>
  <c r="D12" i="22"/>
  <c r="C12" i="22"/>
  <c r="J11" i="22"/>
  <c r="I11" i="22"/>
  <c r="H11" i="22"/>
  <c r="F11" i="22"/>
  <c r="F10" i="22"/>
  <c r="F67" i="24" l="1"/>
  <c r="F69" i="24" s="1"/>
  <c r="F81" i="24" s="1"/>
  <c r="K141" i="24"/>
  <c r="M44" i="24"/>
  <c r="M67" i="24" s="1"/>
  <c r="M69" i="24" s="1"/>
  <c r="F122" i="24"/>
  <c r="J65" i="22"/>
  <c r="F124" i="25"/>
  <c r="F143" i="25" s="1"/>
  <c r="F145" i="25" s="1"/>
  <c r="F44" i="23"/>
  <c r="F65" i="23"/>
  <c r="J141" i="23"/>
  <c r="K124" i="25"/>
  <c r="K143" i="25" s="1"/>
  <c r="K145" i="25" s="1"/>
  <c r="K81" i="25"/>
  <c r="F141" i="23"/>
  <c r="C124" i="24"/>
  <c r="C143" i="24" s="1"/>
  <c r="C145" i="24" s="1"/>
  <c r="I81" i="24"/>
  <c r="I124" i="24"/>
  <c r="I143" i="24" s="1"/>
  <c r="I145" i="24" s="1"/>
  <c r="E122" i="23"/>
  <c r="E124" i="23" s="1"/>
  <c r="E143" i="23" s="1"/>
  <c r="E145" i="23" s="1"/>
  <c r="H67" i="24"/>
  <c r="H69" i="24" s="1"/>
  <c r="H124" i="24" s="1"/>
  <c r="H143" i="24" s="1"/>
  <c r="H145" i="24" s="1"/>
  <c r="P19" i="23"/>
  <c r="C122" i="23"/>
  <c r="O44" i="23"/>
  <c r="O67" i="23" s="1"/>
  <c r="O69" i="23" s="1"/>
  <c r="K44" i="24"/>
  <c r="K67" i="24" s="1"/>
  <c r="K69" i="24" s="1"/>
  <c r="K124" i="24" s="1"/>
  <c r="K143" i="24" s="1"/>
  <c r="K145" i="24" s="1"/>
  <c r="C65" i="22"/>
  <c r="K127" i="22"/>
  <c r="K65" i="23"/>
  <c r="P44" i="24"/>
  <c r="P67" i="24" s="1"/>
  <c r="P69" i="24" s="1"/>
  <c r="F121" i="22"/>
  <c r="H65" i="23"/>
  <c r="H124" i="25"/>
  <c r="H143" i="25" s="1"/>
  <c r="H145" i="25" s="1"/>
  <c r="H81" i="25"/>
  <c r="F28" i="22"/>
  <c r="K18" i="22"/>
  <c r="K19" i="22" s="1"/>
  <c r="D96" i="22"/>
  <c r="E113" i="22"/>
  <c r="F133" i="22"/>
  <c r="N19" i="22"/>
  <c r="J44" i="23"/>
  <c r="J67" i="23" s="1"/>
  <c r="J69" i="23" s="1"/>
  <c r="J124" i="23" s="1"/>
  <c r="K25" i="22"/>
  <c r="F96" i="23"/>
  <c r="D122" i="23"/>
  <c r="D124" i="23" s="1"/>
  <c r="D143" i="23" s="1"/>
  <c r="D145" i="23" s="1"/>
  <c r="K11" i="22"/>
  <c r="H44" i="23"/>
  <c r="D44" i="22"/>
  <c r="D67" i="22" s="1"/>
  <c r="D69" i="22" s="1"/>
  <c r="D81" i="22" s="1"/>
  <c r="H53" i="22"/>
  <c r="M19" i="23"/>
  <c r="K35" i="23"/>
  <c r="F12" i="22"/>
  <c r="E44" i="22"/>
  <c r="E67" i="22" s="1"/>
  <c r="E69" i="22" s="1"/>
  <c r="H50" i="22"/>
  <c r="K129" i="22"/>
  <c r="K131" i="22"/>
  <c r="D141" i="22"/>
  <c r="F135" i="22"/>
  <c r="F140" i="22" s="1"/>
  <c r="C67" i="23"/>
  <c r="C69" i="23" s="1"/>
  <c r="C81" i="23" s="1"/>
  <c r="J12" i="22"/>
  <c r="H28" i="22"/>
  <c r="K24" i="22"/>
  <c r="K26" i="22"/>
  <c r="F35" i="22"/>
  <c r="K33" i="22"/>
  <c r="O65" i="22"/>
  <c r="E96" i="22"/>
  <c r="F107" i="22"/>
  <c r="F110" i="22"/>
  <c r="J139" i="22"/>
  <c r="J140" i="22" s="1"/>
  <c r="P62" i="23"/>
  <c r="P65" i="23" s="1"/>
  <c r="N65" i="22"/>
  <c r="I28" i="22"/>
  <c r="F38" i="22"/>
  <c r="F79" i="22"/>
  <c r="I12" i="22"/>
  <c r="I141" i="23"/>
  <c r="J124" i="24"/>
  <c r="J143" i="24" s="1"/>
  <c r="J145" i="24" s="1"/>
  <c r="J35" i="22"/>
  <c r="C96" i="22"/>
  <c r="K136" i="22"/>
  <c r="M35" i="22"/>
  <c r="P32" i="22"/>
  <c r="P35" i="22" s="1"/>
  <c r="H10" i="22"/>
  <c r="H12" i="22" s="1"/>
  <c r="M12" i="22"/>
  <c r="P16" i="22"/>
  <c r="O19" i="22"/>
  <c r="K34" i="22"/>
  <c r="J133" i="22"/>
  <c r="P36" i="23"/>
  <c r="P38" i="23" s="1"/>
  <c r="K133" i="23"/>
  <c r="K39" i="23"/>
  <c r="K41" i="23" s="1"/>
  <c r="M39" i="23"/>
  <c r="P63" i="22"/>
  <c r="N44" i="23"/>
  <c r="N67" i="23" s="1"/>
  <c r="N69" i="23" s="1"/>
  <c r="N38" i="22"/>
  <c r="O37" i="22"/>
  <c r="O38" i="22" s="1"/>
  <c r="P62" i="22"/>
  <c r="F93" i="22"/>
  <c r="K132" i="22"/>
  <c r="P15" i="22"/>
  <c r="J28" i="22"/>
  <c r="K23" i="22"/>
  <c r="N41" i="22"/>
  <c r="M60" i="22"/>
  <c r="P60" i="22" s="1"/>
  <c r="C113" i="22"/>
  <c r="F108" i="22"/>
  <c r="F109" i="22"/>
  <c r="H133" i="22"/>
  <c r="K28" i="23"/>
  <c r="I44" i="23"/>
  <c r="I67" i="23" s="1"/>
  <c r="I69" i="23" s="1"/>
  <c r="I124" i="23" s="1"/>
  <c r="M19" i="22"/>
  <c r="F19" i="22"/>
  <c r="C44" i="22"/>
  <c r="H35" i="22"/>
  <c r="K31" i="22"/>
  <c r="J39" i="22"/>
  <c r="O39" i="22" s="1"/>
  <c r="O41" i="22" s="1"/>
  <c r="K43" i="22"/>
  <c r="F50" i="22"/>
  <c r="F53" i="22"/>
  <c r="I65" i="22"/>
  <c r="D113" i="22"/>
  <c r="F116" i="22"/>
  <c r="K128" i="22"/>
  <c r="K130" i="22"/>
  <c r="C141" i="22"/>
  <c r="H140" i="22"/>
  <c r="K137" i="22"/>
  <c r="K138" i="22"/>
  <c r="F113" i="23"/>
  <c r="P27" i="23"/>
  <c r="P28" i="23" s="1"/>
  <c r="M28" i="22"/>
  <c r="P27" i="22"/>
  <c r="P28" i="22" s="1"/>
  <c r="P40" i="22"/>
  <c r="P42" i="22"/>
  <c r="M38" i="22"/>
  <c r="M41" i="22"/>
  <c r="H19" i="22"/>
  <c r="I35" i="22"/>
  <c r="I133" i="22"/>
  <c r="N12" i="22"/>
  <c r="K29" i="22"/>
  <c r="H41" i="22"/>
  <c r="K51" i="22"/>
  <c r="K53" i="22" s="1"/>
  <c r="H141" i="23"/>
  <c r="K139" i="23"/>
  <c r="P10" i="22"/>
  <c r="P12" i="22" s="1"/>
  <c r="O12" i="22"/>
  <c r="I41" i="22"/>
  <c r="K61" i="22"/>
  <c r="P36" i="22"/>
  <c r="F94" i="22"/>
  <c r="F112" i="22"/>
  <c r="K22" i="22"/>
  <c r="K27" i="22"/>
  <c r="K40" i="22"/>
  <c r="K42" i="22"/>
  <c r="K47" i="22"/>
  <c r="K50" i="22" s="1"/>
  <c r="F104" i="22"/>
  <c r="I135" i="22"/>
  <c r="I140" i="22" s="1"/>
  <c r="K85" i="22"/>
  <c r="E140" i="22"/>
  <c r="E141" i="22" s="1"/>
  <c r="K10" i="23"/>
  <c r="K12" i="23" s="1"/>
  <c r="H12" i="23"/>
  <c r="K30" i="22"/>
  <c r="K62" i="22"/>
  <c r="K134" i="22"/>
  <c r="M35" i="23"/>
  <c r="P32" i="23"/>
  <c r="P35" i="23" s="1"/>
  <c r="K135" i="23"/>
  <c r="C140" i="21"/>
  <c r="I139" i="21"/>
  <c r="H139" i="21"/>
  <c r="E139" i="21"/>
  <c r="E140" i="21" s="1"/>
  <c r="J138" i="21"/>
  <c r="I138" i="21"/>
  <c r="H138" i="21"/>
  <c r="F138" i="21"/>
  <c r="J137" i="21"/>
  <c r="I137" i="21"/>
  <c r="H137" i="21"/>
  <c r="F137" i="21"/>
  <c r="J136" i="21"/>
  <c r="I136" i="21"/>
  <c r="H136" i="21"/>
  <c r="F136" i="21"/>
  <c r="H135" i="21"/>
  <c r="D135" i="21"/>
  <c r="D140" i="21" s="1"/>
  <c r="J134" i="21"/>
  <c r="I134" i="21"/>
  <c r="H134" i="21"/>
  <c r="F134" i="21"/>
  <c r="E133" i="21"/>
  <c r="D133" i="21"/>
  <c r="C133" i="21"/>
  <c r="J132" i="21"/>
  <c r="I132" i="21"/>
  <c r="H132" i="21"/>
  <c r="F132" i="21"/>
  <c r="J131" i="21"/>
  <c r="I131" i="21"/>
  <c r="H131" i="21"/>
  <c r="F131" i="21"/>
  <c r="J130" i="21"/>
  <c r="I130" i="21"/>
  <c r="H130" i="21"/>
  <c r="F130" i="21"/>
  <c r="J129" i="21"/>
  <c r="I129" i="21"/>
  <c r="H129" i="21"/>
  <c r="F129" i="21"/>
  <c r="J128" i="21"/>
  <c r="I128" i="21"/>
  <c r="H128" i="21"/>
  <c r="F128" i="21"/>
  <c r="J127" i="21"/>
  <c r="I127" i="21"/>
  <c r="H127" i="21"/>
  <c r="F127" i="21"/>
  <c r="E121" i="21"/>
  <c r="J27" i="21" s="1"/>
  <c r="O27" i="21" s="1"/>
  <c r="O28" i="21" s="1"/>
  <c r="D121" i="21"/>
  <c r="I27" i="21" s="1"/>
  <c r="N27" i="21" s="1"/>
  <c r="N28" i="21" s="1"/>
  <c r="C121" i="21"/>
  <c r="H27" i="21" s="1"/>
  <c r="M27" i="21" s="1"/>
  <c r="F120" i="21"/>
  <c r="F119" i="21"/>
  <c r="F118" i="21"/>
  <c r="F117" i="21"/>
  <c r="E116" i="21"/>
  <c r="O10" i="21" s="1"/>
  <c r="J10" i="21" s="1"/>
  <c r="D116" i="21"/>
  <c r="N10" i="21" s="1"/>
  <c r="I10" i="21" s="1"/>
  <c r="C116" i="21"/>
  <c r="M10" i="21" s="1"/>
  <c r="H10" i="21" s="1"/>
  <c r="F115" i="21"/>
  <c r="F114" i="21"/>
  <c r="E112" i="21"/>
  <c r="O63" i="21" s="1"/>
  <c r="D112" i="21"/>
  <c r="N63" i="21" s="1"/>
  <c r="C112" i="21"/>
  <c r="M63" i="21" s="1"/>
  <c r="F111" i="21"/>
  <c r="E110" i="21"/>
  <c r="O60" i="21" s="1"/>
  <c r="D110" i="21"/>
  <c r="N60" i="21" s="1"/>
  <c r="C110" i="21"/>
  <c r="E109" i="21"/>
  <c r="O32" i="21" s="1"/>
  <c r="O35" i="21" s="1"/>
  <c r="D109" i="21"/>
  <c r="N32" i="21" s="1"/>
  <c r="N35" i="21" s="1"/>
  <c r="C109" i="21"/>
  <c r="M32" i="21" s="1"/>
  <c r="E108" i="21"/>
  <c r="O16" i="21" s="1"/>
  <c r="D108" i="21"/>
  <c r="N16" i="21" s="1"/>
  <c r="C108" i="21"/>
  <c r="M16" i="21" s="1"/>
  <c r="E107" i="21"/>
  <c r="O15" i="21" s="1"/>
  <c r="D107" i="21"/>
  <c r="N15" i="21" s="1"/>
  <c r="C107" i="21"/>
  <c r="M15" i="21" s="1"/>
  <c r="F106" i="21"/>
  <c r="F105" i="21"/>
  <c r="E104" i="21"/>
  <c r="D104" i="21"/>
  <c r="I39" i="21" s="1"/>
  <c r="C104" i="21"/>
  <c r="H39" i="21" s="1"/>
  <c r="M39" i="21" s="1"/>
  <c r="F103" i="21"/>
  <c r="F102" i="21"/>
  <c r="F101" i="21"/>
  <c r="F100" i="21"/>
  <c r="F99" i="21"/>
  <c r="F98" i="21"/>
  <c r="F97" i="21"/>
  <c r="F95" i="21"/>
  <c r="E94" i="21"/>
  <c r="O37" i="21" s="1"/>
  <c r="D94" i="21"/>
  <c r="N37" i="21" s="1"/>
  <c r="C94" i="21"/>
  <c r="M37" i="21" s="1"/>
  <c r="E93" i="21"/>
  <c r="D93" i="21"/>
  <c r="N36" i="21" s="1"/>
  <c r="C93" i="21"/>
  <c r="F92" i="21"/>
  <c r="E89" i="21"/>
  <c r="D89" i="21"/>
  <c r="C89" i="21"/>
  <c r="F88" i="21"/>
  <c r="F89" i="21" s="1"/>
  <c r="J85" i="21"/>
  <c r="I85" i="21"/>
  <c r="H85" i="21"/>
  <c r="F85" i="21"/>
  <c r="E79" i="21"/>
  <c r="D79" i="21"/>
  <c r="C79" i="21"/>
  <c r="F78" i="21"/>
  <c r="F77" i="21"/>
  <c r="F76" i="21"/>
  <c r="F75" i="21"/>
  <c r="F74" i="21"/>
  <c r="F73" i="21"/>
  <c r="F72" i="21"/>
  <c r="E65" i="21"/>
  <c r="D65" i="21"/>
  <c r="H64" i="21"/>
  <c r="K64" i="21" s="1"/>
  <c r="F64" i="21"/>
  <c r="F63" i="21"/>
  <c r="J62" i="21"/>
  <c r="O62" i="21" s="1"/>
  <c r="I62" i="21"/>
  <c r="N62" i="21" s="1"/>
  <c r="H62" i="21"/>
  <c r="M62" i="21" s="1"/>
  <c r="J61" i="21"/>
  <c r="I61" i="21"/>
  <c r="H61" i="21"/>
  <c r="F61" i="21"/>
  <c r="F60" i="21"/>
  <c r="H59" i="21"/>
  <c r="K59" i="21" s="1"/>
  <c r="F59" i="21"/>
  <c r="F58" i="21"/>
  <c r="H57" i="21"/>
  <c r="K57" i="21" s="1"/>
  <c r="F57" i="21"/>
  <c r="H56" i="21"/>
  <c r="K56" i="21" s="1"/>
  <c r="F56" i="21"/>
  <c r="H55" i="21"/>
  <c r="K55" i="21" s="1"/>
  <c r="F55" i="21"/>
  <c r="H54" i="21"/>
  <c r="K54" i="21" s="1"/>
  <c r="F54" i="21"/>
  <c r="C53" i="21"/>
  <c r="H52" i="21"/>
  <c r="K52" i="21" s="1"/>
  <c r="F52" i="21"/>
  <c r="H51" i="21"/>
  <c r="K51" i="21" s="1"/>
  <c r="F51" i="21"/>
  <c r="C50" i="21"/>
  <c r="H49" i="21"/>
  <c r="K49" i="21" s="1"/>
  <c r="F49" i="21"/>
  <c r="H48" i="21"/>
  <c r="K48" i="21" s="1"/>
  <c r="F48" i="21"/>
  <c r="H47" i="21"/>
  <c r="F47" i="21"/>
  <c r="J43" i="21"/>
  <c r="I43" i="21"/>
  <c r="H43" i="21"/>
  <c r="F43" i="21"/>
  <c r="J42" i="21"/>
  <c r="O42" i="21" s="1"/>
  <c r="I42" i="21"/>
  <c r="N42" i="21" s="1"/>
  <c r="H42" i="21"/>
  <c r="M42" i="21" s="1"/>
  <c r="J40" i="21"/>
  <c r="O40" i="21" s="1"/>
  <c r="I40" i="21"/>
  <c r="N40" i="21" s="1"/>
  <c r="H40" i="21"/>
  <c r="M40" i="21" s="1"/>
  <c r="E38" i="21"/>
  <c r="D38" i="21"/>
  <c r="C38" i="21"/>
  <c r="F37" i="21"/>
  <c r="F36" i="21"/>
  <c r="E35" i="21"/>
  <c r="D35" i="21"/>
  <c r="C35" i="21"/>
  <c r="J34" i="21"/>
  <c r="I34" i="21"/>
  <c r="H34" i="21"/>
  <c r="F34" i="21"/>
  <c r="J33" i="21"/>
  <c r="I33" i="21"/>
  <c r="H33" i="21"/>
  <c r="F33" i="21"/>
  <c r="F32" i="21"/>
  <c r="J31" i="21"/>
  <c r="I31" i="21"/>
  <c r="H31" i="21"/>
  <c r="F31" i="21"/>
  <c r="J30" i="21"/>
  <c r="I30" i="21"/>
  <c r="H30" i="21"/>
  <c r="F30" i="21"/>
  <c r="J29" i="21"/>
  <c r="I29" i="21"/>
  <c r="H29" i="21"/>
  <c r="F29" i="21"/>
  <c r="E28" i="21"/>
  <c r="D28" i="21"/>
  <c r="C28" i="21"/>
  <c r="J26" i="21"/>
  <c r="I26" i="21"/>
  <c r="H26" i="21"/>
  <c r="F26" i="21"/>
  <c r="J25" i="21"/>
  <c r="I25" i="21"/>
  <c r="H25" i="21"/>
  <c r="F25" i="21"/>
  <c r="J24" i="21"/>
  <c r="I24" i="21"/>
  <c r="H24" i="21"/>
  <c r="F24" i="21"/>
  <c r="J23" i="21"/>
  <c r="I23" i="21"/>
  <c r="H23" i="21"/>
  <c r="F23" i="21"/>
  <c r="J22" i="21"/>
  <c r="I22" i="21"/>
  <c r="H22" i="21"/>
  <c r="F22" i="21"/>
  <c r="E19" i="21"/>
  <c r="D19" i="21"/>
  <c r="C19" i="21"/>
  <c r="J18" i="21"/>
  <c r="J19" i="21" s="1"/>
  <c r="I18" i="21"/>
  <c r="I19" i="21" s="1"/>
  <c r="H18" i="21"/>
  <c r="F18" i="21"/>
  <c r="F17" i="21"/>
  <c r="F16" i="21"/>
  <c r="F15" i="21"/>
  <c r="E12" i="21"/>
  <c r="D12" i="21"/>
  <c r="C12" i="21"/>
  <c r="J11" i="21"/>
  <c r="I11" i="21"/>
  <c r="H11" i="21"/>
  <c r="F11" i="21"/>
  <c r="F10" i="21"/>
  <c r="F124" i="24" l="1"/>
  <c r="F143" i="24" s="1"/>
  <c r="F145" i="24" s="1"/>
  <c r="F67" i="23"/>
  <c r="F69" i="23" s="1"/>
  <c r="F81" i="23" s="1"/>
  <c r="D122" i="22"/>
  <c r="J143" i="23"/>
  <c r="J145" i="23" s="1"/>
  <c r="F141" i="22"/>
  <c r="F44" i="22"/>
  <c r="I65" i="21"/>
  <c r="E96" i="21"/>
  <c r="F122" i="23"/>
  <c r="C67" i="22"/>
  <c r="C69" i="22" s="1"/>
  <c r="H67" i="23"/>
  <c r="P37" i="22"/>
  <c r="P38" i="22" s="1"/>
  <c r="C122" i="22"/>
  <c r="D44" i="21"/>
  <c r="D67" i="21" s="1"/>
  <c r="D69" i="21" s="1"/>
  <c r="I143" i="23"/>
  <c r="I145" i="23" s="1"/>
  <c r="H81" i="24"/>
  <c r="F12" i="21"/>
  <c r="J65" i="21"/>
  <c r="K30" i="21"/>
  <c r="E122" i="22"/>
  <c r="E124" i="22" s="1"/>
  <c r="E143" i="22" s="1"/>
  <c r="E145" i="22" s="1"/>
  <c r="F28" i="21"/>
  <c r="I41" i="21"/>
  <c r="J81" i="23"/>
  <c r="K31" i="21"/>
  <c r="K10" i="22"/>
  <c r="K12" i="22" s="1"/>
  <c r="F93" i="21"/>
  <c r="J12" i="21"/>
  <c r="K18" i="21"/>
  <c r="K19" i="21" s="1"/>
  <c r="C141" i="21"/>
  <c r="I81" i="23"/>
  <c r="E44" i="21"/>
  <c r="E67" i="21" s="1"/>
  <c r="E69" i="21" s="1"/>
  <c r="I44" i="22"/>
  <c r="I67" i="22" s="1"/>
  <c r="I69" i="22" s="1"/>
  <c r="I81" i="22" s="1"/>
  <c r="K137" i="21"/>
  <c r="M65" i="22"/>
  <c r="K44" i="23"/>
  <c r="K67" i="23" s="1"/>
  <c r="K69" i="23" s="1"/>
  <c r="H65" i="22"/>
  <c r="K24" i="21"/>
  <c r="F53" i="21"/>
  <c r="N44" i="22"/>
  <c r="N67" i="22" s="1"/>
  <c r="N69" i="22" s="1"/>
  <c r="I12" i="21"/>
  <c r="K134" i="21"/>
  <c r="P19" i="22"/>
  <c r="K132" i="21"/>
  <c r="J141" i="22"/>
  <c r="K130" i="21"/>
  <c r="E113" i="21"/>
  <c r="F121" i="21"/>
  <c r="C124" i="23"/>
  <c r="C143" i="23" s="1"/>
  <c r="C145" i="23" s="1"/>
  <c r="P37" i="21"/>
  <c r="N19" i="21"/>
  <c r="K29" i="21"/>
  <c r="F38" i="21"/>
  <c r="F50" i="21"/>
  <c r="K139" i="22"/>
  <c r="I28" i="21"/>
  <c r="K133" i="22"/>
  <c r="K11" i="21"/>
  <c r="J35" i="21"/>
  <c r="H50" i="21"/>
  <c r="K131" i="21"/>
  <c r="K25" i="21"/>
  <c r="O36" i="21"/>
  <c r="O38" i="21" s="1"/>
  <c r="F110" i="21"/>
  <c r="J133" i="21"/>
  <c r="K140" i="23"/>
  <c r="K141" i="23" s="1"/>
  <c r="H44" i="22"/>
  <c r="O44" i="22"/>
  <c r="O67" i="22" s="1"/>
  <c r="O69" i="22" s="1"/>
  <c r="K23" i="21"/>
  <c r="K85" i="21"/>
  <c r="C96" i="21"/>
  <c r="K136" i="21"/>
  <c r="K138" i="21"/>
  <c r="K81" i="24"/>
  <c r="D124" i="22"/>
  <c r="D143" i="22" s="1"/>
  <c r="D145" i="22" s="1"/>
  <c r="P62" i="21"/>
  <c r="P40" i="21"/>
  <c r="P63" i="21"/>
  <c r="I133" i="21"/>
  <c r="O19" i="21"/>
  <c r="J39" i="21"/>
  <c r="K39" i="21" s="1"/>
  <c r="P42" i="21"/>
  <c r="H53" i="21"/>
  <c r="O65" i="21"/>
  <c r="K62" i="21"/>
  <c r="F139" i="21"/>
  <c r="F113" i="22"/>
  <c r="K39" i="22"/>
  <c r="K41" i="22" s="1"/>
  <c r="P65" i="22"/>
  <c r="M41" i="23"/>
  <c r="M44" i="23" s="1"/>
  <c r="M67" i="23" s="1"/>
  <c r="M69" i="23" s="1"/>
  <c r="P39" i="23"/>
  <c r="P41" i="23" s="1"/>
  <c r="P44" i="23" s="1"/>
  <c r="P67" i="23" s="1"/>
  <c r="P69" i="23" s="1"/>
  <c r="J139" i="21"/>
  <c r="J140" i="21" s="1"/>
  <c r="K26" i="21"/>
  <c r="F35" i="21"/>
  <c r="M36" i="21"/>
  <c r="M38" i="21" s="1"/>
  <c r="N39" i="21"/>
  <c r="N41" i="21" s="1"/>
  <c r="D96" i="21"/>
  <c r="C113" i="21"/>
  <c r="F108" i="21"/>
  <c r="F133" i="21"/>
  <c r="K65" i="22"/>
  <c r="F96" i="22"/>
  <c r="P39" i="22"/>
  <c r="P41" i="22" s="1"/>
  <c r="F65" i="22"/>
  <c r="N65" i="21"/>
  <c r="P16" i="21"/>
  <c r="F19" i="21"/>
  <c r="H28" i="21"/>
  <c r="C44" i="21"/>
  <c r="K33" i="21"/>
  <c r="K34" i="21"/>
  <c r="N38" i="21"/>
  <c r="K43" i="21"/>
  <c r="C65" i="21"/>
  <c r="M60" i="21"/>
  <c r="P60" i="21" s="1"/>
  <c r="K61" i="21"/>
  <c r="F79" i="21"/>
  <c r="D113" i="21"/>
  <c r="F116" i="21"/>
  <c r="K128" i="21"/>
  <c r="K129" i="21"/>
  <c r="J41" i="22"/>
  <c r="J44" i="22" s="1"/>
  <c r="J67" i="22" s="1"/>
  <c r="J69" i="22" s="1"/>
  <c r="J81" i="22" s="1"/>
  <c r="H141" i="22"/>
  <c r="M28" i="21"/>
  <c r="P27" i="21"/>
  <c r="P28" i="21" s="1"/>
  <c r="E141" i="21"/>
  <c r="H12" i="21"/>
  <c r="K10" i="21"/>
  <c r="K53" i="21"/>
  <c r="M35" i="21"/>
  <c r="P32" i="21"/>
  <c r="P35" i="21" s="1"/>
  <c r="M41" i="21"/>
  <c r="M19" i="21"/>
  <c r="P15" i="21"/>
  <c r="D141" i="21"/>
  <c r="J28" i="21"/>
  <c r="H35" i="21"/>
  <c r="H133" i="21"/>
  <c r="H140" i="21"/>
  <c r="M12" i="21"/>
  <c r="H19" i="21"/>
  <c r="I35" i="21"/>
  <c r="K127" i="21"/>
  <c r="K28" i="22"/>
  <c r="K135" i="22"/>
  <c r="N12" i="21"/>
  <c r="H41" i="21"/>
  <c r="P10" i="21"/>
  <c r="P12" i="21" s="1"/>
  <c r="O12" i="21"/>
  <c r="F107" i="21"/>
  <c r="F109" i="21"/>
  <c r="F135" i="21"/>
  <c r="K35" i="22"/>
  <c r="M44" i="22"/>
  <c r="F94" i="21"/>
  <c r="F112" i="21"/>
  <c r="K22" i="21"/>
  <c r="K27" i="21"/>
  <c r="K40" i="21"/>
  <c r="K42" i="21"/>
  <c r="K47" i="21"/>
  <c r="K50" i="21" s="1"/>
  <c r="F104" i="21"/>
  <c r="I135" i="21"/>
  <c r="I140" i="21" s="1"/>
  <c r="E81" i="22"/>
  <c r="H69" i="23"/>
  <c r="I141" i="22"/>
  <c r="C140" i="20"/>
  <c r="I139" i="20"/>
  <c r="H139" i="20"/>
  <c r="E139" i="20"/>
  <c r="J139" i="20" s="1"/>
  <c r="J138" i="20"/>
  <c r="I138" i="20"/>
  <c r="H138" i="20"/>
  <c r="F138" i="20"/>
  <c r="J137" i="20"/>
  <c r="I137" i="20"/>
  <c r="H137" i="20"/>
  <c r="F137" i="20"/>
  <c r="J136" i="20"/>
  <c r="I136" i="20"/>
  <c r="H136" i="20"/>
  <c r="F136" i="20"/>
  <c r="H135" i="20"/>
  <c r="D135" i="20"/>
  <c r="D140" i="20" s="1"/>
  <c r="J134" i="20"/>
  <c r="I134" i="20"/>
  <c r="H134" i="20"/>
  <c r="F134" i="20"/>
  <c r="E133" i="20"/>
  <c r="D133" i="20"/>
  <c r="C133" i="20"/>
  <c r="J132" i="20"/>
  <c r="I132" i="20"/>
  <c r="H132" i="20"/>
  <c r="F132" i="20"/>
  <c r="J131" i="20"/>
  <c r="I131" i="20"/>
  <c r="H131" i="20"/>
  <c r="F131" i="20"/>
  <c r="J130" i="20"/>
  <c r="I130" i="20"/>
  <c r="H130" i="20"/>
  <c r="F130" i="20"/>
  <c r="J129" i="20"/>
  <c r="I129" i="20"/>
  <c r="H129" i="20"/>
  <c r="F129" i="20"/>
  <c r="J128" i="20"/>
  <c r="I128" i="20"/>
  <c r="H128" i="20"/>
  <c r="F128" i="20"/>
  <c r="J127" i="20"/>
  <c r="I127" i="20"/>
  <c r="H127" i="20"/>
  <c r="F127" i="20"/>
  <c r="E121" i="20"/>
  <c r="J27" i="20" s="1"/>
  <c r="O27" i="20" s="1"/>
  <c r="O28" i="20" s="1"/>
  <c r="D121" i="20"/>
  <c r="I27" i="20" s="1"/>
  <c r="N27" i="20" s="1"/>
  <c r="N28" i="20" s="1"/>
  <c r="C121" i="20"/>
  <c r="H27" i="20" s="1"/>
  <c r="M27" i="20" s="1"/>
  <c r="M28" i="20" s="1"/>
  <c r="F120" i="20"/>
  <c r="F119" i="20"/>
  <c r="F118" i="20"/>
  <c r="F117" i="20"/>
  <c r="E116" i="20"/>
  <c r="D116" i="20"/>
  <c r="N10" i="20" s="1"/>
  <c r="I10" i="20" s="1"/>
  <c r="C116" i="20"/>
  <c r="M10" i="20" s="1"/>
  <c r="H10" i="20" s="1"/>
  <c r="F115" i="20"/>
  <c r="F114" i="20"/>
  <c r="E112" i="20"/>
  <c r="O63" i="20" s="1"/>
  <c r="D112" i="20"/>
  <c r="N63" i="20" s="1"/>
  <c r="C112" i="20"/>
  <c r="M63" i="20" s="1"/>
  <c r="F111" i="20"/>
  <c r="E110" i="20"/>
  <c r="O60" i="20" s="1"/>
  <c r="D110" i="20"/>
  <c r="N60" i="20" s="1"/>
  <c r="C110" i="20"/>
  <c r="M60" i="20" s="1"/>
  <c r="E109" i="20"/>
  <c r="O32" i="20" s="1"/>
  <c r="O35" i="20" s="1"/>
  <c r="D109" i="20"/>
  <c r="N32" i="20" s="1"/>
  <c r="N35" i="20" s="1"/>
  <c r="C109" i="20"/>
  <c r="E108" i="20"/>
  <c r="O16" i="20" s="1"/>
  <c r="D108" i="20"/>
  <c r="N16" i="20" s="1"/>
  <c r="C108" i="20"/>
  <c r="M16" i="20" s="1"/>
  <c r="E107" i="20"/>
  <c r="D107" i="20"/>
  <c r="N15" i="20" s="1"/>
  <c r="C107" i="20"/>
  <c r="M15" i="20" s="1"/>
  <c r="F106" i="20"/>
  <c r="F105" i="20"/>
  <c r="E104" i="20"/>
  <c r="J39" i="20" s="1"/>
  <c r="O39" i="20" s="1"/>
  <c r="D104" i="20"/>
  <c r="I39" i="20" s="1"/>
  <c r="N39" i="20" s="1"/>
  <c r="C104" i="20"/>
  <c r="H39" i="20" s="1"/>
  <c r="F103" i="20"/>
  <c r="F102" i="20"/>
  <c r="F101" i="20"/>
  <c r="F100" i="20"/>
  <c r="F99" i="20"/>
  <c r="F98" i="20"/>
  <c r="F97" i="20"/>
  <c r="F95" i="20"/>
  <c r="E94" i="20"/>
  <c r="O37" i="20" s="1"/>
  <c r="D94" i="20"/>
  <c r="N37" i="20" s="1"/>
  <c r="C94" i="20"/>
  <c r="M37" i="20" s="1"/>
  <c r="E93" i="20"/>
  <c r="O36" i="20" s="1"/>
  <c r="D93" i="20"/>
  <c r="N36" i="20" s="1"/>
  <c r="C93" i="20"/>
  <c r="F92" i="20"/>
  <c r="E89" i="20"/>
  <c r="D89" i="20"/>
  <c r="C89" i="20"/>
  <c r="F88" i="20"/>
  <c r="F89" i="20" s="1"/>
  <c r="J85" i="20"/>
  <c r="I85" i="20"/>
  <c r="H85" i="20"/>
  <c r="F85" i="20"/>
  <c r="E79" i="20"/>
  <c r="D79" i="20"/>
  <c r="C79" i="20"/>
  <c r="F78" i="20"/>
  <c r="F77" i="20"/>
  <c r="F76" i="20"/>
  <c r="F75" i="20"/>
  <c r="F74" i="20"/>
  <c r="F73" i="20"/>
  <c r="F72" i="20"/>
  <c r="E65" i="20"/>
  <c r="D65" i="20"/>
  <c r="H64" i="20"/>
  <c r="K64" i="20" s="1"/>
  <c r="F64" i="20"/>
  <c r="F63" i="20"/>
  <c r="J62" i="20"/>
  <c r="O62" i="20" s="1"/>
  <c r="I62" i="20"/>
  <c r="N62" i="20" s="1"/>
  <c r="H62" i="20"/>
  <c r="M62" i="20" s="1"/>
  <c r="J61" i="20"/>
  <c r="I61" i="20"/>
  <c r="H61" i="20"/>
  <c r="F61" i="20"/>
  <c r="F60" i="20"/>
  <c r="H59" i="20"/>
  <c r="K59" i="20" s="1"/>
  <c r="F59" i="20"/>
  <c r="F58" i="20"/>
  <c r="H57" i="20"/>
  <c r="K57" i="20" s="1"/>
  <c r="F57" i="20"/>
  <c r="H56" i="20"/>
  <c r="K56" i="20" s="1"/>
  <c r="F56" i="20"/>
  <c r="H55" i="20"/>
  <c r="K55" i="20" s="1"/>
  <c r="F55" i="20"/>
  <c r="H54" i="20"/>
  <c r="K54" i="20" s="1"/>
  <c r="F54" i="20"/>
  <c r="C53" i="20"/>
  <c r="H52" i="20"/>
  <c r="K52" i="20" s="1"/>
  <c r="F52" i="20"/>
  <c r="H51" i="20"/>
  <c r="K51" i="20" s="1"/>
  <c r="F51" i="20"/>
  <c r="C50" i="20"/>
  <c r="H49" i="20"/>
  <c r="K49" i="20" s="1"/>
  <c r="F49" i="20"/>
  <c r="H48" i="20"/>
  <c r="K48" i="20" s="1"/>
  <c r="F48" i="20"/>
  <c r="H47" i="20"/>
  <c r="K47" i="20" s="1"/>
  <c r="F47" i="20"/>
  <c r="J43" i="20"/>
  <c r="I43" i="20"/>
  <c r="H43" i="20"/>
  <c r="F43" i="20"/>
  <c r="J42" i="20"/>
  <c r="O42" i="20" s="1"/>
  <c r="I42" i="20"/>
  <c r="N42" i="20" s="1"/>
  <c r="H42" i="20"/>
  <c r="M42" i="20" s="1"/>
  <c r="J40" i="20"/>
  <c r="O40" i="20" s="1"/>
  <c r="I40" i="20"/>
  <c r="N40" i="20" s="1"/>
  <c r="H40" i="20"/>
  <c r="M40" i="20" s="1"/>
  <c r="E38" i="20"/>
  <c r="D38" i="20"/>
  <c r="C38" i="20"/>
  <c r="F37" i="20"/>
  <c r="F36" i="20"/>
  <c r="E35" i="20"/>
  <c r="D35" i="20"/>
  <c r="C35" i="20"/>
  <c r="J34" i="20"/>
  <c r="I34" i="20"/>
  <c r="H34" i="20"/>
  <c r="F34" i="20"/>
  <c r="J33" i="20"/>
  <c r="I33" i="20"/>
  <c r="H33" i="20"/>
  <c r="F33" i="20"/>
  <c r="F32" i="20"/>
  <c r="J31" i="20"/>
  <c r="I31" i="20"/>
  <c r="H31" i="20"/>
  <c r="F31" i="20"/>
  <c r="J30" i="20"/>
  <c r="I30" i="20"/>
  <c r="H30" i="20"/>
  <c r="F30" i="20"/>
  <c r="J29" i="20"/>
  <c r="I29" i="20"/>
  <c r="H29" i="20"/>
  <c r="F29" i="20"/>
  <c r="E28" i="20"/>
  <c r="D28" i="20"/>
  <c r="C28" i="20"/>
  <c r="J26" i="20"/>
  <c r="I26" i="20"/>
  <c r="H26" i="20"/>
  <c r="F26" i="20"/>
  <c r="J25" i="20"/>
  <c r="I25" i="20"/>
  <c r="H25" i="20"/>
  <c r="F25" i="20"/>
  <c r="J24" i="20"/>
  <c r="I24" i="20"/>
  <c r="H24" i="20"/>
  <c r="F24" i="20"/>
  <c r="J23" i="20"/>
  <c r="I23" i="20"/>
  <c r="H23" i="20"/>
  <c r="F23" i="20"/>
  <c r="J22" i="20"/>
  <c r="I22" i="20"/>
  <c r="H22" i="20"/>
  <c r="F22" i="20"/>
  <c r="E19" i="20"/>
  <c r="D19" i="20"/>
  <c r="C19" i="20"/>
  <c r="J18" i="20"/>
  <c r="J19" i="20" s="1"/>
  <c r="I18" i="20"/>
  <c r="I19" i="20" s="1"/>
  <c r="H18" i="20"/>
  <c r="F18" i="20"/>
  <c r="F17" i="20"/>
  <c r="F16" i="20"/>
  <c r="F15" i="20"/>
  <c r="E12" i="20"/>
  <c r="D12" i="20"/>
  <c r="C12" i="20"/>
  <c r="J11" i="20"/>
  <c r="I11" i="20"/>
  <c r="H11" i="20"/>
  <c r="F11" i="20"/>
  <c r="O10" i="20"/>
  <c r="O12" i="20" s="1"/>
  <c r="F10" i="20"/>
  <c r="F124" i="23" l="1"/>
  <c r="F143" i="23" s="1"/>
  <c r="F145" i="23" s="1"/>
  <c r="F67" i="22"/>
  <c r="F69" i="22" s="1"/>
  <c r="F81" i="22" s="1"/>
  <c r="I124" i="22"/>
  <c r="I143" i="22" s="1"/>
  <c r="I145" i="22" s="1"/>
  <c r="C124" i="22"/>
  <c r="C143" i="22" s="1"/>
  <c r="C145" i="22" s="1"/>
  <c r="E122" i="21"/>
  <c r="E124" i="21" s="1"/>
  <c r="E143" i="21" s="1"/>
  <c r="E145" i="21" s="1"/>
  <c r="H67" i="22"/>
  <c r="H69" i="22" s="1"/>
  <c r="H124" i="22" s="1"/>
  <c r="H143" i="22" s="1"/>
  <c r="H145" i="22" s="1"/>
  <c r="M65" i="21"/>
  <c r="F96" i="21"/>
  <c r="C81" i="22"/>
  <c r="P44" i="22"/>
  <c r="P67" i="22" s="1"/>
  <c r="P69" i="22" s="1"/>
  <c r="F44" i="21"/>
  <c r="F65" i="21"/>
  <c r="C44" i="20"/>
  <c r="K124" i="23"/>
  <c r="K143" i="23" s="1"/>
  <c r="K145" i="23" s="1"/>
  <c r="K81" i="23"/>
  <c r="F140" i="21"/>
  <c r="F141" i="21" s="1"/>
  <c r="E96" i="20"/>
  <c r="F109" i="20"/>
  <c r="K43" i="20"/>
  <c r="J141" i="21"/>
  <c r="K23" i="20"/>
  <c r="K25" i="20"/>
  <c r="C96" i="20"/>
  <c r="F122" i="22"/>
  <c r="F124" i="22" s="1"/>
  <c r="F143" i="22" s="1"/>
  <c r="F145" i="22" s="1"/>
  <c r="C141" i="20"/>
  <c r="I141" i="21"/>
  <c r="C122" i="21"/>
  <c r="P36" i="21"/>
  <c r="P38" i="21" s="1"/>
  <c r="I44" i="21"/>
  <c r="I67" i="21" s="1"/>
  <c r="I69" i="21" s="1"/>
  <c r="I124" i="21" s="1"/>
  <c r="K22" i="20"/>
  <c r="K129" i="20"/>
  <c r="M67" i="22"/>
  <c r="M69" i="22" s="1"/>
  <c r="H65" i="21"/>
  <c r="K42" i="20"/>
  <c r="J124" i="22"/>
  <c r="J143" i="22" s="1"/>
  <c r="J145" i="22" s="1"/>
  <c r="M36" i="20"/>
  <c r="M38" i="20" s="1"/>
  <c r="E113" i="20"/>
  <c r="N65" i="20"/>
  <c r="K131" i="20"/>
  <c r="K136" i="20"/>
  <c r="K138" i="20"/>
  <c r="K12" i="21"/>
  <c r="C67" i="21"/>
  <c r="C69" i="21" s="1"/>
  <c r="N19" i="20"/>
  <c r="I12" i="20"/>
  <c r="K128" i="20"/>
  <c r="K140" i="22"/>
  <c r="K141" i="22" s="1"/>
  <c r="K39" i="20"/>
  <c r="M39" i="20"/>
  <c r="M41" i="20" s="1"/>
  <c r="K34" i="20"/>
  <c r="K61" i="20"/>
  <c r="K85" i="20"/>
  <c r="D113" i="20"/>
  <c r="J10" i="20"/>
  <c r="J12" i="20" s="1"/>
  <c r="K35" i="21"/>
  <c r="D122" i="21"/>
  <c r="D124" i="21" s="1"/>
  <c r="D143" i="21" s="1"/>
  <c r="D145" i="21" s="1"/>
  <c r="P42" i="20"/>
  <c r="F28" i="20"/>
  <c r="D44" i="20"/>
  <c r="D67" i="20" s="1"/>
  <c r="D69" i="20" s="1"/>
  <c r="D81" i="20" s="1"/>
  <c r="H44" i="21"/>
  <c r="N44" i="21"/>
  <c r="N67" i="21" s="1"/>
  <c r="N69" i="21" s="1"/>
  <c r="J35" i="20"/>
  <c r="P65" i="21"/>
  <c r="K18" i="20"/>
  <c r="K19" i="20" s="1"/>
  <c r="F35" i="20"/>
  <c r="K139" i="21"/>
  <c r="M19" i="20"/>
  <c r="K33" i="20"/>
  <c r="F116" i="20"/>
  <c r="H28" i="20"/>
  <c r="E140" i="20"/>
  <c r="E141" i="20" s="1"/>
  <c r="K11" i="20"/>
  <c r="K30" i="20"/>
  <c r="I35" i="20"/>
  <c r="O38" i="20"/>
  <c r="C65" i="20"/>
  <c r="K130" i="20"/>
  <c r="K139" i="20"/>
  <c r="K28" i="21"/>
  <c r="E44" i="20"/>
  <c r="E67" i="20" s="1"/>
  <c r="E69" i="20" s="1"/>
  <c r="N41" i="20"/>
  <c r="F50" i="20"/>
  <c r="N38" i="20"/>
  <c r="J133" i="20"/>
  <c r="K44" i="22"/>
  <c r="K67" i="22" s="1"/>
  <c r="K69" i="22" s="1"/>
  <c r="K81" i="22" s="1"/>
  <c r="F12" i="20"/>
  <c r="M12" i="20"/>
  <c r="O15" i="20"/>
  <c r="O19" i="20" s="1"/>
  <c r="J28" i="20"/>
  <c r="K24" i="20"/>
  <c r="I41" i="20"/>
  <c r="O41" i="20"/>
  <c r="P40" i="20"/>
  <c r="H50" i="20"/>
  <c r="M65" i="20"/>
  <c r="I65" i="20"/>
  <c r="F79" i="20"/>
  <c r="F107" i="20"/>
  <c r="K132" i="20"/>
  <c r="F135" i="20"/>
  <c r="K137" i="20"/>
  <c r="K133" i="21"/>
  <c r="J41" i="21"/>
  <c r="J44" i="21" s="1"/>
  <c r="J67" i="21" s="1"/>
  <c r="J69" i="21" s="1"/>
  <c r="O39" i="21"/>
  <c r="O41" i="21" s="1"/>
  <c r="O44" i="21" s="1"/>
  <c r="O67" i="21" s="1"/>
  <c r="O69" i="21" s="1"/>
  <c r="K53" i="20"/>
  <c r="C113" i="20"/>
  <c r="I133" i="20"/>
  <c r="F19" i="20"/>
  <c r="K29" i="20"/>
  <c r="K31" i="20"/>
  <c r="M32" i="20"/>
  <c r="M35" i="20" s="1"/>
  <c r="F38" i="20"/>
  <c r="P37" i="20"/>
  <c r="J41" i="20"/>
  <c r="K40" i="20"/>
  <c r="F53" i="20"/>
  <c r="F94" i="20"/>
  <c r="P16" i="20"/>
  <c r="P63" i="20"/>
  <c r="F121" i="20"/>
  <c r="K127" i="20"/>
  <c r="F133" i="20"/>
  <c r="J140" i="20"/>
  <c r="F113" i="21"/>
  <c r="K41" i="21"/>
  <c r="P19" i="21"/>
  <c r="K50" i="20"/>
  <c r="D141" i="20"/>
  <c r="P62" i="20"/>
  <c r="I28" i="20"/>
  <c r="O65" i="20"/>
  <c r="P60" i="20"/>
  <c r="K27" i="20"/>
  <c r="H12" i="20"/>
  <c r="K62" i="20"/>
  <c r="D96" i="20"/>
  <c r="F108" i="20"/>
  <c r="F110" i="20"/>
  <c r="F139" i="20"/>
  <c r="H141" i="21"/>
  <c r="D81" i="21"/>
  <c r="H81" i="23"/>
  <c r="H124" i="23"/>
  <c r="H143" i="23" s="1"/>
  <c r="H145" i="23" s="1"/>
  <c r="E81" i="21"/>
  <c r="H35" i="20"/>
  <c r="H53" i="20"/>
  <c r="F93" i="20"/>
  <c r="H133" i="20"/>
  <c r="K134" i="20"/>
  <c r="H140" i="20"/>
  <c r="H81" i="22"/>
  <c r="H19" i="20"/>
  <c r="K26" i="20"/>
  <c r="P27" i="20"/>
  <c r="P28" i="20" s="1"/>
  <c r="J65" i="20"/>
  <c r="K135" i="21"/>
  <c r="M44" i="21"/>
  <c r="N12" i="20"/>
  <c r="H41" i="20"/>
  <c r="P10" i="20"/>
  <c r="P12" i="20" s="1"/>
  <c r="K65" i="21"/>
  <c r="F112" i="20"/>
  <c r="F104" i="20"/>
  <c r="I135" i="20"/>
  <c r="K135" i="20" s="1"/>
  <c r="C140" i="19"/>
  <c r="I139" i="19"/>
  <c r="H139" i="19"/>
  <c r="E139" i="19"/>
  <c r="E140" i="19" s="1"/>
  <c r="J138" i="19"/>
  <c r="I138" i="19"/>
  <c r="H138" i="19"/>
  <c r="F138" i="19"/>
  <c r="J137" i="19"/>
  <c r="I137" i="19"/>
  <c r="H137" i="19"/>
  <c r="F137" i="19"/>
  <c r="J136" i="19"/>
  <c r="I136" i="19"/>
  <c r="H136" i="19"/>
  <c r="F136" i="19"/>
  <c r="H135" i="19"/>
  <c r="D135" i="19"/>
  <c r="D140" i="19" s="1"/>
  <c r="J134" i="19"/>
  <c r="I134" i="19"/>
  <c r="H134" i="19"/>
  <c r="F134" i="19"/>
  <c r="E133" i="19"/>
  <c r="D133" i="19"/>
  <c r="C133" i="19"/>
  <c r="J132" i="19"/>
  <c r="I132" i="19"/>
  <c r="H132" i="19"/>
  <c r="F132" i="19"/>
  <c r="J131" i="19"/>
  <c r="I131" i="19"/>
  <c r="H131" i="19"/>
  <c r="F131" i="19"/>
  <c r="J130" i="19"/>
  <c r="I130" i="19"/>
  <c r="H130" i="19"/>
  <c r="F130" i="19"/>
  <c r="J129" i="19"/>
  <c r="I129" i="19"/>
  <c r="H129" i="19"/>
  <c r="F129" i="19"/>
  <c r="J128" i="19"/>
  <c r="I128" i="19"/>
  <c r="H128" i="19"/>
  <c r="F128" i="19"/>
  <c r="J127" i="19"/>
  <c r="I127" i="19"/>
  <c r="H127" i="19"/>
  <c r="F127" i="19"/>
  <c r="E121" i="19"/>
  <c r="J27" i="19" s="1"/>
  <c r="O27" i="19" s="1"/>
  <c r="O28" i="19" s="1"/>
  <c r="D121" i="19"/>
  <c r="I27" i="19" s="1"/>
  <c r="N27" i="19" s="1"/>
  <c r="N28" i="19" s="1"/>
  <c r="C121" i="19"/>
  <c r="H27" i="19" s="1"/>
  <c r="M27" i="19" s="1"/>
  <c r="F120" i="19"/>
  <c r="F119" i="19"/>
  <c r="F118" i="19"/>
  <c r="F117" i="19"/>
  <c r="E116" i="19"/>
  <c r="O10" i="19" s="1"/>
  <c r="J10" i="19" s="1"/>
  <c r="D116" i="19"/>
  <c r="C116" i="19"/>
  <c r="M10" i="19" s="1"/>
  <c r="H10" i="19" s="1"/>
  <c r="F115" i="19"/>
  <c r="F114" i="19"/>
  <c r="E112" i="19"/>
  <c r="O63" i="19" s="1"/>
  <c r="D112" i="19"/>
  <c r="N63" i="19" s="1"/>
  <c r="C112" i="19"/>
  <c r="F111" i="19"/>
  <c r="E110" i="19"/>
  <c r="O60" i="19" s="1"/>
  <c r="D110" i="19"/>
  <c r="N60" i="19" s="1"/>
  <c r="C110" i="19"/>
  <c r="M60" i="19" s="1"/>
  <c r="E109" i="19"/>
  <c r="O32" i="19" s="1"/>
  <c r="O35" i="19" s="1"/>
  <c r="D109" i="19"/>
  <c r="N32" i="19" s="1"/>
  <c r="N35" i="19" s="1"/>
  <c r="C109" i="19"/>
  <c r="M32" i="19" s="1"/>
  <c r="E108" i="19"/>
  <c r="O16" i="19" s="1"/>
  <c r="D108" i="19"/>
  <c r="N16" i="19" s="1"/>
  <c r="C108" i="19"/>
  <c r="E107" i="19"/>
  <c r="O15" i="19" s="1"/>
  <c r="D107" i="19"/>
  <c r="N15" i="19" s="1"/>
  <c r="C107" i="19"/>
  <c r="M15" i="19" s="1"/>
  <c r="F106" i="19"/>
  <c r="F105" i="19"/>
  <c r="E104" i="19"/>
  <c r="J39" i="19" s="1"/>
  <c r="O39" i="19" s="1"/>
  <c r="D104" i="19"/>
  <c r="C104" i="19"/>
  <c r="F103" i="19"/>
  <c r="F102" i="19"/>
  <c r="F101" i="19"/>
  <c r="F100" i="19"/>
  <c r="F99" i="19"/>
  <c r="F98" i="19"/>
  <c r="F97" i="19"/>
  <c r="F95" i="19"/>
  <c r="E94" i="19"/>
  <c r="O37" i="19" s="1"/>
  <c r="D94" i="19"/>
  <c r="N37" i="19" s="1"/>
  <c r="C94" i="19"/>
  <c r="M37" i="19" s="1"/>
  <c r="E93" i="19"/>
  <c r="D93" i="19"/>
  <c r="N36" i="19" s="1"/>
  <c r="C93" i="19"/>
  <c r="M36" i="19" s="1"/>
  <c r="F92" i="19"/>
  <c r="E89" i="19"/>
  <c r="D89" i="19"/>
  <c r="C89" i="19"/>
  <c r="F88" i="19"/>
  <c r="F89" i="19" s="1"/>
  <c r="J85" i="19"/>
  <c r="I85" i="19"/>
  <c r="H85" i="19"/>
  <c r="F85" i="19"/>
  <c r="E79" i="19"/>
  <c r="D79" i="19"/>
  <c r="C79" i="19"/>
  <c r="F78" i="19"/>
  <c r="F77" i="19"/>
  <c r="F76" i="19"/>
  <c r="F75" i="19"/>
  <c r="F74" i="19"/>
  <c r="F73" i="19"/>
  <c r="F72" i="19"/>
  <c r="E65" i="19"/>
  <c r="D65" i="19"/>
  <c r="H64" i="19"/>
  <c r="K64" i="19" s="1"/>
  <c r="F64" i="19"/>
  <c r="F63" i="19"/>
  <c r="J62" i="19"/>
  <c r="O62" i="19" s="1"/>
  <c r="I62" i="19"/>
  <c r="N62" i="19" s="1"/>
  <c r="H62" i="19"/>
  <c r="M62" i="19" s="1"/>
  <c r="J61" i="19"/>
  <c r="I61" i="19"/>
  <c r="H61" i="19"/>
  <c r="F61" i="19"/>
  <c r="F60" i="19"/>
  <c r="H59" i="19"/>
  <c r="K59" i="19" s="1"/>
  <c r="F59" i="19"/>
  <c r="F58" i="19"/>
  <c r="H57" i="19"/>
  <c r="K57" i="19" s="1"/>
  <c r="F57" i="19"/>
  <c r="H56" i="19"/>
  <c r="K56" i="19" s="1"/>
  <c r="F56" i="19"/>
  <c r="H55" i="19"/>
  <c r="K55" i="19" s="1"/>
  <c r="F55" i="19"/>
  <c r="H54" i="19"/>
  <c r="K54" i="19" s="1"/>
  <c r="F54" i="19"/>
  <c r="C53" i="19"/>
  <c r="H52" i="19"/>
  <c r="F52" i="19"/>
  <c r="H51" i="19"/>
  <c r="K51" i="19" s="1"/>
  <c r="F51" i="19"/>
  <c r="C50" i="19"/>
  <c r="H49" i="19"/>
  <c r="K49" i="19" s="1"/>
  <c r="F49" i="19"/>
  <c r="H48" i="19"/>
  <c r="K48" i="19" s="1"/>
  <c r="F48" i="19"/>
  <c r="H47" i="19"/>
  <c r="F47" i="19"/>
  <c r="J43" i="19"/>
  <c r="I43" i="19"/>
  <c r="H43" i="19"/>
  <c r="F43" i="19"/>
  <c r="J42" i="19"/>
  <c r="O42" i="19" s="1"/>
  <c r="I42" i="19"/>
  <c r="N42" i="19" s="1"/>
  <c r="H42" i="19"/>
  <c r="M42" i="19" s="1"/>
  <c r="J40" i="19"/>
  <c r="O40" i="19" s="1"/>
  <c r="I40" i="19"/>
  <c r="N40" i="19" s="1"/>
  <c r="H40" i="19"/>
  <c r="M40" i="19" s="1"/>
  <c r="E38" i="19"/>
  <c r="D38" i="19"/>
  <c r="C38" i="19"/>
  <c r="F37" i="19"/>
  <c r="F36" i="19"/>
  <c r="E35" i="19"/>
  <c r="D35" i="19"/>
  <c r="C35" i="19"/>
  <c r="J34" i="19"/>
  <c r="I34" i="19"/>
  <c r="H34" i="19"/>
  <c r="F34" i="19"/>
  <c r="J33" i="19"/>
  <c r="I33" i="19"/>
  <c r="H33" i="19"/>
  <c r="F33" i="19"/>
  <c r="F32" i="19"/>
  <c r="J31" i="19"/>
  <c r="I31" i="19"/>
  <c r="H31" i="19"/>
  <c r="F31" i="19"/>
  <c r="J30" i="19"/>
  <c r="I30" i="19"/>
  <c r="H30" i="19"/>
  <c r="F30" i="19"/>
  <c r="J29" i="19"/>
  <c r="I29" i="19"/>
  <c r="H29" i="19"/>
  <c r="F29" i="19"/>
  <c r="E28" i="19"/>
  <c r="D28" i="19"/>
  <c r="C28" i="19"/>
  <c r="J26" i="19"/>
  <c r="I26" i="19"/>
  <c r="H26" i="19"/>
  <c r="F26" i="19"/>
  <c r="J25" i="19"/>
  <c r="I25" i="19"/>
  <c r="H25" i="19"/>
  <c r="F25" i="19"/>
  <c r="J24" i="19"/>
  <c r="I24" i="19"/>
  <c r="H24" i="19"/>
  <c r="F24" i="19"/>
  <c r="J23" i="19"/>
  <c r="I23" i="19"/>
  <c r="H23" i="19"/>
  <c r="F23" i="19"/>
  <c r="J22" i="19"/>
  <c r="I22" i="19"/>
  <c r="H22" i="19"/>
  <c r="F22" i="19"/>
  <c r="E19" i="19"/>
  <c r="D19" i="19"/>
  <c r="C19" i="19"/>
  <c r="J18" i="19"/>
  <c r="J19" i="19" s="1"/>
  <c r="I18" i="19"/>
  <c r="I19" i="19" s="1"/>
  <c r="H18" i="19"/>
  <c r="F18" i="19"/>
  <c r="F17" i="19"/>
  <c r="F16" i="19"/>
  <c r="F15" i="19"/>
  <c r="E12" i="19"/>
  <c r="D12" i="19"/>
  <c r="C12" i="19"/>
  <c r="J11" i="19"/>
  <c r="I11" i="19"/>
  <c r="H11" i="19"/>
  <c r="F11" i="19"/>
  <c r="N10" i="19"/>
  <c r="I10" i="19" s="1"/>
  <c r="F10" i="19"/>
  <c r="F122" i="21" l="1"/>
  <c r="M67" i="21"/>
  <c r="M69" i="21" s="1"/>
  <c r="H67" i="21"/>
  <c r="H69" i="21" s="1"/>
  <c r="K41" i="20"/>
  <c r="P32" i="20"/>
  <c r="P35" i="20" s="1"/>
  <c r="O44" i="20"/>
  <c r="C124" i="21"/>
  <c r="C143" i="21" s="1"/>
  <c r="C145" i="21" s="1"/>
  <c r="I143" i="21"/>
  <c r="I145" i="21" s="1"/>
  <c r="K124" i="22"/>
  <c r="K143" i="22" s="1"/>
  <c r="K145" i="22" s="1"/>
  <c r="P36" i="20"/>
  <c r="P38" i="20" s="1"/>
  <c r="C122" i="20"/>
  <c r="F67" i="21"/>
  <c r="F69" i="21" s="1"/>
  <c r="F81" i="21" s="1"/>
  <c r="K35" i="20"/>
  <c r="D122" i="20"/>
  <c r="D124" i="20" s="1"/>
  <c r="D143" i="20" s="1"/>
  <c r="D145" i="20" s="1"/>
  <c r="J65" i="19"/>
  <c r="C65" i="19"/>
  <c r="C81" i="21"/>
  <c r="E96" i="19"/>
  <c r="C67" i="20"/>
  <c r="C69" i="20" s="1"/>
  <c r="C81" i="20" s="1"/>
  <c r="I65" i="19"/>
  <c r="P39" i="20"/>
  <c r="P41" i="20" s="1"/>
  <c r="F53" i="19"/>
  <c r="K131" i="19"/>
  <c r="I81" i="21"/>
  <c r="F44" i="20"/>
  <c r="J12" i="19"/>
  <c r="H53" i="19"/>
  <c r="E122" i="20"/>
  <c r="E124" i="20" s="1"/>
  <c r="E143" i="20" s="1"/>
  <c r="E145" i="20" s="1"/>
  <c r="C44" i="19"/>
  <c r="F113" i="20"/>
  <c r="K140" i="21"/>
  <c r="K141" i="21" s="1"/>
  <c r="P15" i="20"/>
  <c r="P19" i="20" s="1"/>
  <c r="K33" i="19"/>
  <c r="F96" i="20"/>
  <c r="N44" i="20"/>
  <c r="N67" i="20" s="1"/>
  <c r="F140" i="20"/>
  <c r="F141" i="20" s="1"/>
  <c r="F65" i="20"/>
  <c r="F12" i="19"/>
  <c r="J44" i="20"/>
  <c r="J67" i="20" s="1"/>
  <c r="J69" i="20" s="1"/>
  <c r="I12" i="19"/>
  <c r="K29" i="19"/>
  <c r="K31" i="19"/>
  <c r="F38" i="19"/>
  <c r="N38" i="19"/>
  <c r="F112" i="19"/>
  <c r="F121" i="19"/>
  <c r="K10" i="20"/>
  <c r="K12" i="20" s="1"/>
  <c r="I44" i="20"/>
  <c r="I67" i="20" s="1"/>
  <c r="I69" i="20" s="1"/>
  <c r="I124" i="20" s="1"/>
  <c r="C141" i="19"/>
  <c r="K133" i="20"/>
  <c r="K44" i="21"/>
  <c r="K67" i="21" s="1"/>
  <c r="K69" i="21" s="1"/>
  <c r="N19" i="19"/>
  <c r="P42" i="19"/>
  <c r="P62" i="19"/>
  <c r="F139" i="19"/>
  <c r="O19" i="19"/>
  <c r="J35" i="19"/>
  <c r="M38" i="19"/>
  <c r="D96" i="19"/>
  <c r="I133" i="19"/>
  <c r="D141" i="19"/>
  <c r="P39" i="21"/>
  <c r="P41" i="21" s="1"/>
  <c r="P44" i="21" s="1"/>
  <c r="P67" i="21" s="1"/>
  <c r="P69" i="21" s="1"/>
  <c r="F35" i="19"/>
  <c r="K34" i="19"/>
  <c r="K62" i="19"/>
  <c r="F110" i="19"/>
  <c r="J133" i="19"/>
  <c r="I135" i="19"/>
  <c r="I140" i="19" s="1"/>
  <c r="K137" i="19"/>
  <c r="K140" i="20"/>
  <c r="K11" i="19"/>
  <c r="O36" i="19"/>
  <c r="P36" i="19" s="1"/>
  <c r="D44" i="19"/>
  <c r="D67" i="19" s="1"/>
  <c r="D69" i="19" s="1"/>
  <c r="D81" i="19" s="1"/>
  <c r="C113" i="19"/>
  <c r="F108" i="19"/>
  <c r="K130" i="19"/>
  <c r="K134" i="19"/>
  <c r="F28" i="19"/>
  <c r="E44" i="19"/>
  <c r="E67" i="19" s="1"/>
  <c r="E69" i="19" s="1"/>
  <c r="E81" i="19" s="1"/>
  <c r="C96" i="19"/>
  <c r="K132" i="19"/>
  <c r="K138" i="19"/>
  <c r="J124" i="21"/>
  <c r="J143" i="21" s="1"/>
  <c r="J145" i="21" s="1"/>
  <c r="J81" i="21"/>
  <c r="C124" i="20"/>
  <c r="C143" i="20" s="1"/>
  <c r="C145" i="20" s="1"/>
  <c r="J28" i="19"/>
  <c r="O12" i="19"/>
  <c r="O38" i="19"/>
  <c r="H39" i="19"/>
  <c r="M39" i="19" s="1"/>
  <c r="M41" i="19" s="1"/>
  <c r="O41" i="19"/>
  <c r="K40" i="19"/>
  <c r="H50" i="19"/>
  <c r="H65" i="19" s="1"/>
  <c r="K52" i="19"/>
  <c r="K53" i="19" s="1"/>
  <c r="O65" i="19"/>
  <c r="F79" i="19"/>
  <c r="D113" i="19"/>
  <c r="M44" i="20"/>
  <c r="M67" i="20" s="1"/>
  <c r="M69" i="20" s="1"/>
  <c r="O67" i="20"/>
  <c r="O69" i="20" s="1"/>
  <c r="N65" i="19"/>
  <c r="M16" i="19"/>
  <c r="P16" i="19" s="1"/>
  <c r="F19" i="19"/>
  <c r="H28" i="19"/>
  <c r="K25" i="19"/>
  <c r="I35" i="19"/>
  <c r="K30" i="19"/>
  <c r="I39" i="19"/>
  <c r="P40" i="19"/>
  <c r="K47" i="19"/>
  <c r="K50" i="19" s="1"/>
  <c r="F50" i="19"/>
  <c r="M63" i="19"/>
  <c r="P63" i="19" s="1"/>
  <c r="F93" i="19"/>
  <c r="E113" i="19"/>
  <c r="F133" i="19"/>
  <c r="F135" i="19"/>
  <c r="K136" i="19"/>
  <c r="K28" i="20"/>
  <c r="P65" i="20"/>
  <c r="J141" i="20"/>
  <c r="H44" i="20"/>
  <c r="K18" i="19"/>
  <c r="K19" i="19" s="1"/>
  <c r="K22" i="19"/>
  <c r="K23" i="19"/>
  <c r="K24" i="19"/>
  <c r="J41" i="19"/>
  <c r="K42" i="19"/>
  <c r="K43" i="19"/>
  <c r="P60" i="19"/>
  <c r="K61" i="19"/>
  <c r="K85" i="19"/>
  <c r="F94" i="19"/>
  <c r="F116" i="19"/>
  <c r="K128" i="19"/>
  <c r="K129" i="19"/>
  <c r="J139" i="19"/>
  <c r="J140" i="19" s="1"/>
  <c r="H65" i="20"/>
  <c r="M35" i="19"/>
  <c r="P32" i="19"/>
  <c r="P35" i="19" s="1"/>
  <c r="H12" i="19"/>
  <c r="K10" i="19"/>
  <c r="P15" i="19"/>
  <c r="M28" i="19"/>
  <c r="P27" i="19"/>
  <c r="P28" i="19" s="1"/>
  <c r="E141" i="19"/>
  <c r="I28" i="19"/>
  <c r="H140" i="19"/>
  <c r="H81" i="21"/>
  <c r="H124" i="21"/>
  <c r="H143" i="21" s="1"/>
  <c r="H145" i="21" s="1"/>
  <c r="M12" i="19"/>
  <c r="H19" i="19"/>
  <c r="K26" i="19"/>
  <c r="P37" i="19"/>
  <c r="K127" i="19"/>
  <c r="H141" i="20"/>
  <c r="K65" i="20"/>
  <c r="N12" i="19"/>
  <c r="N69" i="20"/>
  <c r="I140" i="20"/>
  <c r="I141" i="20" s="1"/>
  <c r="H35" i="19"/>
  <c r="H133" i="19"/>
  <c r="P10" i="19"/>
  <c r="P12" i="19" s="1"/>
  <c r="F107" i="19"/>
  <c r="F109" i="19"/>
  <c r="K27" i="19"/>
  <c r="F104" i="19"/>
  <c r="E81" i="20"/>
  <c r="C140" i="18"/>
  <c r="I139" i="18"/>
  <c r="H139" i="18"/>
  <c r="E139" i="18"/>
  <c r="E140" i="18" s="1"/>
  <c r="J138" i="18"/>
  <c r="I138" i="18"/>
  <c r="H138" i="18"/>
  <c r="F138" i="18"/>
  <c r="J137" i="18"/>
  <c r="I137" i="18"/>
  <c r="H137" i="18"/>
  <c r="F137" i="18"/>
  <c r="J136" i="18"/>
  <c r="I136" i="18"/>
  <c r="H136" i="18"/>
  <c r="F136" i="18"/>
  <c r="H135" i="18"/>
  <c r="D135" i="18"/>
  <c r="I135" i="18" s="1"/>
  <c r="J134" i="18"/>
  <c r="I134" i="18"/>
  <c r="H134" i="18"/>
  <c r="F134" i="18"/>
  <c r="E133" i="18"/>
  <c r="D133" i="18"/>
  <c r="C133" i="18"/>
  <c r="J132" i="18"/>
  <c r="I132" i="18"/>
  <c r="H132" i="18"/>
  <c r="F132" i="18"/>
  <c r="J131" i="18"/>
  <c r="I131" i="18"/>
  <c r="H131" i="18"/>
  <c r="F131" i="18"/>
  <c r="J130" i="18"/>
  <c r="I130" i="18"/>
  <c r="H130" i="18"/>
  <c r="F130" i="18"/>
  <c r="J129" i="18"/>
  <c r="I129" i="18"/>
  <c r="H129" i="18"/>
  <c r="F129" i="18"/>
  <c r="J128" i="18"/>
  <c r="I128" i="18"/>
  <c r="H128" i="18"/>
  <c r="F128" i="18"/>
  <c r="J127" i="18"/>
  <c r="I127" i="18"/>
  <c r="H127" i="18"/>
  <c r="F127" i="18"/>
  <c r="E121" i="18"/>
  <c r="D121" i="18"/>
  <c r="I27" i="18" s="1"/>
  <c r="N27" i="18" s="1"/>
  <c r="N28" i="18" s="1"/>
  <c r="C121" i="18"/>
  <c r="H27" i="18" s="1"/>
  <c r="F120" i="18"/>
  <c r="F119" i="18"/>
  <c r="F118" i="18"/>
  <c r="F117" i="18"/>
  <c r="E116" i="18"/>
  <c r="O10" i="18" s="1"/>
  <c r="D116" i="18"/>
  <c r="N10" i="18" s="1"/>
  <c r="C116" i="18"/>
  <c r="M10" i="18" s="1"/>
  <c r="F115" i="18"/>
  <c r="F114" i="18"/>
  <c r="E112" i="18"/>
  <c r="O63" i="18" s="1"/>
  <c r="D112" i="18"/>
  <c r="N63" i="18" s="1"/>
  <c r="C112" i="18"/>
  <c r="M63" i="18" s="1"/>
  <c r="F111" i="18"/>
  <c r="E110" i="18"/>
  <c r="O60" i="18" s="1"/>
  <c r="D110" i="18"/>
  <c r="N60" i="18" s="1"/>
  <c r="C110" i="18"/>
  <c r="E109" i="18"/>
  <c r="D109" i="18"/>
  <c r="N32" i="18" s="1"/>
  <c r="N35" i="18" s="1"/>
  <c r="C109" i="18"/>
  <c r="M32" i="18" s="1"/>
  <c r="M35" i="18" s="1"/>
  <c r="E108" i="18"/>
  <c r="O16" i="18" s="1"/>
  <c r="D108" i="18"/>
  <c r="N16" i="18" s="1"/>
  <c r="C108" i="18"/>
  <c r="E107" i="18"/>
  <c r="O15" i="18" s="1"/>
  <c r="D107" i="18"/>
  <c r="N15" i="18" s="1"/>
  <c r="C107" i="18"/>
  <c r="M15" i="18" s="1"/>
  <c r="F106" i="18"/>
  <c r="F105" i="18"/>
  <c r="E104" i="18"/>
  <c r="D104" i="18"/>
  <c r="I39" i="18" s="1"/>
  <c r="N39" i="18" s="1"/>
  <c r="C104" i="18"/>
  <c r="H39" i="18" s="1"/>
  <c r="F103" i="18"/>
  <c r="F102" i="18"/>
  <c r="F101" i="18"/>
  <c r="F100" i="18"/>
  <c r="F99" i="18"/>
  <c r="F98" i="18"/>
  <c r="F97" i="18"/>
  <c r="F95" i="18"/>
  <c r="E94" i="18"/>
  <c r="O37" i="18" s="1"/>
  <c r="D94" i="18"/>
  <c r="N37" i="18" s="1"/>
  <c r="C94" i="18"/>
  <c r="E93" i="18"/>
  <c r="O36" i="18" s="1"/>
  <c r="D93" i="18"/>
  <c r="N36" i="18" s="1"/>
  <c r="C93" i="18"/>
  <c r="M36" i="18" s="1"/>
  <c r="F92" i="18"/>
  <c r="E89" i="18"/>
  <c r="D89" i="18"/>
  <c r="C89" i="18"/>
  <c r="F88" i="18"/>
  <c r="F89" i="18" s="1"/>
  <c r="J85" i="18"/>
  <c r="I85" i="18"/>
  <c r="H85" i="18"/>
  <c r="F85" i="18"/>
  <c r="E79" i="18"/>
  <c r="D79" i="18"/>
  <c r="C79" i="18"/>
  <c r="F78" i="18"/>
  <c r="F77" i="18"/>
  <c r="F76" i="18"/>
  <c r="F75" i="18"/>
  <c r="F74" i="18"/>
  <c r="F73" i="18"/>
  <c r="F72" i="18"/>
  <c r="E65" i="18"/>
  <c r="D65" i="18"/>
  <c r="H64" i="18"/>
  <c r="K64" i="18" s="1"/>
  <c r="F64" i="18"/>
  <c r="F63" i="18"/>
  <c r="J62" i="18"/>
  <c r="O62" i="18" s="1"/>
  <c r="I62" i="18"/>
  <c r="N62" i="18" s="1"/>
  <c r="H62" i="18"/>
  <c r="M62" i="18" s="1"/>
  <c r="J61" i="18"/>
  <c r="I61" i="18"/>
  <c r="H61" i="18"/>
  <c r="F61" i="18"/>
  <c r="F60" i="18"/>
  <c r="H59" i="18"/>
  <c r="K59" i="18" s="1"/>
  <c r="F59" i="18"/>
  <c r="F58" i="18"/>
  <c r="H57" i="18"/>
  <c r="K57" i="18" s="1"/>
  <c r="F57" i="18"/>
  <c r="H56" i="18"/>
  <c r="K56" i="18" s="1"/>
  <c r="F56" i="18"/>
  <c r="H55" i="18"/>
  <c r="K55" i="18" s="1"/>
  <c r="F55" i="18"/>
  <c r="H54" i="18"/>
  <c r="K54" i="18" s="1"/>
  <c r="F54" i="18"/>
  <c r="C53" i="18"/>
  <c r="H52" i="18"/>
  <c r="K52" i="18" s="1"/>
  <c r="F52" i="18"/>
  <c r="H51" i="18"/>
  <c r="K51" i="18" s="1"/>
  <c r="F51" i="18"/>
  <c r="C50" i="18"/>
  <c r="H49" i="18"/>
  <c r="K49" i="18" s="1"/>
  <c r="F49" i="18"/>
  <c r="H48" i="18"/>
  <c r="K48" i="18" s="1"/>
  <c r="F48" i="18"/>
  <c r="H47" i="18"/>
  <c r="K47" i="18" s="1"/>
  <c r="F47" i="18"/>
  <c r="J43" i="18"/>
  <c r="I43" i="18"/>
  <c r="H43" i="18"/>
  <c r="F43" i="18"/>
  <c r="J42" i="18"/>
  <c r="O42" i="18" s="1"/>
  <c r="I42" i="18"/>
  <c r="N42" i="18" s="1"/>
  <c r="H42" i="18"/>
  <c r="M42" i="18" s="1"/>
  <c r="J40" i="18"/>
  <c r="O40" i="18" s="1"/>
  <c r="I40" i="18"/>
  <c r="N40" i="18" s="1"/>
  <c r="H40" i="18"/>
  <c r="M40" i="18" s="1"/>
  <c r="E38" i="18"/>
  <c r="D38" i="18"/>
  <c r="C38" i="18"/>
  <c r="F37" i="18"/>
  <c r="F36" i="18"/>
  <c r="E35" i="18"/>
  <c r="D35" i="18"/>
  <c r="C35" i="18"/>
  <c r="J34" i="18"/>
  <c r="I34" i="18"/>
  <c r="H34" i="18"/>
  <c r="F34" i="18"/>
  <c r="J33" i="18"/>
  <c r="I33" i="18"/>
  <c r="H33" i="18"/>
  <c r="F33" i="18"/>
  <c r="F32" i="18"/>
  <c r="J31" i="18"/>
  <c r="I31" i="18"/>
  <c r="H31" i="18"/>
  <c r="F31" i="18"/>
  <c r="J30" i="18"/>
  <c r="I30" i="18"/>
  <c r="H30" i="18"/>
  <c r="F30" i="18"/>
  <c r="J29" i="18"/>
  <c r="I29" i="18"/>
  <c r="H29" i="18"/>
  <c r="F29" i="18"/>
  <c r="E28" i="18"/>
  <c r="D28" i="18"/>
  <c r="C28" i="18"/>
  <c r="J27" i="18"/>
  <c r="O27" i="18" s="1"/>
  <c r="O28" i="18" s="1"/>
  <c r="J26" i="18"/>
  <c r="I26" i="18"/>
  <c r="H26" i="18"/>
  <c r="F26" i="18"/>
  <c r="J25" i="18"/>
  <c r="I25" i="18"/>
  <c r="H25" i="18"/>
  <c r="F25" i="18"/>
  <c r="J24" i="18"/>
  <c r="I24" i="18"/>
  <c r="H24" i="18"/>
  <c r="F24" i="18"/>
  <c r="J23" i="18"/>
  <c r="I23" i="18"/>
  <c r="H23" i="18"/>
  <c r="F23" i="18"/>
  <c r="J22" i="18"/>
  <c r="I22" i="18"/>
  <c r="H22" i="18"/>
  <c r="F22" i="18"/>
  <c r="E19" i="18"/>
  <c r="D19" i="18"/>
  <c r="C19" i="18"/>
  <c r="J18" i="18"/>
  <c r="J19" i="18" s="1"/>
  <c r="I18" i="18"/>
  <c r="I19" i="18" s="1"/>
  <c r="H18" i="18"/>
  <c r="H19" i="18" s="1"/>
  <c r="F18" i="18"/>
  <c r="F17" i="18"/>
  <c r="F16" i="18"/>
  <c r="F15" i="18"/>
  <c r="E12" i="18"/>
  <c r="D12" i="18"/>
  <c r="C12" i="18"/>
  <c r="J11" i="18"/>
  <c r="I11" i="18"/>
  <c r="H11" i="18"/>
  <c r="F11" i="18"/>
  <c r="F10" i="18"/>
  <c r="I81" i="20" l="1"/>
  <c r="M65" i="19"/>
  <c r="F140" i="19"/>
  <c r="F141" i="19" s="1"/>
  <c r="I141" i="19"/>
  <c r="F67" i="20"/>
  <c r="F69" i="20" s="1"/>
  <c r="F81" i="20" s="1"/>
  <c r="C67" i="19"/>
  <c r="C69" i="19" s="1"/>
  <c r="K12" i="19"/>
  <c r="F124" i="21"/>
  <c r="F143" i="21" s="1"/>
  <c r="F145" i="21" s="1"/>
  <c r="P44" i="20"/>
  <c r="P67" i="20" s="1"/>
  <c r="P69" i="20" s="1"/>
  <c r="C141" i="18"/>
  <c r="K135" i="19"/>
  <c r="K44" i="20"/>
  <c r="K67" i="20" s="1"/>
  <c r="K69" i="20" s="1"/>
  <c r="K124" i="20" s="1"/>
  <c r="P38" i="19"/>
  <c r="F122" i="20"/>
  <c r="J65" i="18"/>
  <c r="F96" i="19"/>
  <c r="E122" i="19"/>
  <c r="E124" i="19" s="1"/>
  <c r="E143" i="19" s="1"/>
  <c r="E145" i="19" s="1"/>
  <c r="J141" i="19"/>
  <c r="F65" i="19"/>
  <c r="J44" i="19"/>
  <c r="J67" i="19" s="1"/>
  <c r="J69" i="19" s="1"/>
  <c r="J124" i="19" s="1"/>
  <c r="K35" i="19"/>
  <c r="K141" i="20"/>
  <c r="K136" i="18"/>
  <c r="J124" i="20"/>
  <c r="J143" i="20" s="1"/>
  <c r="J145" i="20" s="1"/>
  <c r="J81" i="20"/>
  <c r="K34" i="18"/>
  <c r="F12" i="18"/>
  <c r="O44" i="19"/>
  <c r="O67" i="19" s="1"/>
  <c r="O69" i="19" s="1"/>
  <c r="C122" i="19"/>
  <c r="C124" i="19" s="1"/>
  <c r="C143" i="19" s="1"/>
  <c r="C145" i="19" s="1"/>
  <c r="F94" i="18"/>
  <c r="K127" i="18"/>
  <c r="F44" i="19"/>
  <c r="D122" i="19"/>
  <c r="D124" i="19" s="1"/>
  <c r="D143" i="19" s="1"/>
  <c r="D145" i="19" s="1"/>
  <c r="K131" i="18"/>
  <c r="H67" i="20"/>
  <c r="H69" i="20" s="1"/>
  <c r="H124" i="20" s="1"/>
  <c r="H143" i="20" s="1"/>
  <c r="H145" i="20" s="1"/>
  <c r="P40" i="18"/>
  <c r="M37" i="18"/>
  <c r="P37" i="18" s="1"/>
  <c r="F19" i="18"/>
  <c r="J28" i="18"/>
  <c r="F50" i="18"/>
  <c r="K11" i="18"/>
  <c r="O19" i="18"/>
  <c r="K25" i="18"/>
  <c r="F109" i="18"/>
  <c r="N38" i="18"/>
  <c r="K132" i="18"/>
  <c r="I65" i="18"/>
  <c r="J35" i="18"/>
  <c r="K31" i="18"/>
  <c r="F79" i="18"/>
  <c r="K129" i="18"/>
  <c r="F38" i="18"/>
  <c r="O38" i="18"/>
  <c r="E113" i="18"/>
  <c r="H140" i="18"/>
  <c r="E44" i="18"/>
  <c r="E67" i="18" s="1"/>
  <c r="E69" i="18" s="1"/>
  <c r="F53" i="18"/>
  <c r="F133" i="18"/>
  <c r="J133" i="18"/>
  <c r="K138" i="18"/>
  <c r="H141" i="19"/>
  <c r="K26" i="18"/>
  <c r="F35" i="18"/>
  <c r="K33" i="18"/>
  <c r="F113" i="19"/>
  <c r="F116" i="18"/>
  <c r="K28" i="19"/>
  <c r="I143" i="20"/>
  <c r="I145" i="20" s="1"/>
  <c r="K65" i="19"/>
  <c r="P65" i="19"/>
  <c r="N19" i="18"/>
  <c r="P15" i="18"/>
  <c r="H10" i="18"/>
  <c r="H12" i="18" s="1"/>
  <c r="M12" i="18"/>
  <c r="I28" i="18"/>
  <c r="O65" i="18"/>
  <c r="D140" i="18"/>
  <c r="D141" i="18" s="1"/>
  <c r="I41" i="19"/>
  <c r="I44" i="19" s="1"/>
  <c r="I67" i="19" s="1"/>
  <c r="I69" i="19" s="1"/>
  <c r="I124" i="19" s="1"/>
  <c r="N39" i="19"/>
  <c r="K23" i="18"/>
  <c r="O32" i="18"/>
  <c r="O35" i="18" s="1"/>
  <c r="H41" i="18"/>
  <c r="K61" i="18"/>
  <c r="F112" i="18"/>
  <c r="H133" i="18"/>
  <c r="I140" i="18"/>
  <c r="F135" i="18"/>
  <c r="J139" i="18"/>
  <c r="J140" i="18" s="1"/>
  <c r="P19" i="19"/>
  <c r="K139" i="19"/>
  <c r="K18" i="18"/>
  <c r="K19" i="18" s="1"/>
  <c r="C44" i="18"/>
  <c r="H35" i="18"/>
  <c r="C65" i="18"/>
  <c r="F107" i="18"/>
  <c r="F110" i="18"/>
  <c r="K128" i="18"/>
  <c r="E141" i="18"/>
  <c r="K135" i="18"/>
  <c r="K137" i="18"/>
  <c r="F139" i="18"/>
  <c r="K39" i="19"/>
  <c r="K41" i="19" s="1"/>
  <c r="H41" i="19"/>
  <c r="H44" i="19" s="1"/>
  <c r="H67" i="19" s="1"/>
  <c r="H69" i="19" s="1"/>
  <c r="K133" i="19"/>
  <c r="M19" i="19"/>
  <c r="H28" i="18"/>
  <c r="K24" i="18"/>
  <c r="F28" i="18"/>
  <c r="D44" i="18"/>
  <c r="D67" i="18" s="1"/>
  <c r="D69" i="18" s="1"/>
  <c r="I35" i="18"/>
  <c r="J39" i="18"/>
  <c r="J41" i="18" s="1"/>
  <c r="P42" i="18"/>
  <c r="K43" i="18"/>
  <c r="K50" i="18"/>
  <c r="N65" i="18"/>
  <c r="D96" i="18"/>
  <c r="E96" i="18"/>
  <c r="D113" i="18"/>
  <c r="C113" i="18"/>
  <c r="F121" i="18"/>
  <c r="I133" i="18"/>
  <c r="K130" i="18"/>
  <c r="N12" i="18"/>
  <c r="I10" i="18"/>
  <c r="I12" i="18" s="1"/>
  <c r="P10" i="18"/>
  <c r="P12" i="18" s="1"/>
  <c r="K27" i="18"/>
  <c r="M27" i="18"/>
  <c r="J10" i="18"/>
  <c r="J12" i="18" s="1"/>
  <c r="O12" i="18"/>
  <c r="P63" i="18"/>
  <c r="J81" i="19"/>
  <c r="K53" i="18"/>
  <c r="N41" i="18"/>
  <c r="P62" i="18"/>
  <c r="P36" i="18"/>
  <c r="K22" i="18"/>
  <c r="M16" i="18"/>
  <c r="I41" i="18"/>
  <c r="M60" i="18"/>
  <c r="F104" i="18"/>
  <c r="M39" i="18"/>
  <c r="H50" i="18"/>
  <c r="K85" i="18"/>
  <c r="C96" i="18"/>
  <c r="K42" i="18"/>
  <c r="K30" i="18"/>
  <c r="K62" i="18"/>
  <c r="F108" i="18"/>
  <c r="K124" i="21"/>
  <c r="K143" i="21" s="1"/>
  <c r="K145" i="21" s="1"/>
  <c r="K81" i="21"/>
  <c r="K40" i="18"/>
  <c r="M44" i="19"/>
  <c r="H53" i="18"/>
  <c r="F93" i="18"/>
  <c r="K134" i="18"/>
  <c r="K29" i="18"/>
  <c r="C81" i="19"/>
  <c r="C140" i="17"/>
  <c r="I139" i="17"/>
  <c r="H139" i="17"/>
  <c r="E139" i="17"/>
  <c r="J139" i="17" s="1"/>
  <c r="J138" i="17"/>
  <c r="I138" i="17"/>
  <c r="H138" i="17"/>
  <c r="F138" i="17"/>
  <c r="J137" i="17"/>
  <c r="I137" i="17"/>
  <c r="H137" i="17"/>
  <c r="F137" i="17"/>
  <c r="J136" i="17"/>
  <c r="I136" i="17"/>
  <c r="H136" i="17"/>
  <c r="F136" i="17"/>
  <c r="H135" i="17"/>
  <c r="D135" i="17"/>
  <c r="D140" i="17" s="1"/>
  <c r="J134" i="17"/>
  <c r="I134" i="17"/>
  <c r="H134" i="17"/>
  <c r="F134" i="17"/>
  <c r="E133" i="17"/>
  <c r="D133" i="17"/>
  <c r="C133" i="17"/>
  <c r="J132" i="17"/>
  <c r="I132" i="17"/>
  <c r="H132" i="17"/>
  <c r="F132" i="17"/>
  <c r="J131" i="17"/>
  <c r="I131" i="17"/>
  <c r="H131" i="17"/>
  <c r="F131" i="17"/>
  <c r="J130" i="17"/>
  <c r="I130" i="17"/>
  <c r="H130" i="17"/>
  <c r="F130" i="17"/>
  <c r="J129" i="17"/>
  <c r="I129" i="17"/>
  <c r="H129" i="17"/>
  <c r="F129" i="17"/>
  <c r="J128" i="17"/>
  <c r="I128" i="17"/>
  <c r="H128" i="17"/>
  <c r="F128" i="17"/>
  <c r="J127" i="17"/>
  <c r="I127" i="17"/>
  <c r="H127" i="17"/>
  <c r="F127" i="17"/>
  <c r="E121" i="17"/>
  <c r="J27" i="17" s="1"/>
  <c r="O27" i="17" s="1"/>
  <c r="O28" i="17" s="1"/>
  <c r="D121" i="17"/>
  <c r="I27" i="17" s="1"/>
  <c r="C121" i="17"/>
  <c r="H27" i="17" s="1"/>
  <c r="M27" i="17" s="1"/>
  <c r="M28" i="17" s="1"/>
  <c r="F120" i="17"/>
  <c r="F119" i="17"/>
  <c r="F118" i="17"/>
  <c r="F117" i="17"/>
  <c r="E116" i="17"/>
  <c r="O10" i="17" s="1"/>
  <c r="O12" i="17" s="1"/>
  <c r="D116" i="17"/>
  <c r="N10" i="17" s="1"/>
  <c r="N12" i="17" s="1"/>
  <c r="C116" i="17"/>
  <c r="M10" i="17" s="1"/>
  <c r="H10" i="17" s="1"/>
  <c r="F115" i="17"/>
  <c r="F114" i="17"/>
  <c r="E112" i="17"/>
  <c r="O63" i="17" s="1"/>
  <c r="D112" i="17"/>
  <c r="N63" i="17" s="1"/>
  <c r="C112" i="17"/>
  <c r="M63" i="17" s="1"/>
  <c r="F111" i="17"/>
  <c r="E110" i="17"/>
  <c r="D110" i="17"/>
  <c r="N60" i="17" s="1"/>
  <c r="C110" i="17"/>
  <c r="M60" i="17" s="1"/>
  <c r="E109" i="17"/>
  <c r="O32" i="17" s="1"/>
  <c r="O35" i="17" s="1"/>
  <c r="D109" i="17"/>
  <c r="N32" i="17" s="1"/>
  <c r="N35" i="17" s="1"/>
  <c r="C109" i="17"/>
  <c r="E108" i="17"/>
  <c r="D108" i="17"/>
  <c r="N16" i="17" s="1"/>
  <c r="C108" i="17"/>
  <c r="M16" i="17" s="1"/>
  <c r="E107" i="17"/>
  <c r="O15" i="17" s="1"/>
  <c r="D107" i="17"/>
  <c r="N15" i="17" s="1"/>
  <c r="C107" i="17"/>
  <c r="M15" i="17" s="1"/>
  <c r="F106" i="17"/>
  <c r="F105" i="17"/>
  <c r="E104" i="17"/>
  <c r="J39" i="17" s="1"/>
  <c r="D104" i="17"/>
  <c r="I39" i="17" s="1"/>
  <c r="C104" i="17"/>
  <c r="F103" i="17"/>
  <c r="F102" i="17"/>
  <c r="F101" i="17"/>
  <c r="F100" i="17"/>
  <c r="F99" i="17"/>
  <c r="F98" i="17"/>
  <c r="F97" i="17"/>
  <c r="F95" i="17"/>
  <c r="E94" i="17"/>
  <c r="O37" i="17" s="1"/>
  <c r="D94" i="17"/>
  <c r="N37" i="17" s="1"/>
  <c r="C94" i="17"/>
  <c r="M37" i="17" s="1"/>
  <c r="E93" i="17"/>
  <c r="O36" i="17" s="1"/>
  <c r="D93" i="17"/>
  <c r="N36" i="17" s="1"/>
  <c r="C93" i="17"/>
  <c r="F92" i="17"/>
  <c r="E89" i="17"/>
  <c r="D89" i="17"/>
  <c r="C89" i="17"/>
  <c r="F88" i="17"/>
  <c r="F89" i="17" s="1"/>
  <c r="J85" i="17"/>
  <c r="I85" i="17"/>
  <c r="H85" i="17"/>
  <c r="F85" i="17"/>
  <c r="E79" i="17"/>
  <c r="D79" i="17"/>
  <c r="C79" i="17"/>
  <c r="F78" i="17"/>
  <c r="F77" i="17"/>
  <c r="F76" i="17"/>
  <c r="F75" i="17"/>
  <c r="F74" i="17"/>
  <c r="F73" i="17"/>
  <c r="F72" i="17"/>
  <c r="E65" i="17"/>
  <c r="D65" i="17"/>
  <c r="H64" i="17"/>
  <c r="K64" i="17" s="1"/>
  <c r="F64" i="17"/>
  <c r="F63" i="17"/>
  <c r="J62" i="17"/>
  <c r="O62" i="17" s="1"/>
  <c r="I62" i="17"/>
  <c r="N62" i="17" s="1"/>
  <c r="H62" i="17"/>
  <c r="M62" i="17" s="1"/>
  <c r="J61" i="17"/>
  <c r="I61" i="17"/>
  <c r="H61" i="17"/>
  <c r="F61" i="17"/>
  <c r="F60" i="17"/>
  <c r="H59" i="17"/>
  <c r="K59" i="17" s="1"/>
  <c r="F59" i="17"/>
  <c r="F58" i="17"/>
  <c r="H57" i="17"/>
  <c r="K57" i="17" s="1"/>
  <c r="F57" i="17"/>
  <c r="H56" i="17"/>
  <c r="K56" i="17" s="1"/>
  <c r="F56" i="17"/>
  <c r="H55" i="17"/>
  <c r="K55" i="17" s="1"/>
  <c r="F55" i="17"/>
  <c r="H54" i="17"/>
  <c r="K54" i="17" s="1"/>
  <c r="F54" i="17"/>
  <c r="C53" i="17"/>
  <c r="H52" i="17"/>
  <c r="K52" i="17" s="1"/>
  <c r="F52" i="17"/>
  <c r="H51" i="17"/>
  <c r="K51" i="17" s="1"/>
  <c r="F51" i="17"/>
  <c r="C50" i="17"/>
  <c r="H49" i="17"/>
  <c r="K49" i="17" s="1"/>
  <c r="F49" i="17"/>
  <c r="H48" i="17"/>
  <c r="K48" i="17" s="1"/>
  <c r="F48" i="17"/>
  <c r="H47" i="17"/>
  <c r="K47" i="17" s="1"/>
  <c r="F47" i="17"/>
  <c r="J43" i="17"/>
  <c r="I43" i="17"/>
  <c r="H43" i="17"/>
  <c r="F43" i="17"/>
  <c r="J42" i="17"/>
  <c r="I42" i="17"/>
  <c r="N42" i="17" s="1"/>
  <c r="H42" i="17"/>
  <c r="M42" i="17" s="1"/>
  <c r="J40" i="17"/>
  <c r="O40" i="17" s="1"/>
  <c r="I40" i="17"/>
  <c r="N40" i="17" s="1"/>
  <c r="H40" i="17"/>
  <c r="M40" i="17" s="1"/>
  <c r="E38" i="17"/>
  <c r="D38" i="17"/>
  <c r="C38" i="17"/>
  <c r="F37" i="17"/>
  <c r="F36" i="17"/>
  <c r="E35" i="17"/>
  <c r="D35" i="17"/>
  <c r="C35" i="17"/>
  <c r="J34" i="17"/>
  <c r="I34" i="17"/>
  <c r="H34" i="17"/>
  <c r="F34" i="17"/>
  <c r="J33" i="17"/>
  <c r="I33" i="17"/>
  <c r="H33" i="17"/>
  <c r="F33" i="17"/>
  <c r="F32" i="17"/>
  <c r="J31" i="17"/>
  <c r="I31" i="17"/>
  <c r="H31" i="17"/>
  <c r="F31" i="17"/>
  <c r="J30" i="17"/>
  <c r="I30" i="17"/>
  <c r="H30" i="17"/>
  <c r="F30" i="17"/>
  <c r="J29" i="17"/>
  <c r="I29" i="17"/>
  <c r="H29" i="17"/>
  <c r="F29" i="17"/>
  <c r="E28" i="17"/>
  <c r="D28" i="17"/>
  <c r="C28" i="17"/>
  <c r="J26" i="17"/>
  <c r="I26" i="17"/>
  <c r="H26" i="17"/>
  <c r="F26" i="17"/>
  <c r="J25" i="17"/>
  <c r="I25" i="17"/>
  <c r="H25" i="17"/>
  <c r="F25" i="17"/>
  <c r="J24" i="17"/>
  <c r="I24" i="17"/>
  <c r="H24" i="17"/>
  <c r="F24" i="17"/>
  <c r="J23" i="17"/>
  <c r="I23" i="17"/>
  <c r="H23" i="17"/>
  <c r="F23" i="17"/>
  <c r="J22" i="17"/>
  <c r="I22" i="17"/>
  <c r="H22" i="17"/>
  <c r="F22" i="17"/>
  <c r="E19" i="17"/>
  <c r="D19" i="17"/>
  <c r="C19" i="17"/>
  <c r="J18" i="17"/>
  <c r="J19" i="17" s="1"/>
  <c r="I18" i="17"/>
  <c r="I19" i="17" s="1"/>
  <c r="H18" i="17"/>
  <c r="F18" i="17"/>
  <c r="F17" i="17"/>
  <c r="F16" i="17"/>
  <c r="F15" i="17"/>
  <c r="E12" i="17"/>
  <c r="D12" i="17"/>
  <c r="C12" i="17"/>
  <c r="J11" i="17"/>
  <c r="I11" i="17"/>
  <c r="H11" i="17"/>
  <c r="F11" i="17"/>
  <c r="F10" i="17"/>
  <c r="I143" i="19" l="1"/>
  <c r="I145" i="19" s="1"/>
  <c r="H141" i="18"/>
  <c r="F124" i="20"/>
  <c r="F143" i="20" s="1"/>
  <c r="F145" i="20" s="1"/>
  <c r="F65" i="18"/>
  <c r="K140" i="19"/>
  <c r="K141" i="19" s="1"/>
  <c r="K143" i="20"/>
  <c r="K145" i="20" s="1"/>
  <c r="F67" i="19"/>
  <c r="F69" i="19" s="1"/>
  <c r="F81" i="19" s="1"/>
  <c r="H81" i="20"/>
  <c r="K81" i="20"/>
  <c r="E122" i="18"/>
  <c r="E124" i="18" s="1"/>
  <c r="E143" i="18" s="1"/>
  <c r="E145" i="18" s="1"/>
  <c r="F122" i="19"/>
  <c r="M38" i="18"/>
  <c r="F44" i="18"/>
  <c r="F67" i="18" s="1"/>
  <c r="F69" i="18" s="1"/>
  <c r="F81" i="18" s="1"/>
  <c r="C67" i="18"/>
  <c r="C69" i="18" s="1"/>
  <c r="C81" i="18" s="1"/>
  <c r="C65" i="17"/>
  <c r="N44" i="18"/>
  <c r="N67" i="18" s="1"/>
  <c r="N69" i="18" s="1"/>
  <c r="J143" i="19"/>
  <c r="J145" i="19" s="1"/>
  <c r="K61" i="17"/>
  <c r="F96" i="18"/>
  <c r="K131" i="17"/>
  <c r="K139" i="17"/>
  <c r="C44" i="17"/>
  <c r="F53" i="17"/>
  <c r="K138" i="17"/>
  <c r="N19" i="17"/>
  <c r="F140" i="18"/>
  <c r="F141" i="18" s="1"/>
  <c r="K22" i="17"/>
  <c r="F121" i="17"/>
  <c r="K39" i="18"/>
  <c r="K41" i="18" s="1"/>
  <c r="K24" i="17"/>
  <c r="J44" i="18"/>
  <c r="J67" i="18" s="1"/>
  <c r="J69" i="18" s="1"/>
  <c r="K44" i="19"/>
  <c r="K67" i="19" s="1"/>
  <c r="K69" i="19" s="1"/>
  <c r="K124" i="19" s="1"/>
  <c r="K33" i="17"/>
  <c r="C141" i="17"/>
  <c r="I133" i="17"/>
  <c r="M67" i="19"/>
  <c r="M69" i="19" s="1"/>
  <c r="F12" i="17"/>
  <c r="H65" i="18"/>
  <c r="K133" i="18"/>
  <c r="K28" i="18"/>
  <c r="P38" i="18"/>
  <c r="D81" i="18"/>
  <c r="F109" i="17"/>
  <c r="P63" i="17"/>
  <c r="K35" i="18"/>
  <c r="J141" i="18"/>
  <c r="K43" i="17"/>
  <c r="K129" i="17"/>
  <c r="D122" i="18"/>
  <c r="D124" i="18" s="1"/>
  <c r="D143" i="18" s="1"/>
  <c r="D145" i="18" s="1"/>
  <c r="F28" i="17"/>
  <c r="O38" i="17"/>
  <c r="F116" i="17"/>
  <c r="K65" i="18"/>
  <c r="H44" i="18"/>
  <c r="F35" i="17"/>
  <c r="I135" i="17"/>
  <c r="K135" i="17" s="1"/>
  <c r="I141" i="18"/>
  <c r="K18" i="17"/>
  <c r="K19" i="17" s="1"/>
  <c r="K29" i="17"/>
  <c r="K31" i="17"/>
  <c r="K42" i="17"/>
  <c r="F104" i="17"/>
  <c r="K128" i="17"/>
  <c r="K130" i="17"/>
  <c r="E140" i="17"/>
  <c r="E141" i="17" s="1"/>
  <c r="I44" i="18"/>
  <c r="I67" i="18" s="1"/>
  <c r="I69" i="18" s="1"/>
  <c r="I35" i="17"/>
  <c r="I41" i="17"/>
  <c r="K85" i="17"/>
  <c r="C96" i="17"/>
  <c r="D113" i="17"/>
  <c r="P40" i="17"/>
  <c r="N65" i="17"/>
  <c r="H81" i="19"/>
  <c r="H124" i="19"/>
  <c r="H143" i="19" s="1"/>
  <c r="H145" i="19" s="1"/>
  <c r="H50" i="17"/>
  <c r="J10" i="17"/>
  <c r="J12" i="17" s="1"/>
  <c r="P15" i="17"/>
  <c r="M32" i="17"/>
  <c r="M35" i="17" s="1"/>
  <c r="P37" i="17"/>
  <c r="K40" i="17"/>
  <c r="M65" i="17"/>
  <c r="H140" i="17"/>
  <c r="P32" i="18"/>
  <c r="P35" i="18" s="1"/>
  <c r="K139" i="18"/>
  <c r="K140" i="18" s="1"/>
  <c r="K23" i="17"/>
  <c r="K25" i="17"/>
  <c r="K26" i="17"/>
  <c r="K34" i="17"/>
  <c r="D44" i="17"/>
  <c r="D67" i="17" s="1"/>
  <c r="D69" i="17" s="1"/>
  <c r="M36" i="17"/>
  <c r="P36" i="17" s="1"/>
  <c r="F50" i="17"/>
  <c r="K53" i="17"/>
  <c r="F79" i="17"/>
  <c r="E96" i="17"/>
  <c r="F107" i="17"/>
  <c r="F133" i="17"/>
  <c r="K132" i="17"/>
  <c r="D141" i="17"/>
  <c r="F135" i="17"/>
  <c r="I81" i="19"/>
  <c r="N41" i="19"/>
  <c r="N44" i="19" s="1"/>
  <c r="N67" i="19" s="1"/>
  <c r="N69" i="19" s="1"/>
  <c r="P39" i="19"/>
  <c r="P41" i="19" s="1"/>
  <c r="P44" i="19" s="1"/>
  <c r="P67" i="19" s="1"/>
  <c r="P69" i="19" s="1"/>
  <c r="J28" i="17"/>
  <c r="N39" i="17"/>
  <c r="N41" i="17" s="1"/>
  <c r="O42" i="17"/>
  <c r="P42" i="17" s="1"/>
  <c r="F38" i="17"/>
  <c r="J41" i="17"/>
  <c r="O39" i="17"/>
  <c r="O41" i="17" s="1"/>
  <c r="I65" i="17"/>
  <c r="N38" i="17"/>
  <c r="F110" i="17"/>
  <c r="J133" i="17"/>
  <c r="K10" i="18"/>
  <c r="K12" i="18" s="1"/>
  <c r="K11" i="17"/>
  <c r="F19" i="17"/>
  <c r="I28" i="17"/>
  <c r="J35" i="17"/>
  <c r="K30" i="17"/>
  <c r="E44" i="17"/>
  <c r="E67" i="17" s="1"/>
  <c r="E69" i="17" s="1"/>
  <c r="H39" i="17"/>
  <c r="F94" i="17"/>
  <c r="E113" i="17"/>
  <c r="F112" i="17"/>
  <c r="K127" i="17"/>
  <c r="J140" i="17"/>
  <c r="K136" i="17"/>
  <c r="K137" i="17"/>
  <c r="O39" i="18"/>
  <c r="O41" i="18" s="1"/>
  <c r="O44" i="18" s="1"/>
  <c r="O67" i="18" s="1"/>
  <c r="O69" i="18" s="1"/>
  <c r="C122" i="18"/>
  <c r="F113" i="18"/>
  <c r="N27" i="17"/>
  <c r="N28" i="17" s="1"/>
  <c r="K27" i="17"/>
  <c r="K50" i="17"/>
  <c r="H12" i="17"/>
  <c r="P62" i="17"/>
  <c r="H28" i="17"/>
  <c r="I10" i="17"/>
  <c r="I12" i="17" s="1"/>
  <c r="O16" i="17"/>
  <c r="P16" i="17" s="1"/>
  <c r="M19" i="17"/>
  <c r="O60" i="17"/>
  <c r="C113" i="17"/>
  <c r="M19" i="18"/>
  <c r="P16" i="18"/>
  <c r="P19" i="18" s="1"/>
  <c r="K62" i="17"/>
  <c r="D96" i="17"/>
  <c r="F108" i="17"/>
  <c r="F139" i="17"/>
  <c r="M41" i="18"/>
  <c r="H35" i="17"/>
  <c r="H53" i="17"/>
  <c r="H65" i="17" s="1"/>
  <c r="F93" i="17"/>
  <c r="H133" i="17"/>
  <c r="K134" i="17"/>
  <c r="M28" i="18"/>
  <c r="P27" i="18"/>
  <c r="P28" i="18" s="1"/>
  <c r="M12" i="17"/>
  <c r="H19" i="17"/>
  <c r="J65" i="17"/>
  <c r="P10" i="17"/>
  <c r="P12" i="17" s="1"/>
  <c r="P60" i="18"/>
  <c r="P65" i="18" s="1"/>
  <c r="M65" i="18"/>
  <c r="E81" i="18"/>
  <c r="C140" i="16"/>
  <c r="I139" i="16"/>
  <c r="H139" i="16"/>
  <c r="E139" i="16"/>
  <c r="J139" i="16" s="1"/>
  <c r="J138" i="16"/>
  <c r="I138" i="16"/>
  <c r="H138" i="16"/>
  <c r="F138" i="16"/>
  <c r="J137" i="16"/>
  <c r="I137" i="16"/>
  <c r="H137" i="16"/>
  <c r="F137" i="16"/>
  <c r="J136" i="16"/>
  <c r="I136" i="16"/>
  <c r="H136" i="16"/>
  <c r="F136" i="16"/>
  <c r="H135" i="16"/>
  <c r="D135" i="16"/>
  <c r="D140" i="16" s="1"/>
  <c r="J134" i="16"/>
  <c r="I134" i="16"/>
  <c r="H134" i="16"/>
  <c r="F134" i="16"/>
  <c r="E133" i="16"/>
  <c r="D133" i="16"/>
  <c r="C133" i="16"/>
  <c r="J132" i="16"/>
  <c r="I132" i="16"/>
  <c r="H132" i="16"/>
  <c r="F132" i="16"/>
  <c r="J131" i="16"/>
  <c r="I131" i="16"/>
  <c r="H131" i="16"/>
  <c r="F131" i="16"/>
  <c r="J130" i="16"/>
  <c r="I130" i="16"/>
  <c r="H130" i="16"/>
  <c r="F130" i="16"/>
  <c r="J129" i="16"/>
  <c r="I129" i="16"/>
  <c r="H129" i="16"/>
  <c r="F129" i="16"/>
  <c r="J128" i="16"/>
  <c r="I128" i="16"/>
  <c r="H128" i="16"/>
  <c r="F128" i="16"/>
  <c r="J127" i="16"/>
  <c r="I127" i="16"/>
  <c r="H127" i="16"/>
  <c r="F127" i="16"/>
  <c r="E121" i="16"/>
  <c r="J27" i="16" s="1"/>
  <c r="O27" i="16" s="1"/>
  <c r="O28" i="16" s="1"/>
  <c r="D121" i="16"/>
  <c r="I27" i="16" s="1"/>
  <c r="N27" i="16" s="1"/>
  <c r="N28" i="16" s="1"/>
  <c r="C121" i="16"/>
  <c r="H27" i="16" s="1"/>
  <c r="F120" i="16"/>
  <c r="F119" i="16"/>
  <c r="F118" i="16"/>
  <c r="F117" i="16"/>
  <c r="E116" i="16"/>
  <c r="O10" i="16" s="1"/>
  <c r="O12" i="16" s="1"/>
  <c r="D116" i="16"/>
  <c r="N10" i="16" s="1"/>
  <c r="I10" i="16" s="1"/>
  <c r="C116" i="16"/>
  <c r="M10" i="16" s="1"/>
  <c r="H10" i="16" s="1"/>
  <c r="F115" i="16"/>
  <c r="F114" i="16"/>
  <c r="E112" i="16"/>
  <c r="O63" i="16" s="1"/>
  <c r="D112" i="16"/>
  <c r="N63" i="16" s="1"/>
  <c r="C112" i="16"/>
  <c r="M63" i="16" s="1"/>
  <c r="F111" i="16"/>
  <c r="E110" i="16"/>
  <c r="O60" i="16" s="1"/>
  <c r="D110" i="16"/>
  <c r="N60" i="16" s="1"/>
  <c r="C110" i="16"/>
  <c r="E109" i="16"/>
  <c r="O32" i="16" s="1"/>
  <c r="O35" i="16" s="1"/>
  <c r="D109" i="16"/>
  <c r="N32" i="16" s="1"/>
  <c r="N35" i="16" s="1"/>
  <c r="C109" i="16"/>
  <c r="E108" i="16"/>
  <c r="O16" i="16" s="1"/>
  <c r="D108" i="16"/>
  <c r="C108" i="16"/>
  <c r="M16" i="16" s="1"/>
  <c r="E107" i="16"/>
  <c r="D107" i="16"/>
  <c r="N15" i="16" s="1"/>
  <c r="C107" i="16"/>
  <c r="F106" i="16"/>
  <c r="F105" i="16"/>
  <c r="E104" i="16"/>
  <c r="J39" i="16" s="1"/>
  <c r="D104" i="16"/>
  <c r="I39" i="16" s="1"/>
  <c r="N39" i="16" s="1"/>
  <c r="C104" i="16"/>
  <c r="F103" i="16"/>
  <c r="F102" i="16"/>
  <c r="F101" i="16"/>
  <c r="F100" i="16"/>
  <c r="F99" i="16"/>
  <c r="F98" i="16"/>
  <c r="F97" i="16"/>
  <c r="F95" i="16"/>
  <c r="E94" i="16"/>
  <c r="O37" i="16" s="1"/>
  <c r="D94" i="16"/>
  <c r="N37" i="16" s="1"/>
  <c r="C94" i="16"/>
  <c r="E93" i="16"/>
  <c r="O36" i="16" s="1"/>
  <c r="D93" i="16"/>
  <c r="N36" i="16" s="1"/>
  <c r="C93" i="16"/>
  <c r="M36" i="16" s="1"/>
  <c r="F92" i="16"/>
  <c r="E89" i="16"/>
  <c r="D89" i="16"/>
  <c r="C89" i="16"/>
  <c r="F88" i="16"/>
  <c r="F89" i="16" s="1"/>
  <c r="J85" i="16"/>
  <c r="I85" i="16"/>
  <c r="H85" i="16"/>
  <c r="F85" i="16"/>
  <c r="E79" i="16"/>
  <c r="D79" i="16"/>
  <c r="C79" i="16"/>
  <c r="F78" i="16"/>
  <c r="F77" i="16"/>
  <c r="F76" i="16"/>
  <c r="F75" i="16"/>
  <c r="F74" i="16"/>
  <c r="F73" i="16"/>
  <c r="F72" i="16"/>
  <c r="E65" i="16"/>
  <c r="D65" i="16"/>
  <c r="H64" i="16"/>
  <c r="K64" i="16" s="1"/>
  <c r="F64" i="16"/>
  <c r="F63" i="16"/>
  <c r="J62" i="16"/>
  <c r="I62" i="16"/>
  <c r="N62" i="16" s="1"/>
  <c r="H62" i="16"/>
  <c r="M62" i="16" s="1"/>
  <c r="J61" i="16"/>
  <c r="I61" i="16"/>
  <c r="H61" i="16"/>
  <c r="F61" i="16"/>
  <c r="F60" i="16"/>
  <c r="H59" i="16"/>
  <c r="K59" i="16" s="1"/>
  <c r="F59" i="16"/>
  <c r="F58" i="16"/>
  <c r="H57" i="16"/>
  <c r="K57" i="16" s="1"/>
  <c r="F57" i="16"/>
  <c r="H56" i="16"/>
  <c r="K56" i="16" s="1"/>
  <c r="F56" i="16"/>
  <c r="H55" i="16"/>
  <c r="K55" i="16" s="1"/>
  <c r="F55" i="16"/>
  <c r="H54" i="16"/>
  <c r="K54" i="16" s="1"/>
  <c r="F54" i="16"/>
  <c r="C53" i="16"/>
  <c r="H52" i="16"/>
  <c r="K52" i="16" s="1"/>
  <c r="F52" i="16"/>
  <c r="H51" i="16"/>
  <c r="K51" i="16" s="1"/>
  <c r="F51" i="16"/>
  <c r="C50" i="16"/>
  <c r="H49" i="16"/>
  <c r="K49" i="16" s="1"/>
  <c r="F49" i="16"/>
  <c r="H48" i="16"/>
  <c r="K48" i="16" s="1"/>
  <c r="F48" i="16"/>
  <c r="H47" i="16"/>
  <c r="K47" i="16" s="1"/>
  <c r="F47" i="16"/>
  <c r="J43" i="16"/>
  <c r="I43" i="16"/>
  <c r="H43" i="16"/>
  <c r="F43" i="16"/>
  <c r="J42" i="16"/>
  <c r="O42" i="16" s="1"/>
  <c r="I42" i="16"/>
  <c r="N42" i="16" s="1"/>
  <c r="H42" i="16"/>
  <c r="J40" i="16"/>
  <c r="O40" i="16" s="1"/>
  <c r="I40" i="16"/>
  <c r="N40" i="16" s="1"/>
  <c r="H40" i="16"/>
  <c r="E38" i="16"/>
  <c r="D38" i="16"/>
  <c r="C38" i="16"/>
  <c r="F37" i="16"/>
  <c r="F36" i="16"/>
  <c r="E35" i="16"/>
  <c r="D35" i="16"/>
  <c r="C35" i="16"/>
  <c r="J34" i="16"/>
  <c r="I34" i="16"/>
  <c r="H34" i="16"/>
  <c r="F34" i="16"/>
  <c r="J33" i="16"/>
  <c r="I33" i="16"/>
  <c r="H33" i="16"/>
  <c r="F33" i="16"/>
  <c r="F32" i="16"/>
  <c r="J31" i="16"/>
  <c r="I31" i="16"/>
  <c r="H31" i="16"/>
  <c r="F31" i="16"/>
  <c r="J30" i="16"/>
  <c r="I30" i="16"/>
  <c r="H30" i="16"/>
  <c r="F30" i="16"/>
  <c r="J29" i="16"/>
  <c r="I29" i="16"/>
  <c r="H29" i="16"/>
  <c r="F29" i="16"/>
  <c r="E28" i="16"/>
  <c r="D28" i="16"/>
  <c r="C28" i="16"/>
  <c r="J26" i="16"/>
  <c r="I26" i="16"/>
  <c r="H26" i="16"/>
  <c r="F26" i="16"/>
  <c r="J25" i="16"/>
  <c r="I25" i="16"/>
  <c r="H25" i="16"/>
  <c r="F25" i="16"/>
  <c r="J24" i="16"/>
  <c r="I24" i="16"/>
  <c r="H24" i="16"/>
  <c r="F24" i="16"/>
  <c r="J23" i="16"/>
  <c r="I23" i="16"/>
  <c r="H23" i="16"/>
  <c r="F23" i="16"/>
  <c r="J22" i="16"/>
  <c r="I22" i="16"/>
  <c r="H22" i="16"/>
  <c r="F22" i="16"/>
  <c r="E19" i="16"/>
  <c r="D19" i="16"/>
  <c r="C19" i="16"/>
  <c r="J18" i="16"/>
  <c r="J19" i="16" s="1"/>
  <c r="I18" i="16"/>
  <c r="I19" i="16" s="1"/>
  <c r="H18" i="16"/>
  <c r="F18" i="16"/>
  <c r="F17" i="16"/>
  <c r="N16" i="16"/>
  <c r="F16" i="16"/>
  <c r="F15" i="16"/>
  <c r="E12" i="16"/>
  <c r="D12" i="16"/>
  <c r="C12" i="16"/>
  <c r="J11" i="16"/>
  <c r="I11" i="16"/>
  <c r="H11" i="16"/>
  <c r="F11" i="16"/>
  <c r="F10" i="16"/>
  <c r="C124" i="18" l="1"/>
  <c r="C143" i="18" s="1"/>
  <c r="C145" i="18" s="1"/>
  <c r="F124" i="19"/>
  <c r="F143" i="19" s="1"/>
  <c r="F145" i="19" s="1"/>
  <c r="K143" i="19"/>
  <c r="K145" i="19" s="1"/>
  <c r="K81" i="19"/>
  <c r="F122" i="18"/>
  <c r="F124" i="18" s="1"/>
  <c r="F143" i="18" s="1"/>
  <c r="F145" i="18" s="1"/>
  <c r="C67" i="17"/>
  <c r="C69" i="17" s="1"/>
  <c r="C81" i="17" s="1"/>
  <c r="O44" i="17"/>
  <c r="F65" i="17"/>
  <c r="P27" i="17"/>
  <c r="P28" i="17" s="1"/>
  <c r="F109" i="16"/>
  <c r="C65" i="16"/>
  <c r="F116" i="16"/>
  <c r="C44" i="16"/>
  <c r="J41" i="16"/>
  <c r="F139" i="16"/>
  <c r="I140" i="17"/>
  <c r="I141" i="17" s="1"/>
  <c r="C141" i="16"/>
  <c r="K53" i="16"/>
  <c r="K23" i="16"/>
  <c r="K25" i="16"/>
  <c r="F108" i="16"/>
  <c r="F44" i="17"/>
  <c r="K141" i="18"/>
  <c r="N38" i="16"/>
  <c r="K129" i="16"/>
  <c r="K139" i="16"/>
  <c r="P38" i="17"/>
  <c r="H67" i="18"/>
  <c r="H69" i="18" s="1"/>
  <c r="H124" i="18" s="1"/>
  <c r="H143" i="18" s="1"/>
  <c r="H145" i="18" s="1"/>
  <c r="F12" i="16"/>
  <c r="K18" i="16"/>
  <c r="K19" i="16" s="1"/>
  <c r="K31" i="16"/>
  <c r="K131" i="16"/>
  <c r="F53" i="16"/>
  <c r="K35" i="17"/>
  <c r="N19" i="16"/>
  <c r="K27" i="16"/>
  <c r="F50" i="16"/>
  <c r="K44" i="18"/>
  <c r="K67" i="18" s="1"/>
  <c r="K69" i="18" s="1"/>
  <c r="K81" i="18" s="1"/>
  <c r="K22" i="16"/>
  <c r="K24" i="16"/>
  <c r="K42" i="16"/>
  <c r="F94" i="16"/>
  <c r="P63" i="16"/>
  <c r="K65" i="17"/>
  <c r="K28" i="17"/>
  <c r="I133" i="16"/>
  <c r="K62" i="16"/>
  <c r="D96" i="16"/>
  <c r="E113" i="16"/>
  <c r="F110" i="16"/>
  <c r="C122" i="17"/>
  <c r="I35" i="16"/>
  <c r="K30" i="16"/>
  <c r="K85" i="16"/>
  <c r="P36" i="16"/>
  <c r="P16" i="16"/>
  <c r="K136" i="16"/>
  <c r="K138" i="16"/>
  <c r="F140" i="17"/>
  <c r="F141" i="17" s="1"/>
  <c r="J44" i="17"/>
  <c r="J67" i="17" s="1"/>
  <c r="J69" i="17" s="1"/>
  <c r="J81" i="17" s="1"/>
  <c r="D44" i="16"/>
  <c r="D67" i="16" s="1"/>
  <c r="D69" i="16" s="1"/>
  <c r="I65" i="16"/>
  <c r="I12" i="16"/>
  <c r="K128" i="16"/>
  <c r="K133" i="17"/>
  <c r="I44" i="17"/>
  <c r="I67" i="17" s="1"/>
  <c r="I69" i="17" s="1"/>
  <c r="J35" i="16"/>
  <c r="E44" i="16"/>
  <c r="E67" i="16" s="1"/>
  <c r="E69" i="16" s="1"/>
  <c r="E81" i="16" s="1"/>
  <c r="J65" i="16"/>
  <c r="O38" i="16"/>
  <c r="K132" i="16"/>
  <c r="K140" i="17"/>
  <c r="D122" i="17"/>
  <c r="D124" i="17" s="1"/>
  <c r="D143" i="17" s="1"/>
  <c r="D145" i="17" s="1"/>
  <c r="P19" i="17"/>
  <c r="E122" i="17"/>
  <c r="E124" i="17" s="1"/>
  <c r="E143" i="17" s="1"/>
  <c r="E145" i="17" s="1"/>
  <c r="E81" i="17"/>
  <c r="N65" i="16"/>
  <c r="O15" i="16"/>
  <c r="O19" i="16" s="1"/>
  <c r="F38" i="16"/>
  <c r="H53" i="16"/>
  <c r="C113" i="16"/>
  <c r="D141" i="16"/>
  <c r="F135" i="16"/>
  <c r="F113" i="17"/>
  <c r="F19" i="16"/>
  <c r="I28" i="16"/>
  <c r="F35" i="16"/>
  <c r="H39" i="16"/>
  <c r="K39" i="16" s="1"/>
  <c r="O39" i="16"/>
  <c r="O41" i="16" s="1"/>
  <c r="K43" i="16"/>
  <c r="F79" i="16"/>
  <c r="D113" i="16"/>
  <c r="F107" i="16"/>
  <c r="F121" i="16"/>
  <c r="J133" i="16"/>
  <c r="K130" i="16"/>
  <c r="K137" i="16"/>
  <c r="P32" i="17"/>
  <c r="P35" i="17" s="1"/>
  <c r="M38" i="17"/>
  <c r="H141" i="17"/>
  <c r="O19" i="17"/>
  <c r="O62" i="16"/>
  <c r="P62" i="16" s="1"/>
  <c r="N41" i="16"/>
  <c r="H41" i="17"/>
  <c r="H44" i="17" s="1"/>
  <c r="H67" i="17" s="1"/>
  <c r="H69" i="17" s="1"/>
  <c r="M39" i="17"/>
  <c r="K39" i="17"/>
  <c r="K41" i="17" s="1"/>
  <c r="K11" i="16"/>
  <c r="F28" i="16"/>
  <c r="J28" i="16"/>
  <c r="K29" i="16"/>
  <c r="K33" i="16"/>
  <c r="K34" i="16"/>
  <c r="I41" i="16"/>
  <c r="K40" i="16"/>
  <c r="M60" i="16"/>
  <c r="M65" i="16" s="1"/>
  <c r="K61" i="16"/>
  <c r="F133" i="16"/>
  <c r="F96" i="17"/>
  <c r="P39" i="18"/>
  <c r="P41" i="18" s="1"/>
  <c r="P44" i="18" s="1"/>
  <c r="P67" i="18" s="1"/>
  <c r="P69" i="18" s="1"/>
  <c r="N44" i="17"/>
  <c r="N67" i="17" s="1"/>
  <c r="N69" i="17" s="1"/>
  <c r="J141" i="17"/>
  <c r="H12" i="16"/>
  <c r="K50" i="16"/>
  <c r="J140" i="16"/>
  <c r="J10" i="16"/>
  <c r="J12" i="16" s="1"/>
  <c r="M15" i="16"/>
  <c r="M27" i="16"/>
  <c r="H28" i="16"/>
  <c r="M32" i="16"/>
  <c r="M37" i="16"/>
  <c r="P37" i="16" s="1"/>
  <c r="M40" i="16"/>
  <c r="P40" i="16" s="1"/>
  <c r="M42" i="16"/>
  <c r="P42" i="16" s="1"/>
  <c r="H50" i="16"/>
  <c r="C96" i="16"/>
  <c r="E140" i="16"/>
  <c r="E141" i="16" s="1"/>
  <c r="J81" i="18"/>
  <c r="J124" i="18"/>
  <c r="J143" i="18" s="1"/>
  <c r="J145" i="18" s="1"/>
  <c r="H35" i="16"/>
  <c r="F93" i="16"/>
  <c r="E96" i="16"/>
  <c r="H133" i="16"/>
  <c r="K134" i="16"/>
  <c r="H140" i="16"/>
  <c r="I124" i="18"/>
  <c r="I143" i="18" s="1"/>
  <c r="I145" i="18" s="1"/>
  <c r="I81" i="18"/>
  <c r="D81" i="17"/>
  <c r="M12" i="16"/>
  <c r="H19" i="16"/>
  <c r="K26" i="16"/>
  <c r="K127" i="16"/>
  <c r="N12" i="16"/>
  <c r="M44" i="18"/>
  <c r="M67" i="18" s="1"/>
  <c r="M69" i="18" s="1"/>
  <c r="K10" i="17"/>
  <c r="K12" i="17" s="1"/>
  <c r="P10" i="16"/>
  <c r="P12" i="16" s="1"/>
  <c r="P60" i="17"/>
  <c r="P65" i="17" s="1"/>
  <c r="O65" i="17"/>
  <c r="F112" i="16"/>
  <c r="F104" i="16"/>
  <c r="I135" i="16"/>
  <c r="C140" i="15"/>
  <c r="I139" i="15"/>
  <c r="H139" i="15"/>
  <c r="E139" i="15"/>
  <c r="E140" i="15" s="1"/>
  <c r="J138" i="15"/>
  <c r="I138" i="15"/>
  <c r="H138" i="15"/>
  <c r="F138" i="15"/>
  <c r="J137" i="15"/>
  <c r="I137" i="15"/>
  <c r="H137" i="15"/>
  <c r="F137" i="15"/>
  <c r="J136" i="15"/>
  <c r="I136" i="15"/>
  <c r="H136" i="15"/>
  <c r="F136" i="15"/>
  <c r="H135" i="15"/>
  <c r="D135" i="15"/>
  <c r="D140" i="15" s="1"/>
  <c r="J134" i="15"/>
  <c r="I134" i="15"/>
  <c r="H134" i="15"/>
  <c r="F134" i="15"/>
  <c r="E133" i="15"/>
  <c r="D133" i="15"/>
  <c r="C133" i="15"/>
  <c r="J132" i="15"/>
  <c r="I132" i="15"/>
  <c r="H132" i="15"/>
  <c r="F132" i="15"/>
  <c r="J131" i="15"/>
  <c r="I131" i="15"/>
  <c r="H131" i="15"/>
  <c r="F131" i="15"/>
  <c r="J130" i="15"/>
  <c r="I130" i="15"/>
  <c r="H130" i="15"/>
  <c r="F130" i="15"/>
  <c r="J129" i="15"/>
  <c r="I129" i="15"/>
  <c r="H129" i="15"/>
  <c r="F129" i="15"/>
  <c r="J128" i="15"/>
  <c r="I128" i="15"/>
  <c r="H128" i="15"/>
  <c r="F128" i="15"/>
  <c r="J127" i="15"/>
  <c r="I127" i="15"/>
  <c r="H127" i="15"/>
  <c r="F127" i="15"/>
  <c r="E121" i="15"/>
  <c r="J27" i="15" s="1"/>
  <c r="O27" i="15" s="1"/>
  <c r="O28" i="15" s="1"/>
  <c r="D121" i="15"/>
  <c r="I27" i="15" s="1"/>
  <c r="N27" i="15" s="1"/>
  <c r="N28" i="15" s="1"/>
  <c r="C121" i="15"/>
  <c r="H27" i="15" s="1"/>
  <c r="M27" i="15" s="1"/>
  <c r="F120" i="15"/>
  <c r="F119" i="15"/>
  <c r="F118" i="15"/>
  <c r="F117" i="15"/>
  <c r="E116" i="15"/>
  <c r="O10" i="15" s="1"/>
  <c r="J10" i="15" s="1"/>
  <c r="D116" i="15"/>
  <c r="C116" i="15"/>
  <c r="M10" i="15" s="1"/>
  <c r="H10" i="15" s="1"/>
  <c r="F115" i="15"/>
  <c r="F114" i="15"/>
  <c r="E112" i="15"/>
  <c r="O63" i="15" s="1"/>
  <c r="D112" i="15"/>
  <c r="N63" i="15" s="1"/>
  <c r="C112" i="15"/>
  <c r="M63" i="15" s="1"/>
  <c r="F111" i="15"/>
  <c r="E110" i="15"/>
  <c r="D110" i="15"/>
  <c r="N60" i="15" s="1"/>
  <c r="C110" i="15"/>
  <c r="M60" i="15" s="1"/>
  <c r="E109" i="15"/>
  <c r="O32" i="15" s="1"/>
  <c r="O35" i="15" s="1"/>
  <c r="D109" i="15"/>
  <c r="N32" i="15" s="1"/>
  <c r="N35" i="15" s="1"/>
  <c r="C109" i="15"/>
  <c r="M32" i="15" s="1"/>
  <c r="E108" i="15"/>
  <c r="O16" i="15" s="1"/>
  <c r="D108" i="15"/>
  <c r="N16" i="15" s="1"/>
  <c r="C108" i="15"/>
  <c r="M16" i="15" s="1"/>
  <c r="E107" i="15"/>
  <c r="O15" i="15" s="1"/>
  <c r="D107" i="15"/>
  <c r="N15" i="15" s="1"/>
  <c r="C107" i="15"/>
  <c r="M15" i="15" s="1"/>
  <c r="F106" i="15"/>
  <c r="F105" i="15"/>
  <c r="E104" i="15"/>
  <c r="J39" i="15" s="1"/>
  <c r="D104" i="15"/>
  <c r="C104" i="15"/>
  <c r="H39" i="15" s="1"/>
  <c r="M39" i="15" s="1"/>
  <c r="F103" i="15"/>
  <c r="F102" i="15"/>
  <c r="F101" i="15"/>
  <c r="F100" i="15"/>
  <c r="F99" i="15"/>
  <c r="F98" i="15"/>
  <c r="F97" i="15"/>
  <c r="F95" i="15"/>
  <c r="E94" i="15"/>
  <c r="D94" i="15"/>
  <c r="N37" i="15" s="1"/>
  <c r="C94" i="15"/>
  <c r="E93" i="15"/>
  <c r="O36" i="15" s="1"/>
  <c r="D93" i="15"/>
  <c r="N36" i="15" s="1"/>
  <c r="C93" i="15"/>
  <c r="M36" i="15" s="1"/>
  <c r="F92" i="15"/>
  <c r="E89" i="15"/>
  <c r="D89" i="15"/>
  <c r="C89" i="15"/>
  <c r="F88" i="15"/>
  <c r="F89" i="15" s="1"/>
  <c r="J85" i="15"/>
  <c r="I85" i="15"/>
  <c r="H85" i="15"/>
  <c r="F85" i="15"/>
  <c r="E79" i="15"/>
  <c r="D79" i="15"/>
  <c r="C79" i="15"/>
  <c r="F78" i="15"/>
  <c r="F77" i="15"/>
  <c r="F76" i="15"/>
  <c r="F75" i="15"/>
  <c r="F74" i="15"/>
  <c r="F73" i="15"/>
  <c r="F72" i="15"/>
  <c r="E65" i="15"/>
  <c r="D65" i="15"/>
  <c r="H64" i="15"/>
  <c r="K64" i="15" s="1"/>
  <c r="F64" i="15"/>
  <c r="F63" i="15"/>
  <c r="J62" i="15"/>
  <c r="I62" i="15"/>
  <c r="N62" i="15" s="1"/>
  <c r="H62" i="15"/>
  <c r="M62" i="15" s="1"/>
  <c r="J61" i="15"/>
  <c r="I61" i="15"/>
  <c r="H61" i="15"/>
  <c r="F61" i="15"/>
  <c r="F60" i="15"/>
  <c r="H59" i="15"/>
  <c r="K59" i="15" s="1"/>
  <c r="F59" i="15"/>
  <c r="F58" i="15"/>
  <c r="H57" i="15"/>
  <c r="K57" i="15" s="1"/>
  <c r="F57" i="15"/>
  <c r="H56" i="15"/>
  <c r="K56" i="15" s="1"/>
  <c r="F56" i="15"/>
  <c r="H55" i="15"/>
  <c r="K55" i="15" s="1"/>
  <c r="F55" i="15"/>
  <c r="H54" i="15"/>
  <c r="K54" i="15" s="1"/>
  <c r="F54" i="15"/>
  <c r="C53" i="15"/>
  <c r="H52" i="15"/>
  <c r="K52" i="15" s="1"/>
  <c r="F52" i="15"/>
  <c r="H51" i="15"/>
  <c r="K51" i="15" s="1"/>
  <c r="F51" i="15"/>
  <c r="C50" i="15"/>
  <c r="H49" i="15"/>
  <c r="K49" i="15" s="1"/>
  <c r="F49" i="15"/>
  <c r="H48" i="15"/>
  <c r="K48" i="15" s="1"/>
  <c r="F48" i="15"/>
  <c r="H47" i="15"/>
  <c r="F47" i="15"/>
  <c r="J43" i="15"/>
  <c r="I43" i="15"/>
  <c r="H43" i="15"/>
  <c r="F43" i="15"/>
  <c r="J42" i="15"/>
  <c r="O42" i="15" s="1"/>
  <c r="I42" i="15"/>
  <c r="N42" i="15" s="1"/>
  <c r="H42" i="15"/>
  <c r="M42" i="15" s="1"/>
  <c r="J40" i="15"/>
  <c r="O40" i="15" s="1"/>
  <c r="I40" i="15"/>
  <c r="N40" i="15" s="1"/>
  <c r="H40" i="15"/>
  <c r="M40" i="15" s="1"/>
  <c r="E38" i="15"/>
  <c r="D38" i="15"/>
  <c r="C38" i="15"/>
  <c r="F37" i="15"/>
  <c r="F36" i="15"/>
  <c r="E35" i="15"/>
  <c r="D35" i="15"/>
  <c r="C35" i="15"/>
  <c r="J34" i="15"/>
  <c r="I34" i="15"/>
  <c r="H34" i="15"/>
  <c r="F34" i="15"/>
  <c r="J33" i="15"/>
  <c r="I33" i="15"/>
  <c r="H33" i="15"/>
  <c r="F33" i="15"/>
  <c r="F32" i="15"/>
  <c r="J31" i="15"/>
  <c r="I31" i="15"/>
  <c r="H31" i="15"/>
  <c r="F31" i="15"/>
  <c r="J30" i="15"/>
  <c r="I30" i="15"/>
  <c r="H30" i="15"/>
  <c r="F30" i="15"/>
  <c r="J29" i="15"/>
  <c r="I29" i="15"/>
  <c r="H29" i="15"/>
  <c r="F29" i="15"/>
  <c r="E28" i="15"/>
  <c r="D28" i="15"/>
  <c r="C28" i="15"/>
  <c r="J26" i="15"/>
  <c r="I26" i="15"/>
  <c r="H26" i="15"/>
  <c r="F26" i="15"/>
  <c r="J25" i="15"/>
  <c r="I25" i="15"/>
  <c r="H25" i="15"/>
  <c r="F25" i="15"/>
  <c r="J24" i="15"/>
  <c r="I24" i="15"/>
  <c r="H24" i="15"/>
  <c r="F24" i="15"/>
  <c r="J23" i="15"/>
  <c r="I23" i="15"/>
  <c r="H23" i="15"/>
  <c r="F23" i="15"/>
  <c r="J22" i="15"/>
  <c r="I22" i="15"/>
  <c r="H22" i="15"/>
  <c r="F22" i="15"/>
  <c r="E19" i="15"/>
  <c r="D19" i="15"/>
  <c r="C19" i="15"/>
  <c r="J18" i="15"/>
  <c r="J19" i="15" s="1"/>
  <c r="I18" i="15"/>
  <c r="I19" i="15" s="1"/>
  <c r="H18" i="15"/>
  <c r="F18" i="15"/>
  <c r="F17" i="15"/>
  <c r="F16" i="15"/>
  <c r="F15" i="15"/>
  <c r="E12" i="15"/>
  <c r="D12" i="15"/>
  <c r="C12" i="15"/>
  <c r="J11" i="15"/>
  <c r="I11" i="15"/>
  <c r="H11" i="15"/>
  <c r="F11" i="15"/>
  <c r="N10" i="15"/>
  <c r="I10" i="15" s="1"/>
  <c r="F10" i="15"/>
  <c r="J65" i="15" l="1"/>
  <c r="C124" i="17"/>
  <c r="C143" i="17" s="1"/>
  <c r="C145" i="17" s="1"/>
  <c r="J141" i="16"/>
  <c r="F67" i="17"/>
  <c r="F69" i="17" s="1"/>
  <c r="F81" i="17" s="1"/>
  <c r="C44" i="15"/>
  <c r="F93" i="15"/>
  <c r="C141" i="15"/>
  <c r="E96" i="15"/>
  <c r="C122" i="16"/>
  <c r="H81" i="18"/>
  <c r="P60" i="16"/>
  <c r="P65" i="16" s="1"/>
  <c r="F122" i="17"/>
  <c r="F124" i="17" s="1"/>
  <c r="F143" i="17" s="1"/>
  <c r="F145" i="17" s="1"/>
  <c r="C67" i="16"/>
  <c r="C69" i="16" s="1"/>
  <c r="C81" i="16" s="1"/>
  <c r="J41" i="15"/>
  <c r="E122" i="16"/>
  <c r="H41" i="16"/>
  <c r="H44" i="16" s="1"/>
  <c r="F140" i="16"/>
  <c r="F141" i="16" s="1"/>
  <c r="K41" i="16"/>
  <c r="K44" i="17"/>
  <c r="K67" i="17" s="1"/>
  <c r="K69" i="17" s="1"/>
  <c r="K124" i="17" s="1"/>
  <c r="K133" i="16"/>
  <c r="I65" i="15"/>
  <c r="C65" i="15"/>
  <c r="D122" i="16"/>
  <c r="D124" i="16" s="1"/>
  <c r="D143" i="16" s="1"/>
  <c r="D145" i="16" s="1"/>
  <c r="J12" i="15"/>
  <c r="K137" i="15"/>
  <c r="F65" i="16"/>
  <c r="D113" i="15"/>
  <c r="J124" i="17"/>
  <c r="J143" i="17" s="1"/>
  <c r="J145" i="17" s="1"/>
  <c r="E113" i="15"/>
  <c r="F121" i="15"/>
  <c r="P38" i="16"/>
  <c r="K24" i="15"/>
  <c r="K28" i="16"/>
  <c r="J35" i="15"/>
  <c r="N44" i="16"/>
  <c r="N67" i="16" s="1"/>
  <c r="N69" i="16" s="1"/>
  <c r="K25" i="15"/>
  <c r="K30" i="15"/>
  <c r="O37" i="15"/>
  <c r="O38" i="15" s="1"/>
  <c r="H65" i="16"/>
  <c r="K141" i="17"/>
  <c r="F19" i="15"/>
  <c r="D44" i="15"/>
  <c r="D67" i="15" s="1"/>
  <c r="D69" i="15" s="1"/>
  <c r="K33" i="15"/>
  <c r="F110" i="15"/>
  <c r="K134" i="15"/>
  <c r="F96" i="16"/>
  <c r="J44" i="16"/>
  <c r="J67" i="16" s="1"/>
  <c r="J69" i="16" s="1"/>
  <c r="J124" i="16" s="1"/>
  <c r="J143" i="16" s="1"/>
  <c r="J145" i="16" s="1"/>
  <c r="K132" i="15"/>
  <c r="K124" i="18"/>
  <c r="K143" i="18" s="1"/>
  <c r="K145" i="18" s="1"/>
  <c r="I124" i="17"/>
  <c r="I143" i="17" s="1"/>
  <c r="I145" i="17" s="1"/>
  <c r="I81" i="17"/>
  <c r="K11" i="15"/>
  <c r="N38" i="15"/>
  <c r="H133" i="15"/>
  <c r="F113" i="16"/>
  <c r="F28" i="15"/>
  <c r="E44" i="15"/>
  <c r="E67" i="15" s="1"/>
  <c r="E69" i="15" s="1"/>
  <c r="K62" i="15"/>
  <c r="I133" i="15"/>
  <c r="K131" i="15"/>
  <c r="O19" i="15"/>
  <c r="F12" i="15"/>
  <c r="F35" i="15"/>
  <c r="F38" i="15"/>
  <c r="H50" i="15"/>
  <c r="K85" i="15"/>
  <c r="D96" i="15"/>
  <c r="J133" i="15"/>
  <c r="O44" i="16"/>
  <c r="I12" i="15"/>
  <c r="K29" i="15"/>
  <c r="K31" i="15"/>
  <c r="O67" i="17"/>
  <c r="O69" i="17" s="1"/>
  <c r="M38" i="16"/>
  <c r="O65" i="16"/>
  <c r="I35" i="15"/>
  <c r="K34" i="15"/>
  <c r="F108" i="15"/>
  <c r="K130" i="15"/>
  <c r="K35" i="16"/>
  <c r="N19" i="15"/>
  <c r="N65" i="15"/>
  <c r="O62" i="15"/>
  <c r="P62" i="15" s="1"/>
  <c r="P39" i="17"/>
  <c r="P41" i="17" s="1"/>
  <c r="P44" i="17" s="1"/>
  <c r="P67" i="17" s="1"/>
  <c r="P69" i="17" s="1"/>
  <c r="M41" i="17"/>
  <c r="M44" i="17" s="1"/>
  <c r="M67" i="17" s="1"/>
  <c r="M69" i="17" s="1"/>
  <c r="P16" i="15"/>
  <c r="K26" i="15"/>
  <c r="H35" i="15"/>
  <c r="O39" i="15"/>
  <c r="O41" i="15" s="1"/>
  <c r="K43" i="15"/>
  <c r="F133" i="15"/>
  <c r="E141" i="15"/>
  <c r="K138" i="15"/>
  <c r="F139" i="15"/>
  <c r="F44" i="16"/>
  <c r="I28" i="15"/>
  <c r="P42" i="15"/>
  <c r="H53" i="15"/>
  <c r="O60" i="15"/>
  <c r="C96" i="15"/>
  <c r="H140" i="15"/>
  <c r="J139" i="15"/>
  <c r="J140" i="15" s="1"/>
  <c r="E124" i="16"/>
  <c r="E143" i="16" s="1"/>
  <c r="E145" i="16" s="1"/>
  <c r="K18" i="15"/>
  <c r="K19" i="15" s="1"/>
  <c r="H28" i="15"/>
  <c r="K23" i="15"/>
  <c r="I39" i="15"/>
  <c r="K39" i="15" s="1"/>
  <c r="P40" i="15"/>
  <c r="F50" i="15"/>
  <c r="F53" i="15"/>
  <c r="K61" i="15"/>
  <c r="F79" i="15"/>
  <c r="C113" i="15"/>
  <c r="P63" i="15"/>
  <c r="F116" i="15"/>
  <c r="K128" i="15"/>
  <c r="K129" i="15"/>
  <c r="M39" i="16"/>
  <c r="M41" i="16" s="1"/>
  <c r="K65" i="16"/>
  <c r="I44" i="16"/>
  <c r="I67" i="16" s="1"/>
  <c r="I69" i="16" s="1"/>
  <c r="I124" i="16" s="1"/>
  <c r="M41" i="15"/>
  <c r="H12" i="15"/>
  <c r="K10" i="15"/>
  <c r="M28" i="15"/>
  <c r="P27" i="15"/>
  <c r="P28" i="15" s="1"/>
  <c r="M35" i="15"/>
  <c r="P32" i="15"/>
  <c r="P35" i="15" s="1"/>
  <c r="M19" i="15"/>
  <c r="P15" i="15"/>
  <c r="K53" i="15"/>
  <c r="D141" i="15"/>
  <c r="M28" i="16"/>
  <c r="P27" i="16"/>
  <c r="P28" i="16" s="1"/>
  <c r="H124" i="17"/>
  <c r="H143" i="17" s="1"/>
  <c r="H145" i="17" s="1"/>
  <c r="H81" i="17"/>
  <c r="J28" i="15"/>
  <c r="M12" i="15"/>
  <c r="H19" i="15"/>
  <c r="K127" i="15"/>
  <c r="M19" i="16"/>
  <c r="P15" i="16"/>
  <c r="P19" i="16" s="1"/>
  <c r="N12" i="15"/>
  <c r="H41" i="15"/>
  <c r="D81" i="16"/>
  <c r="P10" i="15"/>
  <c r="P12" i="15" s="1"/>
  <c r="O12" i="15"/>
  <c r="M65" i="15"/>
  <c r="F107" i="15"/>
  <c r="F109" i="15"/>
  <c r="F135" i="15"/>
  <c r="K136" i="15"/>
  <c r="K10" i="16"/>
  <c r="K12" i="16" s="1"/>
  <c r="P36" i="15"/>
  <c r="F94" i="15"/>
  <c r="F112" i="15"/>
  <c r="H141" i="16"/>
  <c r="K22" i="15"/>
  <c r="K27" i="15"/>
  <c r="K40" i="15"/>
  <c r="K42" i="15"/>
  <c r="K47" i="15"/>
  <c r="K50" i="15" s="1"/>
  <c r="F104" i="15"/>
  <c r="I135" i="15"/>
  <c r="I140" i="15" s="1"/>
  <c r="I140" i="16"/>
  <c r="I141" i="16" s="1"/>
  <c r="K135" i="16"/>
  <c r="K140" i="16" s="1"/>
  <c r="M37" i="15"/>
  <c r="M35" i="16"/>
  <c r="P32" i="16"/>
  <c r="P35" i="16" s="1"/>
  <c r="C140" i="14"/>
  <c r="I139" i="14"/>
  <c r="H139" i="14"/>
  <c r="E139" i="14"/>
  <c r="F139" i="14" s="1"/>
  <c r="J138" i="14"/>
  <c r="I138" i="14"/>
  <c r="H138" i="14"/>
  <c r="F138" i="14"/>
  <c r="J137" i="14"/>
  <c r="I137" i="14"/>
  <c r="H137" i="14"/>
  <c r="F137" i="14"/>
  <c r="J136" i="14"/>
  <c r="I136" i="14"/>
  <c r="H136" i="14"/>
  <c r="F136" i="14"/>
  <c r="H135" i="14"/>
  <c r="D135" i="14"/>
  <c r="D140" i="14" s="1"/>
  <c r="J134" i="14"/>
  <c r="I134" i="14"/>
  <c r="H134" i="14"/>
  <c r="F134" i="14"/>
  <c r="E133" i="14"/>
  <c r="D133" i="14"/>
  <c r="C133" i="14"/>
  <c r="J132" i="14"/>
  <c r="I132" i="14"/>
  <c r="H132" i="14"/>
  <c r="F132" i="14"/>
  <c r="J131" i="14"/>
  <c r="I131" i="14"/>
  <c r="H131" i="14"/>
  <c r="F131" i="14"/>
  <c r="J130" i="14"/>
  <c r="I130" i="14"/>
  <c r="H130" i="14"/>
  <c r="F130" i="14"/>
  <c r="J129" i="14"/>
  <c r="I129" i="14"/>
  <c r="H129" i="14"/>
  <c r="F129" i="14"/>
  <c r="J128" i="14"/>
  <c r="I128" i="14"/>
  <c r="H128" i="14"/>
  <c r="F128" i="14"/>
  <c r="J127" i="14"/>
  <c r="I127" i="14"/>
  <c r="H127" i="14"/>
  <c r="F127" i="14"/>
  <c r="E121" i="14"/>
  <c r="J27" i="14" s="1"/>
  <c r="O27" i="14" s="1"/>
  <c r="O28" i="14" s="1"/>
  <c r="D121" i="14"/>
  <c r="I27" i="14" s="1"/>
  <c r="N27" i="14" s="1"/>
  <c r="N28" i="14" s="1"/>
  <c r="C121" i="14"/>
  <c r="H27" i="14" s="1"/>
  <c r="M27" i="14" s="1"/>
  <c r="F120" i="14"/>
  <c r="F119" i="14"/>
  <c r="F118" i="14"/>
  <c r="F117" i="14"/>
  <c r="E116" i="14"/>
  <c r="O10" i="14" s="1"/>
  <c r="J10" i="14" s="1"/>
  <c r="D116" i="14"/>
  <c r="N10" i="14" s="1"/>
  <c r="I10" i="14" s="1"/>
  <c r="C116" i="14"/>
  <c r="M10" i="14" s="1"/>
  <c r="M12" i="14" s="1"/>
  <c r="F115" i="14"/>
  <c r="F114" i="14"/>
  <c r="E112" i="14"/>
  <c r="O63" i="14" s="1"/>
  <c r="D112" i="14"/>
  <c r="N63" i="14" s="1"/>
  <c r="C112" i="14"/>
  <c r="M63" i="14" s="1"/>
  <c r="F111" i="14"/>
  <c r="E110" i="14"/>
  <c r="O60" i="14" s="1"/>
  <c r="D110" i="14"/>
  <c r="N60" i="14" s="1"/>
  <c r="C110" i="14"/>
  <c r="M60" i="14" s="1"/>
  <c r="E109" i="14"/>
  <c r="O32" i="14" s="1"/>
  <c r="O35" i="14" s="1"/>
  <c r="D109" i="14"/>
  <c r="N32" i="14" s="1"/>
  <c r="N35" i="14" s="1"/>
  <c r="C109" i="14"/>
  <c r="M32" i="14" s="1"/>
  <c r="M35" i="14" s="1"/>
  <c r="E108" i="14"/>
  <c r="O16" i="14" s="1"/>
  <c r="D108" i="14"/>
  <c r="N16" i="14" s="1"/>
  <c r="C108" i="14"/>
  <c r="M16" i="14" s="1"/>
  <c r="E107" i="14"/>
  <c r="O15" i="14" s="1"/>
  <c r="D107" i="14"/>
  <c r="N15" i="14" s="1"/>
  <c r="C107" i="14"/>
  <c r="M15" i="14" s="1"/>
  <c r="F106" i="14"/>
  <c r="F105" i="14"/>
  <c r="E104" i="14"/>
  <c r="J39" i="14" s="1"/>
  <c r="O39" i="14" s="1"/>
  <c r="D104" i="14"/>
  <c r="I39" i="14" s="1"/>
  <c r="N39" i="14" s="1"/>
  <c r="C104" i="14"/>
  <c r="H39" i="14" s="1"/>
  <c r="M39" i="14" s="1"/>
  <c r="F103" i="14"/>
  <c r="F102" i="14"/>
  <c r="F101" i="14"/>
  <c r="F100" i="14"/>
  <c r="F99" i="14"/>
  <c r="F98" i="14"/>
  <c r="F97" i="14"/>
  <c r="F95" i="14"/>
  <c r="E94" i="14"/>
  <c r="O37" i="14" s="1"/>
  <c r="D94" i="14"/>
  <c r="N37" i="14" s="1"/>
  <c r="C94" i="14"/>
  <c r="M37" i="14" s="1"/>
  <c r="E93" i="14"/>
  <c r="O36" i="14" s="1"/>
  <c r="D93" i="14"/>
  <c r="N36" i="14" s="1"/>
  <c r="C93" i="14"/>
  <c r="F92" i="14"/>
  <c r="E89" i="14"/>
  <c r="D89" i="14"/>
  <c r="C89" i="14"/>
  <c r="F88" i="14"/>
  <c r="F89" i="14" s="1"/>
  <c r="J85" i="14"/>
  <c r="I85" i="14"/>
  <c r="H85" i="14"/>
  <c r="F85" i="14"/>
  <c r="E79" i="14"/>
  <c r="D79" i="14"/>
  <c r="C79" i="14"/>
  <c r="F78" i="14"/>
  <c r="F77" i="14"/>
  <c r="F76" i="14"/>
  <c r="F75" i="14"/>
  <c r="F74" i="14"/>
  <c r="F73" i="14"/>
  <c r="F72" i="14"/>
  <c r="E65" i="14"/>
  <c r="D65" i="14"/>
  <c r="H64" i="14"/>
  <c r="K64" i="14" s="1"/>
  <c r="F64" i="14"/>
  <c r="F63" i="14"/>
  <c r="J62" i="14"/>
  <c r="O62" i="14" s="1"/>
  <c r="I62" i="14"/>
  <c r="N62" i="14" s="1"/>
  <c r="H62" i="14"/>
  <c r="M62" i="14" s="1"/>
  <c r="J61" i="14"/>
  <c r="I61" i="14"/>
  <c r="H61" i="14"/>
  <c r="F61" i="14"/>
  <c r="F60" i="14"/>
  <c r="H59" i="14"/>
  <c r="K59" i="14" s="1"/>
  <c r="F59" i="14"/>
  <c r="F58" i="14"/>
  <c r="H57" i="14"/>
  <c r="K57" i="14" s="1"/>
  <c r="F57" i="14"/>
  <c r="H56" i="14"/>
  <c r="K56" i="14" s="1"/>
  <c r="F56" i="14"/>
  <c r="H55" i="14"/>
  <c r="K55" i="14" s="1"/>
  <c r="F55" i="14"/>
  <c r="H54" i="14"/>
  <c r="K54" i="14" s="1"/>
  <c r="F54" i="14"/>
  <c r="C53" i="14"/>
  <c r="H52" i="14"/>
  <c r="K52" i="14" s="1"/>
  <c r="F52" i="14"/>
  <c r="H51" i="14"/>
  <c r="F51" i="14"/>
  <c r="C50" i="14"/>
  <c r="H49" i="14"/>
  <c r="K49" i="14" s="1"/>
  <c r="F49" i="14"/>
  <c r="H48" i="14"/>
  <c r="K48" i="14" s="1"/>
  <c r="F48" i="14"/>
  <c r="H47" i="14"/>
  <c r="F47" i="14"/>
  <c r="J43" i="14"/>
  <c r="I43" i="14"/>
  <c r="H43" i="14"/>
  <c r="F43" i="14"/>
  <c r="J42" i="14"/>
  <c r="O42" i="14" s="1"/>
  <c r="I42" i="14"/>
  <c r="N42" i="14" s="1"/>
  <c r="H42" i="14"/>
  <c r="M42" i="14" s="1"/>
  <c r="J40" i="14"/>
  <c r="O40" i="14" s="1"/>
  <c r="I40" i="14"/>
  <c r="N40" i="14" s="1"/>
  <c r="H40" i="14"/>
  <c r="M40" i="14" s="1"/>
  <c r="E38" i="14"/>
  <c r="D38" i="14"/>
  <c r="C38" i="14"/>
  <c r="F37" i="14"/>
  <c r="F36" i="14"/>
  <c r="E35" i="14"/>
  <c r="D35" i="14"/>
  <c r="C35" i="14"/>
  <c r="J34" i="14"/>
  <c r="I34" i="14"/>
  <c r="H34" i="14"/>
  <c r="F34" i="14"/>
  <c r="J33" i="14"/>
  <c r="I33" i="14"/>
  <c r="H33" i="14"/>
  <c r="F33" i="14"/>
  <c r="F32" i="14"/>
  <c r="J31" i="14"/>
  <c r="I31" i="14"/>
  <c r="H31" i="14"/>
  <c r="F31" i="14"/>
  <c r="J30" i="14"/>
  <c r="I30" i="14"/>
  <c r="H30" i="14"/>
  <c r="F30" i="14"/>
  <c r="J29" i="14"/>
  <c r="I29" i="14"/>
  <c r="H29" i="14"/>
  <c r="F29" i="14"/>
  <c r="E28" i="14"/>
  <c r="D28" i="14"/>
  <c r="C28" i="14"/>
  <c r="J26" i="14"/>
  <c r="I26" i="14"/>
  <c r="H26" i="14"/>
  <c r="F26" i="14"/>
  <c r="J25" i="14"/>
  <c r="I25" i="14"/>
  <c r="H25" i="14"/>
  <c r="F25" i="14"/>
  <c r="J24" i="14"/>
  <c r="I24" i="14"/>
  <c r="H24" i="14"/>
  <c r="F24" i="14"/>
  <c r="J23" i="14"/>
  <c r="I23" i="14"/>
  <c r="H23" i="14"/>
  <c r="F23" i="14"/>
  <c r="J22" i="14"/>
  <c r="I22" i="14"/>
  <c r="H22" i="14"/>
  <c r="F22" i="14"/>
  <c r="E19" i="14"/>
  <c r="D19" i="14"/>
  <c r="C19" i="14"/>
  <c r="J18" i="14"/>
  <c r="J19" i="14" s="1"/>
  <c r="I18" i="14"/>
  <c r="I19" i="14" s="1"/>
  <c r="H18" i="14"/>
  <c r="F18" i="14"/>
  <c r="F17" i="14"/>
  <c r="F16" i="14"/>
  <c r="F15" i="14"/>
  <c r="E12" i="14"/>
  <c r="D12" i="14"/>
  <c r="C12" i="14"/>
  <c r="J11" i="14"/>
  <c r="I11" i="14"/>
  <c r="H11" i="14"/>
  <c r="F11" i="14"/>
  <c r="F10" i="14"/>
  <c r="C67" i="15" l="1"/>
  <c r="C69" i="15" s="1"/>
  <c r="F122" i="16"/>
  <c r="E122" i="15"/>
  <c r="J141" i="15"/>
  <c r="O44" i="15"/>
  <c r="F96" i="15"/>
  <c r="C124" i="16"/>
  <c r="C143" i="16" s="1"/>
  <c r="C145" i="16" s="1"/>
  <c r="P37" i="15"/>
  <c r="P38" i="15" s="1"/>
  <c r="F67" i="16"/>
  <c r="F69" i="16" s="1"/>
  <c r="F81" i="16" s="1"/>
  <c r="P39" i="16"/>
  <c r="P41" i="16" s="1"/>
  <c r="P44" i="16" s="1"/>
  <c r="P67" i="16" s="1"/>
  <c r="P69" i="16" s="1"/>
  <c r="F28" i="14"/>
  <c r="D122" i="15"/>
  <c r="D124" i="15" s="1"/>
  <c r="D143" i="15" s="1"/>
  <c r="D145" i="15" s="1"/>
  <c r="D44" i="14"/>
  <c r="H67" i="16"/>
  <c r="H69" i="16" s="1"/>
  <c r="H124" i="16" s="1"/>
  <c r="H143" i="16" s="1"/>
  <c r="H145" i="16" s="1"/>
  <c r="I141" i="15"/>
  <c r="J44" i="15"/>
  <c r="J67" i="15" s="1"/>
  <c r="J69" i="15" s="1"/>
  <c r="J124" i="15" s="1"/>
  <c r="J143" i="15" s="1"/>
  <c r="J145" i="15" s="1"/>
  <c r="O65" i="15"/>
  <c r="O67" i="16"/>
  <c r="O69" i="16" s="1"/>
  <c r="C141" i="14"/>
  <c r="P19" i="15"/>
  <c r="J65" i="14"/>
  <c r="K34" i="14"/>
  <c r="K35" i="15"/>
  <c r="E44" i="14"/>
  <c r="E67" i="14" s="1"/>
  <c r="E69" i="14" s="1"/>
  <c r="K141" i="16"/>
  <c r="J81" i="16"/>
  <c r="K12" i="15"/>
  <c r="H65" i="15"/>
  <c r="F44" i="15"/>
  <c r="J12" i="14"/>
  <c r="K11" i="14"/>
  <c r="H28" i="14"/>
  <c r="F140" i="15"/>
  <c r="F141" i="15" s="1"/>
  <c r="K44" i="16"/>
  <c r="K67" i="16" s="1"/>
  <c r="K69" i="16" s="1"/>
  <c r="F65" i="15"/>
  <c r="M19" i="14"/>
  <c r="E81" i="15"/>
  <c r="E124" i="15"/>
  <c r="E143" i="15" s="1"/>
  <c r="E145" i="15" s="1"/>
  <c r="K137" i="14"/>
  <c r="K65" i="15"/>
  <c r="H133" i="14"/>
  <c r="F108" i="14"/>
  <c r="K128" i="14"/>
  <c r="K143" i="17"/>
  <c r="K145" i="17" s="1"/>
  <c r="N38" i="14"/>
  <c r="D96" i="14"/>
  <c r="F109" i="14"/>
  <c r="K18" i="14"/>
  <c r="K19" i="14" s="1"/>
  <c r="I28" i="14"/>
  <c r="K26" i="14"/>
  <c r="C65" i="14"/>
  <c r="F116" i="14"/>
  <c r="J139" i="14"/>
  <c r="K139" i="14" s="1"/>
  <c r="K28" i="15"/>
  <c r="H10" i="14"/>
  <c r="K10" i="14" s="1"/>
  <c r="O19" i="14"/>
  <c r="J28" i="14"/>
  <c r="H35" i="14"/>
  <c r="P60" i="15"/>
  <c r="P65" i="15" s="1"/>
  <c r="K138" i="14"/>
  <c r="F113" i="15"/>
  <c r="F122" i="15" s="1"/>
  <c r="C122" i="15"/>
  <c r="C124" i="15" s="1"/>
  <c r="C143" i="15" s="1"/>
  <c r="C145" i="15" s="1"/>
  <c r="I12" i="14"/>
  <c r="J35" i="14"/>
  <c r="C113" i="14"/>
  <c r="O65" i="14"/>
  <c r="K130" i="14"/>
  <c r="H44" i="15"/>
  <c r="D67" i="14"/>
  <c r="D69" i="14" s="1"/>
  <c r="D81" i="14" s="1"/>
  <c r="F38" i="14"/>
  <c r="C96" i="14"/>
  <c r="H141" i="15"/>
  <c r="P62" i="14"/>
  <c r="P37" i="14"/>
  <c r="P15" i="14"/>
  <c r="K23" i="14"/>
  <c r="F35" i="14"/>
  <c r="P32" i="14"/>
  <c r="P35" i="14" s="1"/>
  <c r="O38" i="14"/>
  <c r="P60" i="14"/>
  <c r="D113" i="14"/>
  <c r="H140" i="14"/>
  <c r="K139" i="15"/>
  <c r="F19" i="14"/>
  <c r="C44" i="14"/>
  <c r="K30" i="14"/>
  <c r="K31" i="14"/>
  <c r="P42" i="14"/>
  <c r="K43" i="14"/>
  <c r="F50" i="14"/>
  <c r="F53" i="14"/>
  <c r="N65" i="14"/>
  <c r="I65" i="14"/>
  <c r="F79" i="14"/>
  <c r="E96" i="14"/>
  <c r="E113" i="14"/>
  <c r="F107" i="14"/>
  <c r="F110" i="14"/>
  <c r="P63" i="14"/>
  <c r="F121" i="14"/>
  <c r="K129" i="14"/>
  <c r="K131" i="14"/>
  <c r="K136" i="14"/>
  <c r="K81" i="17"/>
  <c r="K133" i="15"/>
  <c r="I81" i="16"/>
  <c r="I41" i="15"/>
  <c r="I44" i="15" s="1"/>
  <c r="I67" i="15" s="1"/>
  <c r="I69" i="15" s="1"/>
  <c r="I124" i="15" s="1"/>
  <c r="N39" i="15"/>
  <c r="F12" i="14"/>
  <c r="N19" i="14"/>
  <c r="P16" i="14"/>
  <c r="K24" i="14"/>
  <c r="K25" i="14"/>
  <c r="K33" i="14"/>
  <c r="M36" i="14"/>
  <c r="M38" i="14" s="1"/>
  <c r="H50" i="14"/>
  <c r="H53" i="14"/>
  <c r="F93" i="14"/>
  <c r="F133" i="14"/>
  <c r="K127" i="14"/>
  <c r="J133" i="14"/>
  <c r="K132" i="14"/>
  <c r="D141" i="14"/>
  <c r="M41" i="14"/>
  <c r="P39" i="14"/>
  <c r="N41" i="14"/>
  <c r="O41" i="14"/>
  <c r="M28" i="14"/>
  <c r="P27" i="14"/>
  <c r="P28" i="14" s="1"/>
  <c r="P40" i="14"/>
  <c r="H19" i="14"/>
  <c r="I35" i="14"/>
  <c r="I133" i="14"/>
  <c r="N12" i="14"/>
  <c r="K29" i="14"/>
  <c r="H41" i="14"/>
  <c r="K51" i="14"/>
  <c r="K53" i="14" s="1"/>
  <c r="C81" i="15"/>
  <c r="P10" i="14"/>
  <c r="P12" i="14" s="1"/>
  <c r="O12" i="14"/>
  <c r="I41" i="14"/>
  <c r="K61" i="14"/>
  <c r="M65" i="14"/>
  <c r="F135" i="14"/>
  <c r="F140" i="14" s="1"/>
  <c r="J41" i="14"/>
  <c r="F94" i="14"/>
  <c r="F112" i="14"/>
  <c r="D81" i="15"/>
  <c r="K22" i="14"/>
  <c r="K27" i="14"/>
  <c r="K39" i="14"/>
  <c r="K40" i="14"/>
  <c r="K42" i="14"/>
  <c r="K47" i="14"/>
  <c r="K50" i="14" s="1"/>
  <c r="F104" i="14"/>
  <c r="I135" i="14"/>
  <c r="I140" i="14" s="1"/>
  <c r="M44" i="16"/>
  <c r="M67" i="16" s="1"/>
  <c r="M69" i="16" s="1"/>
  <c r="K85" i="14"/>
  <c r="E140" i="14"/>
  <c r="E141" i="14" s="1"/>
  <c r="K135" i="15"/>
  <c r="K62" i="14"/>
  <c r="M38" i="15"/>
  <c r="M44" i="15" s="1"/>
  <c r="M67" i="15" s="1"/>
  <c r="M69" i="15" s="1"/>
  <c r="K134" i="14"/>
  <c r="K41" i="15"/>
  <c r="I143" i="16"/>
  <c r="I145" i="16" s="1"/>
  <c r="C140" i="13"/>
  <c r="I139" i="13"/>
  <c r="H139" i="13"/>
  <c r="E139" i="13"/>
  <c r="J139" i="13" s="1"/>
  <c r="J138" i="13"/>
  <c r="I138" i="13"/>
  <c r="H138" i="13"/>
  <c r="F138" i="13"/>
  <c r="J137" i="13"/>
  <c r="I137" i="13"/>
  <c r="H137" i="13"/>
  <c r="F137" i="13"/>
  <c r="J136" i="13"/>
  <c r="I136" i="13"/>
  <c r="H136" i="13"/>
  <c r="F136" i="13"/>
  <c r="H135" i="13"/>
  <c r="D135" i="13"/>
  <c r="I135" i="13" s="1"/>
  <c r="J134" i="13"/>
  <c r="I134" i="13"/>
  <c r="H134" i="13"/>
  <c r="F134" i="13"/>
  <c r="E133" i="13"/>
  <c r="D133" i="13"/>
  <c r="C133" i="13"/>
  <c r="J132" i="13"/>
  <c r="I132" i="13"/>
  <c r="H132" i="13"/>
  <c r="F132" i="13"/>
  <c r="J131" i="13"/>
  <c r="I131" i="13"/>
  <c r="H131" i="13"/>
  <c r="F131" i="13"/>
  <c r="J130" i="13"/>
  <c r="I130" i="13"/>
  <c r="H130" i="13"/>
  <c r="F130" i="13"/>
  <c r="J129" i="13"/>
  <c r="I129" i="13"/>
  <c r="H129" i="13"/>
  <c r="F129" i="13"/>
  <c r="J128" i="13"/>
  <c r="I128" i="13"/>
  <c r="H128" i="13"/>
  <c r="F128" i="13"/>
  <c r="J127" i="13"/>
  <c r="I127" i="13"/>
  <c r="H127" i="13"/>
  <c r="F127" i="13"/>
  <c r="E121" i="13"/>
  <c r="J27" i="13" s="1"/>
  <c r="O27" i="13" s="1"/>
  <c r="O28" i="13" s="1"/>
  <c r="D121" i="13"/>
  <c r="I27" i="13" s="1"/>
  <c r="N27" i="13" s="1"/>
  <c r="N28" i="13" s="1"/>
  <c r="C121" i="13"/>
  <c r="H27" i="13" s="1"/>
  <c r="M27" i="13" s="1"/>
  <c r="F120" i="13"/>
  <c r="F119" i="13"/>
  <c r="F118" i="13"/>
  <c r="F117" i="13"/>
  <c r="E116" i="13"/>
  <c r="O10" i="13" s="1"/>
  <c r="J10" i="13" s="1"/>
  <c r="D116" i="13"/>
  <c r="N10" i="13" s="1"/>
  <c r="N12" i="13" s="1"/>
  <c r="C116" i="13"/>
  <c r="M10" i="13" s="1"/>
  <c r="H10" i="13" s="1"/>
  <c r="F115" i="13"/>
  <c r="F114" i="13"/>
  <c r="E112" i="13"/>
  <c r="O63" i="13" s="1"/>
  <c r="D112" i="13"/>
  <c r="N63" i="13" s="1"/>
  <c r="C112" i="13"/>
  <c r="M63" i="13" s="1"/>
  <c r="F111" i="13"/>
  <c r="E110" i="13"/>
  <c r="O60" i="13" s="1"/>
  <c r="D110" i="13"/>
  <c r="N60" i="13" s="1"/>
  <c r="C110" i="13"/>
  <c r="M60" i="13" s="1"/>
  <c r="E109" i="13"/>
  <c r="O32" i="13" s="1"/>
  <c r="O35" i="13" s="1"/>
  <c r="D109" i="13"/>
  <c r="N32" i="13" s="1"/>
  <c r="N35" i="13" s="1"/>
  <c r="C109" i="13"/>
  <c r="M32" i="13" s="1"/>
  <c r="M35" i="13" s="1"/>
  <c r="E108" i="13"/>
  <c r="O16" i="13" s="1"/>
  <c r="D108" i="13"/>
  <c r="N16" i="13" s="1"/>
  <c r="C108" i="13"/>
  <c r="M16" i="13" s="1"/>
  <c r="E107" i="13"/>
  <c r="O15" i="13" s="1"/>
  <c r="D107" i="13"/>
  <c r="N15" i="13" s="1"/>
  <c r="C107" i="13"/>
  <c r="F106" i="13"/>
  <c r="F105" i="13"/>
  <c r="E104" i="13"/>
  <c r="D104" i="13"/>
  <c r="I39" i="13" s="1"/>
  <c r="N39" i="13" s="1"/>
  <c r="C104" i="13"/>
  <c r="F103" i="13"/>
  <c r="F102" i="13"/>
  <c r="F101" i="13"/>
  <c r="F100" i="13"/>
  <c r="F99" i="13"/>
  <c r="F98" i="13"/>
  <c r="F97" i="13"/>
  <c r="F95" i="13"/>
  <c r="E94" i="13"/>
  <c r="O37" i="13" s="1"/>
  <c r="D94" i="13"/>
  <c r="N37" i="13" s="1"/>
  <c r="C94" i="13"/>
  <c r="M37" i="13" s="1"/>
  <c r="E93" i="13"/>
  <c r="D93" i="13"/>
  <c r="C93" i="13"/>
  <c r="F92" i="13"/>
  <c r="E89" i="13"/>
  <c r="D89" i="13"/>
  <c r="C89" i="13"/>
  <c r="F88" i="13"/>
  <c r="F89" i="13" s="1"/>
  <c r="J85" i="13"/>
  <c r="I85" i="13"/>
  <c r="H85" i="13"/>
  <c r="F85" i="13"/>
  <c r="E79" i="13"/>
  <c r="D79" i="13"/>
  <c r="C79" i="13"/>
  <c r="F78" i="13"/>
  <c r="F77" i="13"/>
  <c r="F76" i="13"/>
  <c r="F75" i="13"/>
  <c r="F74" i="13"/>
  <c r="F73" i="13"/>
  <c r="F72" i="13"/>
  <c r="E65" i="13"/>
  <c r="D65" i="13"/>
  <c r="H64" i="13"/>
  <c r="K64" i="13" s="1"/>
  <c r="F64" i="13"/>
  <c r="F63" i="13"/>
  <c r="J62" i="13"/>
  <c r="O62" i="13" s="1"/>
  <c r="I62" i="13"/>
  <c r="N62" i="13" s="1"/>
  <c r="H62" i="13"/>
  <c r="J61" i="13"/>
  <c r="I61" i="13"/>
  <c r="H61" i="13"/>
  <c r="F61" i="13"/>
  <c r="F60" i="13"/>
  <c r="H59" i="13"/>
  <c r="K59" i="13" s="1"/>
  <c r="F59" i="13"/>
  <c r="F58" i="13"/>
  <c r="H57" i="13"/>
  <c r="K57" i="13" s="1"/>
  <c r="F57" i="13"/>
  <c r="H56" i="13"/>
  <c r="K56" i="13" s="1"/>
  <c r="F56" i="13"/>
  <c r="H55" i="13"/>
  <c r="K55" i="13" s="1"/>
  <c r="F55" i="13"/>
  <c r="H54" i="13"/>
  <c r="K54" i="13" s="1"/>
  <c r="F54" i="13"/>
  <c r="C53" i="13"/>
  <c r="H52" i="13"/>
  <c r="K52" i="13" s="1"/>
  <c r="F52" i="13"/>
  <c r="H51" i="13"/>
  <c r="K51" i="13" s="1"/>
  <c r="F51" i="13"/>
  <c r="C50" i="13"/>
  <c r="H49" i="13"/>
  <c r="K49" i="13" s="1"/>
  <c r="F49" i="13"/>
  <c r="H48" i="13"/>
  <c r="K48" i="13" s="1"/>
  <c r="F48" i="13"/>
  <c r="H47" i="13"/>
  <c r="F47" i="13"/>
  <c r="J43" i="13"/>
  <c r="I43" i="13"/>
  <c r="H43" i="13"/>
  <c r="F43" i="13"/>
  <c r="J42" i="13"/>
  <c r="O42" i="13" s="1"/>
  <c r="I42" i="13"/>
  <c r="N42" i="13" s="1"/>
  <c r="H42" i="13"/>
  <c r="M42" i="13" s="1"/>
  <c r="J40" i="13"/>
  <c r="O40" i="13" s="1"/>
  <c r="I40" i="13"/>
  <c r="N40" i="13" s="1"/>
  <c r="H40" i="13"/>
  <c r="M40" i="13" s="1"/>
  <c r="E38" i="13"/>
  <c r="D38" i="13"/>
  <c r="C38" i="13"/>
  <c r="F37" i="13"/>
  <c r="F36" i="13"/>
  <c r="E35" i="13"/>
  <c r="D35" i="13"/>
  <c r="C35" i="13"/>
  <c r="J34" i="13"/>
  <c r="I34" i="13"/>
  <c r="H34" i="13"/>
  <c r="F34" i="13"/>
  <c r="J33" i="13"/>
  <c r="I33" i="13"/>
  <c r="H33" i="13"/>
  <c r="F33" i="13"/>
  <c r="F32" i="13"/>
  <c r="J31" i="13"/>
  <c r="I31" i="13"/>
  <c r="H31" i="13"/>
  <c r="F31" i="13"/>
  <c r="J30" i="13"/>
  <c r="I30" i="13"/>
  <c r="H30" i="13"/>
  <c r="F30" i="13"/>
  <c r="J29" i="13"/>
  <c r="I29" i="13"/>
  <c r="H29" i="13"/>
  <c r="F29" i="13"/>
  <c r="E28" i="13"/>
  <c r="D28" i="13"/>
  <c r="C28" i="13"/>
  <c r="J26" i="13"/>
  <c r="I26" i="13"/>
  <c r="H26" i="13"/>
  <c r="F26" i="13"/>
  <c r="J25" i="13"/>
  <c r="I25" i="13"/>
  <c r="H25" i="13"/>
  <c r="F25" i="13"/>
  <c r="J24" i="13"/>
  <c r="I24" i="13"/>
  <c r="H24" i="13"/>
  <c r="F24" i="13"/>
  <c r="J23" i="13"/>
  <c r="I23" i="13"/>
  <c r="H23" i="13"/>
  <c r="F23" i="13"/>
  <c r="J22" i="13"/>
  <c r="I22" i="13"/>
  <c r="H22" i="13"/>
  <c r="F22" i="13"/>
  <c r="E19" i="13"/>
  <c r="D19" i="13"/>
  <c r="C19" i="13"/>
  <c r="J18" i="13"/>
  <c r="J19" i="13" s="1"/>
  <c r="I18" i="13"/>
  <c r="I19" i="13" s="1"/>
  <c r="H18" i="13"/>
  <c r="H19" i="13" s="1"/>
  <c r="F18" i="13"/>
  <c r="F17" i="13"/>
  <c r="F16" i="13"/>
  <c r="F15" i="13"/>
  <c r="E12" i="13"/>
  <c r="D12" i="13"/>
  <c r="C12" i="13"/>
  <c r="J11" i="13"/>
  <c r="I11" i="13"/>
  <c r="H11" i="13"/>
  <c r="F11" i="13"/>
  <c r="F10" i="13"/>
  <c r="O67" i="15" l="1"/>
  <c r="O69" i="15" s="1"/>
  <c r="F124" i="16"/>
  <c r="F143" i="16" s="1"/>
  <c r="F145" i="16" s="1"/>
  <c r="F44" i="14"/>
  <c r="I143" i="15"/>
  <c r="I145" i="15" s="1"/>
  <c r="N44" i="14"/>
  <c r="K12" i="14"/>
  <c r="H81" i="16"/>
  <c r="C67" i="14"/>
  <c r="C69" i="14" s="1"/>
  <c r="C81" i="14" s="1"/>
  <c r="I81" i="15"/>
  <c r="E96" i="13"/>
  <c r="F67" i="15"/>
  <c r="F69" i="15" s="1"/>
  <c r="F81" i="15" s="1"/>
  <c r="O44" i="14"/>
  <c r="J81" i="15"/>
  <c r="H67" i="15"/>
  <c r="H69" i="15" s="1"/>
  <c r="H81" i="15" s="1"/>
  <c r="K140" i="15"/>
  <c r="K141" i="15" s="1"/>
  <c r="K62" i="13"/>
  <c r="J44" i="14"/>
  <c r="J67" i="14" s="1"/>
  <c r="J69" i="14" s="1"/>
  <c r="J81" i="14" s="1"/>
  <c r="J140" i="14"/>
  <c r="J141" i="14" s="1"/>
  <c r="H12" i="14"/>
  <c r="D96" i="13"/>
  <c r="K11" i="13"/>
  <c r="J12" i="13"/>
  <c r="N36" i="13"/>
  <c r="N38" i="13" s="1"/>
  <c r="O36" i="13"/>
  <c r="O38" i="13" s="1"/>
  <c r="P65" i="14"/>
  <c r="K25" i="13"/>
  <c r="C44" i="13"/>
  <c r="K30" i="13"/>
  <c r="C96" i="13"/>
  <c r="F104" i="13"/>
  <c r="K128" i="13"/>
  <c r="K130" i="13"/>
  <c r="K44" i="15"/>
  <c r="K67" i="15" s="1"/>
  <c r="K69" i="15" s="1"/>
  <c r="K81" i="15" s="1"/>
  <c r="P36" i="14"/>
  <c r="P38" i="14" s="1"/>
  <c r="M36" i="13"/>
  <c r="M38" i="13" s="1"/>
  <c r="H50" i="13"/>
  <c r="O19" i="13"/>
  <c r="K136" i="13"/>
  <c r="D122" i="14"/>
  <c r="D124" i="14" s="1"/>
  <c r="D143" i="14" s="1"/>
  <c r="D145" i="14" s="1"/>
  <c r="H39" i="13"/>
  <c r="H41" i="13" s="1"/>
  <c r="P63" i="13"/>
  <c r="K139" i="13"/>
  <c r="K43" i="13"/>
  <c r="F94" i="13"/>
  <c r="N67" i="14"/>
  <c r="N69" i="14" s="1"/>
  <c r="F28" i="13"/>
  <c r="H44" i="14"/>
  <c r="M44" i="14"/>
  <c r="M67" i="14" s="1"/>
  <c r="M69" i="14" s="1"/>
  <c r="K53" i="13"/>
  <c r="J133" i="13"/>
  <c r="H141" i="14"/>
  <c r="P19" i="14"/>
  <c r="K133" i="14"/>
  <c r="O65" i="13"/>
  <c r="F12" i="13"/>
  <c r="M12" i="13"/>
  <c r="N41" i="13"/>
  <c r="M62" i="13"/>
  <c r="P62" i="13" s="1"/>
  <c r="F96" i="14"/>
  <c r="E122" i="14"/>
  <c r="H28" i="13"/>
  <c r="K24" i="13"/>
  <c r="K26" i="13"/>
  <c r="P37" i="13"/>
  <c r="F50" i="13"/>
  <c r="F93" i="13"/>
  <c r="E113" i="13"/>
  <c r="F121" i="13"/>
  <c r="K138" i="13"/>
  <c r="H35" i="13"/>
  <c r="H140" i="13"/>
  <c r="J28" i="13"/>
  <c r="C65" i="13"/>
  <c r="K127" i="13"/>
  <c r="C141" i="13"/>
  <c r="F113" i="14"/>
  <c r="O67" i="14"/>
  <c r="O69" i="14" s="1"/>
  <c r="C122" i="14"/>
  <c r="D44" i="13"/>
  <c r="D67" i="13" s="1"/>
  <c r="D69" i="13" s="1"/>
  <c r="J35" i="13"/>
  <c r="F38" i="13"/>
  <c r="K40" i="13"/>
  <c r="J65" i="13"/>
  <c r="C113" i="13"/>
  <c r="F116" i="13"/>
  <c r="K131" i="13"/>
  <c r="F141" i="14"/>
  <c r="I44" i="14"/>
  <c r="I67" i="14" s="1"/>
  <c r="I69" i="14" s="1"/>
  <c r="I81" i="14" s="1"/>
  <c r="K124" i="16"/>
  <c r="K143" i="16" s="1"/>
  <c r="K145" i="16" s="1"/>
  <c r="K81" i="16"/>
  <c r="I28" i="13"/>
  <c r="K23" i="13"/>
  <c r="K29" i="13"/>
  <c r="K33" i="13"/>
  <c r="K34" i="13"/>
  <c r="P40" i="13"/>
  <c r="K42" i="13"/>
  <c r="F110" i="13"/>
  <c r="F112" i="13"/>
  <c r="I133" i="13"/>
  <c r="K129" i="13"/>
  <c r="I140" i="13"/>
  <c r="F135" i="13"/>
  <c r="D140" i="13"/>
  <c r="D141" i="13" s="1"/>
  <c r="K35" i="14"/>
  <c r="H65" i="14"/>
  <c r="N41" i="15"/>
  <c r="N44" i="15" s="1"/>
  <c r="N67" i="15" s="1"/>
  <c r="N69" i="15" s="1"/>
  <c r="P39" i="15"/>
  <c r="P41" i="15" s="1"/>
  <c r="P44" i="15" s="1"/>
  <c r="P67" i="15" s="1"/>
  <c r="P69" i="15" s="1"/>
  <c r="F65" i="14"/>
  <c r="F67" i="14" s="1"/>
  <c r="F69" i="14" s="1"/>
  <c r="F81" i="14" s="1"/>
  <c r="M15" i="13"/>
  <c r="E44" i="13"/>
  <c r="E67" i="13" s="1"/>
  <c r="E69" i="13" s="1"/>
  <c r="I35" i="13"/>
  <c r="P42" i="13"/>
  <c r="P60" i="13"/>
  <c r="K61" i="13"/>
  <c r="F109" i="13"/>
  <c r="F133" i="13"/>
  <c r="K132" i="13"/>
  <c r="K135" i="13"/>
  <c r="K137" i="13"/>
  <c r="K41" i="14"/>
  <c r="N19" i="13"/>
  <c r="P16" i="13"/>
  <c r="F19" i="13"/>
  <c r="F35" i="13"/>
  <c r="P32" i="13"/>
  <c r="P35" i="13" s="1"/>
  <c r="J39" i="13"/>
  <c r="J41" i="13" s="1"/>
  <c r="F53" i="13"/>
  <c r="F65" i="13" s="1"/>
  <c r="N65" i="13"/>
  <c r="I65" i="13"/>
  <c r="F79" i="13"/>
  <c r="D113" i="13"/>
  <c r="D122" i="13" s="1"/>
  <c r="F108" i="13"/>
  <c r="H133" i="13"/>
  <c r="M28" i="13"/>
  <c r="P27" i="13"/>
  <c r="P28" i="13" s="1"/>
  <c r="J140" i="13"/>
  <c r="H12" i="13"/>
  <c r="P10" i="13"/>
  <c r="P12" i="13" s="1"/>
  <c r="O12" i="13"/>
  <c r="I41" i="13"/>
  <c r="F107" i="13"/>
  <c r="K18" i="13"/>
  <c r="K19" i="13" s="1"/>
  <c r="K31" i="13"/>
  <c r="I10" i="13"/>
  <c r="I12" i="13" s="1"/>
  <c r="K22" i="13"/>
  <c r="K27" i="13"/>
  <c r="K47" i="13"/>
  <c r="K50" i="13" s="1"/>
  <c r="K28" i="14"/>
  <c r="K85" i="13"/>
  <c r="E140" i="13"/>
  <c r="E141" i="13" s="1"/>
  <c r="I141" i="14"/>
  <c r="E124" i="14"/>
  <c r="E143" i="14" s="1"/>
  <c r="E145" i="14" s="1"/>
  <c r="E81" i="14"/>
  <c r="P41" i="14"/>
  <c r="F139" i="13"/>
  <c r="H53" i="13"/>
  <c r="K134" i="13"/>
  <c r="K65" i="14"/>
  <c r="K135" i="14"/>
  <c r="K140" i="14" s="1"/>
  <c r="C140" i="12"/>
  <c r="I139" i="12"/>
  <c r="H139" i="12"/>
  <c r="E139" i="12"/>
  <c r="J139" i="12" s="1"/>
  <c r="J138" i="12"/>
  <c r="I138" i="12"/>
  <c r="H138" i="12"/>
  <c r="F138" i="12"/>
  <c r="J137" i="12"/>
  <c r="I137" i="12"/>
  <c r="H137" i="12"/>
  <c r="F137" i="12"/>
  <c r="J136" i="12"/>
  <c r="I136" i="12"/>
  <c r="H136" i="12"/>
  <c r="F136" i="12"/>
  <c r="H135" i="12"/>
  <c r="D135" i="12"/>
  <c r="D140" i="12" s="1"/>
  <c r="J134" i="12"/>
  <c r="I134" i="12"/>
  <c r="H134" i="12"/>
  <c r="F134" i="12"/>
  <c r="E133" i="12"/>
  <c r="D133" i="12"/>
  <c r="C133" i="12"/>
  <c r="J132" i="12"/>
  <c r="I132" i="12"/>
  <c r="H132" i="12"/>
  <c r="F132" i="12"/>
  <c r="J131" i="12"/>
  <c r="I131" i="12"/>
  <c r="H131" i="12"/>
  <c r="F131" i="12"/>
  <c r="J130" i="12"/>
  <c r="I130" i="12"/>
  <c r="H130" i="12"/>
  <c r="F130" i="12"/>
  <c r="J129" i="12"/>
  <c r="I129" i="12"/>
  <c r="H129" i="12"/>
  <c r="F129" i="12"/>
  <c r="J128" i="12"/>
  <c r="I128" i="12"/>
  <c r="H128" i="12"/>
  <c r="F128" i="12"/>
  <c r="J127" i="12"/>
  <c r="I127" i="12"/>
  <c r="H127" i="12"/>
  <c r="F127" i="12"/>
  <c r="E121" i="12"/>
  <c r="J27" i="12" s="1"/>
  <c r="O27" i="12" s="1"/>
  <c r="O28" i="12" s="1"/>
  <c r="D121" i="12"/>
  <c r="I27" i="12" s="1"/>
  <c r="N27" i="12" s="1"/>
  <c r="N28" i="12" s="1"/>
  <c r="C121" i="12"/>
  <c r="H27" i="12" s="1"/>
  <c r="F120" i="12"/>
  <c r="F119" i="12"/>
  <c r="F118" i="12"/>
  <c r="F117" i="12"/>
  <c r="E116" i="12"/>
  <c r="O10" i="12" s="1"/>
  <c r="D116" i="12"/>
  <c r="N10" i="12" s="1"/>
  <c r="N12" i="12" s="1"/>
  <c r="C116" i="12"/>
  <c r="M10" i="12" s="1"/>
  <c r="H10" i="12" s="1"/>
  <c r="F115" i="12"/>
  <c r="F114" i="12"/>
  <c r="E112" i="12"/>
  <c r="O63" i="12" s="1"/>
  <c r="D112" i="12"/>
  <c r="N63" i="12" s="1"/>
  <c r="C112" i="12"/>
  <c r="M63" i="12" s="1"/>
  <c r="F111" i="12"/>
  <c r="E110" i="12"/>
  <c r="O60" i="12" s="1"/>
  <c r="D110" i="12"/>
  <c r="N60" i="12" s="1"/>
  <c r="C110" i="12"/>
  <c r="M60" i="12" s="1"/>
  <c r="E109" i="12"/>
  <c r="O32" i="12" s="1"/>
  <c r="O35" i="12" s="1"/>
  <c r="D109" i="12"/>
  <c r="N32" i="12" s="1"/>
  <c r="N35" i="12" s="1"/>
  <c r="C109" i="12"/>
  <c r="M32" i="12" s="1"/>
  <c r="M35" i="12" s="1"/>
  <c r="E108" i="12"/>
  <c r="O16" i="12" s="1"/>
  <c r="D108" i="12"/>
  <c r="N16" i="12" s="1"/>
  <c r="C108" i="12"/>
  <c r="M16" i="12" s="1"/>
  <c r="E107" i="12"/>
  <c r="O15" i="12" s="1"/>
  <c r="D107" i="12"/>
  <c r="N15" i="12" s="1"/>
  <c r="C107" i="12"/>
  <c r="M15" i="12" s="1"/>
  <c r="F106" i="12"/>
  <c r="F105" i="12"/>
  <c r="E104" i="12"/>
  <c r="J39" i="12" s="1"/>
  <c r="D104" i="12"/>
  <c r="I39" i="12" s="1"/>
  <c r="N39" i="12" s="1"/>
  <c r="C104" i="12"/>
  <c r="F103" i="12"/>
  <c r="F102" i="12"/>
  <c r="F101" i="12"/>
  <c r="F100" i="12"/>
  <c r="F99" i="12"/>
  <c r="F98" i="12"/>
  <c r="F97" i="12"/>
  <c r="F95" i="12"/>
  <c r="E94" i="12"/>
  <c r="D94" i="12"/>
  <c r="N37" i="12" s="1"/>
  <c r="C94" i="12"/>
  <c r="M37" i="12" s="1"/>
  <c r="E93" i="12"/>
  <c r="O36" i="12" s="1"/>
  <c r="D93" i="12"/>
  <c r="C93" i="12"/>
  <c r="M36" i="12" s="1"/>
  <c r="F92" i="12"/>
  <c r="E89" i="12"/>
  <c r="D89" i="12"/>
  <c r="C89" i="12"/>
  <c r="F88" i="12"/>
  <c r="F89" i="12" s="1"/>
  <c r="J85" i="12"/>
  <c r="I85" i="12"/>
  <c r="H85" i="12"/>
  <c r="F85" i="12"/>
  <c r="E79" i="12"/>
  <c r="D79" i="12"/>
  <c r="C79" i="12"/>
  <c r="F78" i="12"/>
  <c r="F77" i="12"/>
  <c r="F76" i="12"/>
  <c r="F75" i="12"/>
  <c r="F74" i="12"/>
  <c r="F73" i="12"/>
  <c r="F72" i="12"/>
  <c r="E65" i="12"/>
  <c r="D65" i="12"/>
  <c r="H64" i="12"/>
  <c r="K64" i="12" s="1"/>
  <c r="F64" i="12"/>
  <c r="F63" i="12"/>
  <c r="J62" i="12"/>
  <c r="O62" i="12" s="1"/>
  <c r="I62" i="12"/>
  <c r="N62" i="12" s="1"/>
  <c r="H62" i="12"/>
  <c r="M62" i="12" s="1"/>
  <c r="J61" i="12"/>
  <c r="I61" i="12"/>
  <c r="H61" i="12"/>
  <c r="F61" i="12"/>
  <c r="F60" i="12"/>
  <c r="H59" i="12"/>
  <c r="K59" i="12" s="1"/>
  <c r="F59" i="12"/>
  <c r="F58" i="12"/>
  <c r="H57" i="12"/>
  <c r="K57" i="12" s="1"/>
  <c r="F57" i="12"/>
  <c r="H56" i="12"/>
  <c r="K56" i="12" s="1"/>
  <c r="F56" i="12"/>
  <c r="H55" i="12"/>
  <c r="K55" i="12" s="1"/>
  <c r="F55" i="12"/>
  <c r="H54" i="12"/>
  <c r="K54" i="12" s="1"/>
  <c r="F54" i="12"/>
  <c r="C53" i="12"/>
  <c r="H52" i="12"/>
  <c r="K52" i="12" s="1"/>
  <c r="F52" i="12"/>
  <c r="H51" i="12"/>
  <c r="K51" i="12" s="1"/>
  <c r="F51" i="12"/>
  <c r="C50" i="12"/>
  <c r="H49" i="12"/>
  <c r="K49" i="12" s="1"/>
  <c r="F49" i="12"/>
  <c r="H48" i="12"/>
  <c r="K48" i="12" s="1"/>
  <c r="F48" i="12"/>
  <c r="H47" i="12"/>
  <c r="F47" i="12"/>
  <c r="J43" i="12"/>
  <c r="I43" i="12"/>
  <c r="H43" i="12"/>
  <c r="F43" i="12"/>
  <c r="J42" i="12"/>
  <c r="O42" i="12" s="1"/>
  <c r="I42" i="12"/>
  <c r="N42" i="12" s="1"/>
  <c r="H42" i="12"/>
  <c r="M42" i="12" s="1"/>
  <c r="J40" i="12"/>
  <c r="O40" i="12" s="1"/>
  <c r="I40" i="12"/>
  <c r="N40" i="12" s="1"/>
  <c r="H40" i="12"/>
  <c r="M40" i="12" s="1"/>
  <c r="E38" i="12"/>
  <c r="D38" i="12"/>
  <c r="C38" i="12"/>
  <c r="F37" i="12"/>
  <c r="F36" i="12"/>
  <c r="E35" i="12"/>
  <c r="D35" i="12"/>
  <c r="C35" i="12"/>
  <c r="J34" i="12"/>
  <c r="I34" i="12"/>
  <c r="H34" i="12"/>
  <c r="F34" i="12"/>
  <c r="J33" i="12"/>
  <c r="I33" i="12"/>
  <c r="H33" i="12"/>
  <c r="F33" i="12"/>
  <c r="F32" i="12"/>
  <c r="J31" i="12"/>
  <c r="I31" i="12"/>
  <c r="H31" i="12"/>
  <c r="F31" i="12"/>
  <c r="J30" i="12"/>
  <c r="I30" i="12"/>
  <c r="H30" i="12"/>
  <c r="F30" i="12"/>
  <c r="J29" i="12"/>
  <c r="I29" i="12"/>
  <c r="H29" i="12"/>
  <c r="F29" i="12"/>
  <c r="E28" i="12"/>
  <c r="D28" i="12"/>
  <c r="C28" i="12"/>
  <c r="J26" i="12"/>
  <c r="I26" i="12"/>
  <c r="H26" i="12"/>
  <c r="F26" i="12"/>
  <c r="J25" i="12"/>
  <c r="I25" i="12"/>
  <c r="H25" i="12"/>
  <c r="F25" i="12"/>
  <c r="J24" i="12"/>
  <c r="I24" i="12"/>
  <c r="H24" i="12"/>
  <c r="F24" i="12"/>
  <c r="J23" i="12"/>
  <c r="I23" i="12"/>
  <c r="H23" i="12"/>
  <c r="F23" i="12"/>
  <c r="J22" i="12"/>
  <c r="I22" i="12"/>
  <c r="H22" i="12"/>
  <c r="F22" i="12"/>
  <c r="E19" i="12"/>
  <c r="D19" i="12"/>
  <c r="C19" i="12"/>
  <c r="J18" i="12"/>
  <c r="J19" i="12" s="1"/>
  <c r="I18" i="12"/>
  <c r="I19" i="12" s="1"/>
  <c r="H18" i="12"/>
  <c r="F18" i="12"/>
  <c r="F17" i="12"/>
  <c r="F16" i="12"/>
  <c r="F15" i="12"/>
  <c r="E12" i="12"/>
  <c r="D12" i="12"/>
  <c r="C12" i="12"/>
  <c r="J11" i="12"/>
  <c r="I11" i="12"/>
  <c r="H11" i="12"/>
  <c r="F11" i="12"/>
  <c r="F10" i="12"/>
  <c r="C124" i="14" l="1"/>
  <c r="C143" i="14" s="1"/>
  <c r="C145" i="14" s="1"/>
  <c r="J124" i="14"/>
  <c r="P44" i="14"/>
  <c r="J141" i="13"/>
  <c r="K44" i="14"/>
  <c r="K67" i="14" s="1"/>
  <c r="K69" i="14" s="1"/>
  <c r="M65" i="13"/>
  <c r="C67" i="13"/>
  <c r="C69" i="13" s="1"/>
  <c r="C81" i="13" s="1"/>
  <c r="P36" i="13"/>
  <c r="P38" i="13" s="1"/>
  <c r="E122" i="13"/>
  <c r="E124" i="13" s="1"/>
  <c r="E143" i="13" s="1"/>
  <c r="E145" i="13" s="1"/>
  <c r="C122" i="13"/>
  <c r="H124" i="15"/>
  <c r="H143" i="15" s="1"/>
  <c r="H145" i="15" s="1"/>
  <c r="F44" i="13"/>
  <c r="F67" i="13" s="1"/>
  <c r="F69" i="13" s="1"/>
  <c r="F81" i="13" s="1"/>
  <c r="H67" i="14"/>
  <c r="H69" i="14" s="1"/>
  <c r="H81" i="14" s="1"/>
  <c r="F124" i="15"/>
  <c r="F143" i="15" s="1"/>
  <c r="F145" i="15" s="1"/>
  <c r="K141" i="14"/>
  <c r="F135" i="12"/>
  <c r="I44" i="13"/>
  <c r="I67" i="13" s="1"/>
  <c r="I69" i="13" s="1"/>
  <c r="J143" i="14"/>
  <c r="J145" i="14" s="1"/>
  <c r="H65" i="13"/>
  <c r="F96" i="13"/>
  <c r="N44" i="13"/>
  <c r="K124" i="15"/>
  <c r="K143" i="15" s="1"/>
  <c r="K145" i="15" s="1"/>
  <c r="M39" i="13"/>
  <c r="M41" i="13" s="1"/>
  <c r="M44" i="13" s="1"/>
  <c r="E96" i="12"/>
  <c r="P67" i="14"/>
  <c r="P69" i="14" s="1"/>
  <c r="J35" i="12"/>
  <c r="P65" i="13"/>
  <c r="O37" i="12"/>
  <c r="O38" i="12" s="1"/>
  <c r="I135" i="12"/>
  <c r="I140" i="12" s="1"/>
  <c r="K128" i="12"/>
  <c r="K26" i="12"/>
  <c r="I65" i="12"/>
  <c r="D96" i="12"/>
  <c r="K138" i="12"/>
  <c r="K11" i="12"/>
  <c r="K43" i="12"/>
  <c r="K65" i="13"/>
  <c r="F113" i="13"/>
  <c r="F122" i="14"/>
  <c r="F124" i="14" s="1"/>
  <c r="F143" i="14" s="1"/>
  <c r="F145" i="14" s="1"/>
  <c r="D141" i="12"/>
  <c r="H141" i="13"/>
  <c r="F38" i="12"/>
  <c r="H50" i="12"/>
  <c r="K131" i="12"/>
  <c r="K135" i="12"/>
  <c r="K137" i="12"/>
  <c r="N19" i="12"/>
  <c r="O12" i="12"/>
  <c r="J10" i="12"/>
  <c r="J12" i="12" s="1"/>
  <c r="P63" i="12"/>
  <c r="K34" i="12"/>
  <c r="N36" i="12"/>
  <c r="N38" i="12" s="1"/>
  <c r="K85" i="12"/>
  <c r="C113" i="12"/>
  <c r="P16" i="12"/>
  <c r="O65" i="12"/>
  <c r="K133" i="13"/>
  <c r="C44" i="12"/>
  <c r="I124" i="14"/>
  <c r="I143" i="14" s="1"/>
  <c r="I145" i="14" s="1"/>
  <c r="F28" i="12"/>
  <c r="J41" i="12"/>
  <c r="K132" i="12"/>
  <c r="J44" i="13"/>
  <c r="J67" i="13" s="1"/>
  <c r="J69" i="13" s="1"/>
  <c r="J124" i="13" s="1"/>
  <c r="K30" i="12"/>
  <c r="F140" i="13"/>
  <c r="F141" i="13" s="1"/>
  <c r="D44" i="12"/>
  <c r="D67" i="12" s="1"/>
  <c r="D69" i="12" s="1"/>
  <c r="D81" i="12" s="1"/>
  <c r="F50" i="12"/>
  <c r="F121" i="12"/>
  <c r="H133" i="12"/>
  <c r="K35" i="13"/>
  <c r="H44" i="13"/>
  <c r="K33" i="12"/>
  <c r="K27" i="12"/>
  <c r="M27" i="12"/>
  <c r="I28" i="12"/>
  <c r="P42" i="12"/>
  <c r="M19" i="12"/>
  <c r="J28" i="12"/>
  <c r="K24" i="12"/>
  <c r="F35" i="12"/>
  <c r="P32" i="12"/>
  <c r="P35" i="12" s="1"/>
  <c r="E44" i="12"/>
  <c r="E67" i="12" s="1"/>
  <c r="E69" i="12" s="1"/>
  <c r="K40" i="12"/>
  <c r="K47" i="12"/>
  <c r="K50" i="12" s="1"/>
  <c r="F53" i="12"/>
  <c r="N65" i="12"/>
  <c r="K61" i="12"/>
  <c r="K62" i="12"/>
  <c r="F79" i="12"/>
  <c r="F107" i="12"/>
  <c r="F108" i="12"/>
  <c r="F116" i="12"/>
  <c r="K136" i="12"/>
  <c r="K39" i="13"/>
  <c r="K41" i="13" s="1"/>
  <c r="O39" i="13"/>
  <c r="O41" i="13" s="1"/>
  <c r="O44" i="13" s="1"/>
  <c r="O67" i="13" s="1"/>
  <c r="O69" i="13" s="1"/>
  <c r="M19" i="13"/>
  <c r="P15" i="13"/>
  <c r="P19" i="13" s="1"/>
  <c r="I141" i="13"/>
  <c r="F19" i="12"/>
  <c r="K29" i="12"/>
  <c r="K31" i="12"/>
  <c r="H39" i="12"/>
  <c r="K39" i="12" s="1"/>
  <c r="N41" i="12"/>
  <c r="P40" i="12"/>
  <c r="K53" i="12"/>
  <c r="J65" i="12"/>
  <c r="F93" i="12"/>
  <c r="D113" i="12"/>
  <c r="F112" i="12"/>
  <c r="J133" i="12"/>
  <c r="K129" i="12"/>
  <c r="K140" i="13"/>
  <c r="M65" i="12"/>
  <c r="F12" i="12"/>
  <c r="P15" i="12"/>
  <c r="K18" i="12"/>
  <c r="K19" i="12" s="1"/>
  <c r="K22" i="12"/>
  <c r="K23" i="12"/>
  <c r="K25" i="12"/>
  <c r="I35" i="12"/>
  <c r="I41" i="12"/>
  <c r="O39" i="12"/>
  <c r="O41" i="12" s="1"/>
  <c r="K42" i="12"/>
  <c r="C65" i="12"/>
  <c r="P60" i="12"/>
  <c r="F94" i="12"/>
  <c r="E113" i="12"/>
  <c r="F109" i="12"/>
  <c r="F110" i="12"/>
  <c r="F133" i="12"/>
  <c r="K127" i="12"/>
  <c r="I133" i="12"/>
  <c r="K130" i="12"/>
  <c r="C141" i="12"/>
  <c r="H140" i="12"/>
  <c r="N67" i="13"/>
  <c r="N69" i="13" s="1"/>
  <c r="H12" i="12"/>
  <c r="K139" i="12"/>
  <c r="J140" i="12"/>
  <c r="P62" i="12"/>
  <c r="I10" i="12"/>
  <c r="I12" i="12" s="1"/>
  <c r="F104" i="12"/>
  <c r="E81" i="13"/>
  <c r="H28" i="12"/>
  <c r="M38" i="12"/>
  <c r="C96" i="12"/>
  <c r="E140" i="12"/>
  <c r="E141" i="12" s="1"/>
  <c r="O19" i="12"/>
  <c r="F139" i="12"/>
  <c r="H35" i="12"/>
  <c r="H53" i="12"/>
  <c r="K134" i="12"/>
  <c r="M12" i="12"/>
  <c r="H19" i="12"/>
  <c r="K28" i="13"/>
  <c r="D124" i="13"/>
  <c r="D143" i="13" s="1"/>
  <c r="D145" i="13" s="1"/>
  <c r="D81" i="13"/>
  <c r="P10" i="12"/>
  <c r="P12" i="12" s="1"/>
  <c r="K10" i="13"/>
  <c r="K12" i="13" s="1"/>
  <c r="C140" i="11"/>
  <c r="I139" i="11"/>
  <c r="H139" i="11"/>
  <c r="E139" i="11"/>
  <c r="E140" i="11" s="1"/>
  <c r="J138" i="11"/>
  <c r="I138" i="11"/>
  <c r="H138" i="11"/>
  <c r="F138" i="11"/>
  <c r="J137" i="11"/>
  <c r="I137" i="11"/>
  <c r="H137" i="11"/>
  <c r="F137" i="11"/>
  <c r="J136" i="11"/>
  <c r="I136" i="11"/>
  <c r="H136" i="11"/>
  <c r="F136" i="11"/>
  <c r="H135" i="11"/>
  <c r="D135" i="11"/>
  <c r="D140" i="11" s="1"/>
  <c r="J134" i="11"/>
  <c r="I134" i="11"/>
  <c r="H134" i="11"/>
  <c r="F134" i="11"/>
  <c r="E133" i="11"/>
  <c r="D133" i="11"/>
  <c r="C133" i="11"/>
  <c r="J132" i="11"/>
  <c r="I132" i="11"/>
  <c r="H132" i="11"/>
  <c r="F132" i="11"/>
  <c r="J131" i="11"/>
  <c r="I131" i="11"/>
  <c r="H131" i="11"/>
  <c r="F131" i="11"/>
  <c r="J130" i="11"/>
  <c r="I130" i="11"/>
  <c r="H130" i="11"/>
  <c r="F130" i="11"/>
  <c r="J129" i="11"/>
  <c r="I129" i="11"/>
  <c r="H129" i="11"/>
  <c r="F129" i="11"/>
  <c r="J128" i="11"/>
  <c r="I128" i="11"/>
  <c r="H128" i="11"/>
  <c r="F128" i="11"/>
  <c r="J127" i="11"/>
  <c r="I127" i="11"/>
  <c r="H127" i="11"/>
  <c r="F127" i="11"/>
  <c r="E121" i="11"/>
  <c r="J27" i="11" s="1"/>
  <c r="O27" i="11" s="1"/>
  <c r="O28" i="11" s="1"/>
  <c r="D121" i="11"/>
  <c r="I27" i="11" s="1"/>
  <c r="N27" i="11" s="1"/>
  <c r="N28" i="11" s="1"/>
  <c r="C121" i="11"/>
  <c r="H27" i="11" s="1"/>
  <c r="M27" i="11" s="1"/>
  <c r="F120" i="11"/>
  <c r="F119" i="11"/>
  <c r="F118" i="11"/>
  <c r="F117" i="11"/>
  <c r="E116" i="11"/>
  <c r="O10" i="11" s="1"/>
  <c r="J10" i="11" s="1"/>
  <c r="D116" i="11"/>
  <c r="N10" i="11" s="1"/>
  <c r="I10" i="11" s="1"/>
  <c r="C116" i="11"/>
  <c r="M10" i="11" s="1"/>
  <c r="M12" i="11" s="1"/>
  <c r="F115" i="11"/>
  <c r="F114" i="11"/>
  <c r="E112" i="11"/>
  <c r="O63" i="11" s="1"/>
  <c r="D112" i="11"/>
  <c r="N63" i="11" s="1"/>
  <c r="C112" i="11"/>
  <c r="M63" i="11" s="1"/>
  <c r="F111" i="11"/>
  <c r="E110" i="11"/>
  <c r="O60" i="11" s="1"/>
  <c r="D110" i="11"/>
  <c r="N60" i="11" s="1"/>
  <c r="C110" i="11"/>
  <c r="M60" i="11" s="1"/>
  <c r="E109" i="11"/>
  <c r="O32" i="11" s="1"/>
  <c r="O35" i="11" s="1"/>
  <c r="D109" i="11"/>
  <c r="N32" i="11" s="1"/>
  <c r="C109" i="11"/>
  <c r="M32" i="11" s="1"/>
  <c r="M35" i="11" s="1"/>
  <c r="E108" i="11"/>
  <c r="O16" i="11" s="1"/>
  <c r="D108" i="11"/>
  <c r="N16" i="11" s="1"/>
  <c r="C108" i="11"/>
  <c r="E107" i="11"/>
  <c r="O15" i="11" s="1"/>
  <c r="D107" i="11"/>
  <c r="N15" i="11" s="1"/>
  <c r="C107" i="11"/>
  <c r="M15" i="11" s="1"/>
  <c r="F106" i="11"/>
  <c r="F105" i="11"/>
  <c r="E104" i="11"/>
  <c r="J39" i="11" s="1"/>
  <c r="O39" i="11" s="1"/>
  <c r="D104" i="11"/>
  <c r="I39" i="11" s="1"/>
  <c r="N39" i="11" s="1"/>
  <c r="C104" i="11"/>
  <c r="H39" i="11" s="1"/>
  <c r="M39" i="11" s="1"/>
  <c r="F103" i="11"/>
  <c r="F102" i="11"/>
  <c r="F101" i="11"/>
  <c r="F100" i="11"/>
  <c r="F99" i="11"/>
  <c r="F98" i="11"/>
  <c r="F97" i="11"/>
  <c r="F95" i="11"/>
  <c r="E94" i="11"/>
  <c r="O37" i="11" s="1"/>
  <c r="D94" i="11"/>
  <c r="N37" i="11" s="1"/>
  <c r="C94" i="11"/>
  <c r="E93" i="11"/>
  <c r="O36" i="11" s="1"/>
  <c r="D93" i="11"/>
  <c r="N36" i="11" s="1"/>
  <c r="C93" i="11"/>
  <c r="F92" i="11"/>
  <c r="E89" i="11"/>
  <c r="D89" i="11"/>
  <c r="C89" i="11"/>
  <c r="F88" i="11"/>
  <c r="F89" i="11" s="1"/>
  <c r="J85" i="11"/>
  <c r="I85" i="11"/>
  <c r="H85" i="11"/>
  <c r="F85" i="11"/>
  <c r="E79" i="11"/>
  <c r="D79" i="11"/>
  <c r="C79" i="11"/>
  <c r="F78" i="11"/>
  <c r="F77" i="11"/>
  <c r="F76" i="11"/>
  <c r="F75" i="11"/>
  <c r="F74" i="11"/>
  <c r="F73" i="11"/>
  <c r="F72" i="11"/>
  <c r="E65" i="11"/>
  <c r="D65" i="11"/>
  <c r="H64" i="11"/>
  <c r="K64" i="11" s="1"/>
  <c r="F64" i="11"/>
  <c r="F63" i="11"/>
  <c r="J62" i="11"/>
  <c r="O62" i="11" s="1"/>
  <c r="I62" i="11"/>
  <c r="H62" i="11"/>
  <c r="M62" i="11" s="1"/>
  <c r="J61" i="11"/>
  <c r="I61" i="11"/>
  <c r="H61" i="11"/>
  <c r="F61" i="11"/>
  <c r="F60" i="11"/>
  <c r="H59" i="11"/>
  <c r="K59" i="11" s="1"/>
  <c r="F59" i="11"/>
  <c r="F58" i="11"/>
  <c r="H57" i="11"/>
  <c r="K57" i="11" s="1"/>
  <c r="F57" i="11"/>
  <c r="H56" i="11"/>
  <c r="K56" i="11" s="1"/>
  <c r="F56" i="11"/>
  <c r="H55" i="11"/>
  <c r="K55" i="11" s="1"/>
  <c r="F55" i="11"/>
  <c r="H54" i="11"/>
  <c r="K54" i="11" s="1"/>
  <c r="F54" i="11"/>
  <c r="C53" i="11"/>
  <c r="H52" i="11"/>
  <c r="K52" i="11" s="1"/>
  <c r="F52" i="11"/>
  <c r="H51" i="11"/>
  <c r="F51" i="11"/>
  <c r="C50" i="11"/>
  <c r="H49" i="11"/>
  <c r="K49" i="11" s="1"/>
  <c r="F49" i="11"/>
  <c r="H48" i="11"/>
  <c r="K48" i="11" s="1"/>
  <c r="F48" i="11"/>
  <c r="H47" i="11"/>
  <c r="F47" i="11"/>
  <c r="J43" i="11"/>
  <c r="I43" i="11"/>
  <c r="H43" i="11"/>
  <c r="F43" i="11"/>
  <c r="J42" i="11"/>
  <c r="O42" i="11" s="1"/>
  <c r="I42" i="11"/>
  <c r="N42" i="11" s="1"/>
  <c r="H42" i="11"/>
  <c r="M42" i="11" s="1"/>
  <c r="J40" i="11"/>
  <c r="O40" i="11" s="1"/>
  <c r="I40" i="11"/>
  <c r="N40" i="11" s="1"/>
  <c r="H40" i="11"/>
  <c r="M40" i="11" s="1"/>
  <c r="E38" i="11"/>
  <c r="D38" i="11"/>
  <c r="C38" i="11"/>
  <c r="F37" i="11"/>
  <c r="F36" i="11"/>
  <c r="E35" i="11"/>
  <c r="D35" i="11"/>
  <c r="C35" i="11"/>
  <c r="J34" i="11"/>
  <c r="I34" i="11"/>
  <c r="H34" i="11"/>
  <c r="F34" i="11"/>
  <c r="J33" i="11"/>
  <c r="I33" i="11"/>
  <c r="H33" i="11"/>
  <c r="F33" i="11"/>
  <c r="F32" i="11"/>
  <c r="J31" i="11"/>
  <c r="I31" i="11"/>
  <c r="H31" i="11"/>
  <c r="F31" i="11"/>
  <c r="J30" i="11"/>
  <c r="I30" i="11"/>
  <c r="H30" i="11"/>
  <c r="F30" i="11"/>
  <c r="J29" i="11"/>
  <c r="I29" i="11"/>
  <c r="H29" i="11"/>
  <c r="F29" i="11"/>
  <c r="E28" i="11"/>
  <c r="D28" i="11"/>
  <c r="C28" i="11"/>
  <c r="J26" i="11"/>
  <c r="I26" i="11"/>
  <c r="H26" i="11"/>
  <c r="F26" i="11"/>
  <c r="J25" i="11"/>
  <c r="I25" i="11"/>
  <c r="H25" i="11"/>
  <c r="F25" i="11"/>
  <c r="J24" i="11"/>
  <c r="I24" i="11"/>
  <c r="H24" i="11"/>
  <c r="F24" i="11"/>
  <c r="J23" i="11"/>
  <c r="I23" i="11"/>
  <c r="H23" i="11"/>
  <c r="F23" i="11"/>
  <c r="J22" i="11"/>
  <c r="I22" i="11"/>
  <c r="H22" i="11"/>
  <c r="F22" i="11"/>
  <c r="E19" i="11"/>
  <c r="D19" i="11"/>
  <c r="C19" i="11"/>
  <c r="J18" i="11"/>
  <c r="J19" i="11" s="1"/>
  <c r="I18" i="11"/>
  <c r="H18" i="11"/>
  <c r="H19" i="11" s="1"/>
  <c r="F18" i="11"/>
  <c r="F17" i="11"/>
  <c r="F16" i="11"/>
  <c r="F15" i="11"/>
  <c r="E12" i="11"/>
  <c r="D12" i="11"/>
  <c r="C12" i="11"/>
  <c r="J11" i="11"/>
  <c r="I11" i="11"/>
  <c r="H11" i="11"/>
  <c r="F11" i="11"/>
  <c r="F10" i="11"/>
  <c r="E122" i="12" l="1"/>
  <c r="C124" i="13"/>
  <c r="C143" i="13" s="1"/>
  <c r="C145" i="13" s="1"/>
  <c r="F140" i="12"/>
  <c r="H67" i="13"/>
  <c r="H69" i="13" s="1"/>
  <c r="J143" i="13"/>
  <c r="J145" i="13" s="1"/>
  <c r="M67" i="13"/>
  <c r="M69" i="13" s="1"/>
  <c r="F65" i="12"/>
  <c r="F67" i="12" s="1"/>
  <c r="F69" i="12" s="1"/>
  <c r="F81" i="12" s="1"/>
  <c r="F122" i="13"/>
  <c r="F124" i="13" s="1"/>
  <c r="F143" i="13" s="1"/>
  <c r="F145" i="13" s="1"/>
  <c r="H124" i="14"/>
  <c r="H143" i="14" s="1"/>
  <c r="H145" i="14" s="1"/>
  <c r="F44" i="12"/>
  <c r="C96" i="11"/>
  <c r="J141" i="12"/>
  <c r="D122" i="12"/>
  <c r="D124" i="12" s="1"/>
  <c r="D143" i="12" s="1"/>
  <c r="D145" i="12" s="1"/>
  <c r="J44" i="12"/>
  <c r="J67" i="12" s="1"/>
  <c r="J69" i="12" s="1"/>
  <c r="J81" i="12" s="1"/>
  <c r="P39" i="13"/>
  <c r="P41" i="13" s="1"/>
  <c r="P44" i="13" s="1"/>
  <c r="P67" i="13" s="1"/>
  <c r="P69" i="13" s="1"/>
  <c r="C122" i="12"/>
  <c r="P36" i="12"/>
  <c r="P37" i="12"/>
  <c r="N44" i="12"/>
  <c r="N67" i="12" s="1"/>
  <c r="N69" i="12" s="1"/>
  <c r="K65" i="12"/>
  <c r="K141" i="13"/>
  <c r="D141" i="11"/>
  <c r="H141" i="12"/>
  <c r="O44" i="12"/>
  <c r="O67" i="12" s="1"/>
  <c r="O69" i="12" s="1"/>
  <c r="K44" i="13"/>
  <c r="K67" i="13" s="1"/>
  <c r="K69" i="13" s="1"/>
  <c r="F141" i="12"/>
  <c r="F38" i="11"/>
  <c r="K62" i="11"/>
  <c r="E141" i="11"/>
  <c r="F108" i="11"/>
  <c r="J65" i="11"/>
  <c r="O38" i="11"/>
  <c r="H65" i="12"/>
  <c r="C67" i="12"/>
  <c r="C69" i="12" s="1"/>
  <c r="C81" i="12" s="1"/>
  <c r="K138" i="11"/>
  <c r="I141" i="12"/>
  <c r="K26" i="11"/>
  <c r="J81" i="13"/>
  <c r="N19" i="11"/>
  <c r="C65" i="11"/>
  <c r="K11" i="11"/>
  <c r="M16" i="11"/>
  <c r="P16" i="11" s="1"/>
  <c r="K23" i="11"/>
  <c r="F50" i="11"/>
  <c r="H53" i="11"/>
  <c r="K133" i="12"/>
  <c r="K18" i="11"/>
  <c r="K19" i="11" s="1"/>
  <c r="J28" i="11"/>
  <c r="H35" i="11"/>
  <c r="K140" i="12"/>
  <c r="K41" i="12"/>
  <c r="K28" i="12"/>
  <c r="N38" i="11"/>
  <c r="P63" i="11"/>
  <c r="C113" i="11"/>
  <c r="I12" i="11"/>
  <c r="F12" i="11"/>
  <c r="C44" i="11"/>
  <c r="O41" i="11"/>
  <c r="D96" i="11"/>
  <c r="P19" i="12"/>
  <c r="J12" i="11"/>
  <c r="K137" i="11"/>
  <c r="F139" i="11"/>
  <c r="E44" i="11"/>
  <c r="E67" i="11" s="1"/>
  <c r="E69" i="11" s="1"/>
  <c r="F94" i="11"/>
  <c r="H133" i="11"/>
  <c r="N35" i="11"/>
  <c r="P32" i="11"/>
  <c r="P35" i="11" s="1"/>
  <c r="I44" i="12"/>
  <c r="I67" i="12" s="1"/>
  <c r="I69" i="12" s="1"/>
  <c r="O19" i="11"/>
  <c r="I28" i="11"/>
  <c r="K24" i="11"/>
  <c r="K25" i="11"/>
  <c r="D44" i="11"/>
  <c r="D67" i="11" s="1"/>
  <c r="D69" i="11" s="1"/>
  <c r="I35" i="11"/>
  <c r="K30" i="11"/>
  <c r="K31" i="11"/>
  <c r="M36" i="11"/>
  <c r="P36" i="11" s="1"/>
  <c r="M37" i="11"/>
  <c r="P37" i="11" s="1"/>
  <c r="N41" i="11"/>
  <c r="K43" i="11"/>
  <c r="H50" i="11"/>
  <c r="K51" i="11"/>
  <c r="K53" i="11" s="1"/>
  <c r="N62" i="11"/>
  <c r="P62" i="11" s="1"/>
  <c r="D113" i="11"/>
  <c r="F107" i="11"/>
  <c r="F116" i="11"/>
  <c r="K128" i="11"/>
  <c r="K130" i="11"/>
  <c r="C141" i="11"/>
  <c r="H140" i="11"/>
  <c r="K35" i="12"/>
  <c r="F19" i="11"/>
  <c r="P15" i="11"/>
  <c r="J35" i="11"/>
  <c r="K33" i="11"/>
  <c r="K34" i="11"/>
  <c r="P60" i="11"/>
  <c r="K61" i="11"/>
  <c r="F79" i="11"/>
  <c r="E96" i="11"/>
  <c r="E113" i="11"/>
  <c r="F110" i="11"/>
  <c r="F112" i="11"/>
  <c r="F121" i="11"/>
  <c r="I133" i="11"/>
  <c r="K131" i="11"/>
  <c r="K136" i="11"/>
  <c r="M28" i="12"/>
  <c r="P27" i="12"/>
  <c r="P28" i="12" s="1"/>
  <c r="H28" i="11"/>
  <c r="O65" i="11"/>
  <c r="H10" i="11"/>
  <c r="K10" i="11" s="1"/>
  <c r="F28" i="11"/>
  <c r="F35" i="11"/>
  <c r="K29" i="11"/>
  <c r="P40" i="11"/>
  <c r="P42" i="11"/>
  <c r="F53" i="11"/>
  <c r="I65" i="11"/>
  <c r="F93" i="11"/>
  <c r="F109" i="11"/>
  <c r="F133" i="11"/>
  <c r="K127" i="11"/>
  <c r="J133" i="11"/>
  <c r="K132" i="11"/>
  <c r="J139" i="11"/>
  <c r="K139" i="11" s="1"/>
  <c r="F113" i="12"/>
  <c r="P65" i="12"/>
  <c r="F96" i="12"/>
  <c r="H41" i="12"/>
  <c r="H44" i="12" s="1"/>
  <c r="M39" i="12"/>
  <c r="P39" i="11"/>
  <c r="M41" i="11"/>
  <c r="P27" i="11"/>
  <c r="P28" i="11" s="1"/>
  <c r="M28" i="11"/>
  <c r="E81" i="12"/>
  <c r="E124" i="12"/>
  <c r="E143" i="12" s="1"/>
  <c r="E145" i="12" s="1"/>
  <c r="N12" i="11"/>
  <c r="I19" i="11"/>
  <c r="H41" i="11"/>
  <c r="P10" i="11"/>
  <c r="P12" i="11" s="1"/>
  <c r="O12" i="11"/>
  <c r="I41" i="11"/>
  <c r="M65" i="11"/>
  <c r="K129" i="11"/>
  <c r="F135" i="11"/>
  <c r="J41" i="11"/>
  <c r="K22" i="11"/>
  <c r="K27" i="11"/>
  <c r="K39" i="11"/>
  <c r="K40" i="11"/>
  <c r="K42" i="11"/>
  <c r="K47" i="11"/>
  <c r="K50" i="11" s="1"/>
  <c r="F104" i="11"/>
  <c r="I135" i="11"/>
  <c r="K135" i="11" s="1"/>
  <c r="K85" i="11"/>
  <c r="H124" i="13"/>
  <c r="H143" i="13" s="1"/>
  <c r="H145" i="13" s="1"/>
  <c r="H81" i="13"/>
  <c r="K134" i="11"/>
  <c r="I124" i="13"/>
  <c r="I143" i="13" s="1"/>
  <c r="I145" i="13" s="1"/>
  <c r="I81" i="13"/>
  <c r="K124" i="14"/>
  <c r="K143" i="14" s="1"/>
  <c r="K145" i="14" s="1"/>
  <c r="K81" i="14"/>
  <c r="K10" i="12"/>
  <c r="K12" i="12" s="1"/>
  <c r="C140" i="10"/>
  <c r="I139" i="10"/>
  <c r="H139" i="10"/>
  <c r="E139" i="10"/>
  <c r="E140" i="10" s="1"/>
  <c r="J138" i="10"/>
  <c r="I138" i="10"/>
  <c r="H138" i="10"/>
  <c r="F138" i="10"/>
  <c r="J137" i="10"/>
  <c r="I137" i="10"/>
  <c r="H137" i="10"/>
  <c r="F137" i="10"/>
  <c r="J136" i="10"/>
  <c r="I136" i="10"/>
  <c r="H136" i="10"/>
  <c r="F136" i="10"/>
  <c r="H135" i="10"/>
  <c r="D135" i="10"/>
  <c r="D140" i="10" s="1"/>
  <c r="J134" i="10"/>
  <c r="I134" i="10"/>
  <c r="H134" i="10"/>
  <c r="F134" i="10"/>
  <c r="E133" i="10"/>
  <c r="D133" i="10"/>
  <c r="C133" i="10"/>
  <c r="J132" i="10"/>
  <c r="I132" i="10"/>
  <c r="H132" i="10"/>
  <c r="F132" i="10"/>
  <c r="J131" i="10"/>
  <c r="I131" i="10"/>
  <c r="H131" i="10"/>
  <c r="F131" i="10"/>
  <c r="J130" i="10"/>
  <c r="I130" i="10"/>
  <c r="H130" i="10"/>
  <c r="F130" i="10"/>
  <c r="J129" i="10"/>
  <c r="I129" i="10"/>
  <c r="H129" i="10"/>
  <c r="F129" i="10"/>
  <c r="J128" i="10"/>
  <c r="I128" i="10"/>
  <c r="H128" i="10"/>
  <c r="F128" i="10"/>
  <c r="J127" i="10"/>
  <c r="I127" i="10"/>
  <c r="H127" i="10"/>
  <c r="F127" i="10"/>
  <c r="E121" i="10"/>
  <c r="J27" i="10" s="1"/>
  <c r="O27" i="10" s="1"/>
  <c r="O28" i="10" s="1"/>
  <c r="D121" i="10"/>
  <c r="I27" i="10" s="1"/>
  <c r="N27" i="10" s="1"/>
  <c r="N28" i="10" s="1"/>
  <c r="C121" i="10"/>
  <c r="H27" i="10" s="1"/>
  <c r="M27" i="10" s="1"/>
  <c r="F120" i="10"/>
  <c r="F119" i="10"/>
  <c r="F118" i="10"/>
  <c r="F117" i="10"/>
  <c r="E116" i="10"/>
  <c r="O10" i="10" s="1"/>
  <c r="J10" i="10" s="1"/>
  <c r="D116" i="10"/>
  <c r="N10" i="10" s="1"/>
  <c r="I10" i="10" s="1"/>
  <c r="C116" i="10"/>
  <c r="M10" i="10" s="1"/>
  <c r="H10" i="10" s="1"/>
  <c r="F115" i="10"/>
  <c r="F114" i="10"/>
  <c r="E112" i="10"/>
  <c r="O63" i="10" s="1"/>
  <c r="D112" i="10"/>
  <c r="N63" i="10" s="1"/>
  <c r="C112" i="10"/>
  <c r="M63" i="10" s="1"/>
  <c r="F111" i="10"/>
  <c r="E110" i="10"/>
  <c r="O60" i="10" s="1"/>
  <c r="D110" i="10"/>
  <c r="N60" i="10" s="1"/>
  <c r="C110" i="10"/>
  <c r="E109" i="10"/>
  <c r="O32" i="10" s="1"/>
  <c r="O35" i="10" s="1"/>
  <c r="D109" i="10"/>
  <c r="N32" i="10" s="1"/>
  <c r="N35" i="10" s="1"/>
  <c r="C109" i="10"/>
  <c r="M32" i="10" s="1"/>
  <c r="M35" i="10" s="1"/>
  <c r="E108" i="10"/>
  <c r="O16" i="10" s="1"/>
  <c r="D108" i="10"/>
  <c r="N16" i="10" s="1"/>
  <c r="C108" i="10"/>
  <c r="M16" i="10" s="1"/>
  <c r="E107" i="10"/>
  <c r="O15" i="10" s="1"/>
  <c r="D107" i="10"/>
  <c r="N15" i="10" s="1"/>
  <c r="C107" i="10"/>
  <c r="F106" i="10"/>
  <c r="F105" i="10"/>
  <c r="E104" i="10"/>
  <c r="J39" i="10" s="1"/>
  <c r="D104" i="10"/>
  <c r="C104" i="10"/>
  <c r="H39" i="10" s="1"/>
  <c r="M39" i="10" s="1"/>
  <c r="F103" i="10"/>
  <c r="F102" i="10"/>
  <c r="F101" i="10"/>
  <c r="F100" i="10"/>
  <c r="F99" i="10"/>
  <c r="F98" i="10"/>
  <c r="F97" i="10"/>
  <c r="F95" i="10"/>
  <c r="E94" i="10"/>
  <c r="O37" i="10" s="1"/>
  <c r="D94" i="10"/>
  <c r="N37" i="10" s="1"/>
  <c r="C94" i="10"/>
  <c r="M37" i="10" s="1"/>
  <c r="E93" i="10"/>
  <c r="O36" i="10" s="1"/>
  <c r="D93" i="10"/>
  <c r="N36" i="10" s="1"/>
  <c r="C93" i="10"/>
  <c r="M36" i="10" s="1"/>
  <c r="F92" i="10"/>
  <c r="E89" i="10"/>
  <c r="D89" i="10"/>
  <c r="C89" i="10"/>
  <c r="F88" i="10"/>
  <c r="F89" i="10" s="1"/>
  <c r="J85" i="10"/>
  <c r="I85" i="10"/>
  <c r="H85" i="10"/>
  <c r="F85" i="10"/>
  <c r="E79" i="10"/>
  <c r="D79" i="10"/>
  <c r="C79" i="10"/>
  <c r="F78" i="10"/>
  <c r="F77" i="10"/>
  <c r="F76" i="10"/>
  <c r="F75" i="10"/>
  <c r="F74" i="10"/>
  <c r="F73" i="10"/>
  <c r="F72" i="10"/>
  <c r="E65" i="10"/>
  <c r="D65" i="10"/>
  <c r="H64" i="10"/>
  <c r="K64" i="10" s="1"/>
  <c r="F64" i="10"/>
  <c r="F63" i="10"/>
  <c r="J62" i="10"/>
  <c r="O62" i="10" s="1"/>
  <c r="I62" i="10"/>
  <c r="N62" i="10" s="1"/>
  <c r="H62" i="10"/>
  <c r="M62" i="10" s="1"/>
  <c r="J61" i="10"/>
  <c r="I61" i="10"/>
  <c r="H61" i="10"/>
  <c r="F61" i="10"/>
  <c r="F60" i="10"/>
  <c r="H59" i="10"/>
  <c r="K59" i="10" s="1"/>
  <c r="F59" i="10"/>
  <c r="F58" i="10"/>
  <c r="H57" i="10"/>
  <c r="K57" i="10" s="1"/>
  <c r="F57" i="10"/>
  <c r="H56" i="10"/>
  <c r="K56" i="10" s="1"/>
  <c r="F56" i="10"/>
  <c r="H55" i="10"/>
  <c r="K55" i="10" s="1"/>
  <c r="F55" i="10"/>
  <c r="H54" i="10"/>
  <c r="K54" i="10" s="1"/>
  <c r="F54" i="10"/>
  <c r="C53" i="10"/>
  <c r="H52" i="10"/>
  <c r="K52" i="10" s="1"/>
  <c r="F52" i="10"/>
  <c r="H51" i="10"/>
  <c r="K51" i="10" s="1"/>
  <c r="F51" i="10"/>
  <c r="C50" i="10"/>
  <c r="H49" i="10"/>
  <c r="K49" i="10" s="1"/>
  <c r="F49" i="10"/>
  <c r="H48" i="10"/>
  <c r="K48" i="10" s="1"/>
  <c r="F48" i="10"/>
  <c r="H47" i="10"/>
  <c r="F47" i="10"/>
  <c r="J43" i="10"/>
  <c r="I43" i="10"/>
  <c r="H43" i="10"/>
  <c r="F43" i="10"/>
  <c r="J42" i="10"/>
  <c r="O42" i="10" s="1"/>
  <c r="I42" i="10"/>
  <c r="N42" i="10" s="1"/>
  <c r="H42" i="10"/>
  <c r="M42" i="10" s="1"/>
  <c r="J40" i="10"/>
  <c r="O40" i="10" s="1"/>
  <c r="I40" i="10"/>
  <c r="N40" i="10" s="1"/>
  <c r="H40" i="10"/>
  <c r="M40" i="10" s="1"/>
  <c r="E38" i="10"/>
  <c r="D38" i="10"/>
  <c r="C38" i="10"/>
  <c r="F37" i="10"/>
  <c r="F36" i="10"/>
  <c r="E35" i="10"/>
  <c r="D35" i="10"/>
  <c r="C35" i="10"/>
  <c r="J34" i="10"/>
  <c r="I34" i="10"/>
  <c r="H34" i="10"/>
  <c r="F34" i="10"/>
  <c r="J33" i="10"/>
  <c r="I33" i="10"/>
  <c r="H33" i="10"/>
  <c r="F33" i="10"/>
  <c r="F32" i="10"/>
  <c r="J31" i="10"/>
  <c r="I31" i="10"/>
  <c r="H31" i="10"/>
  <c r="F31" i="10"/>
  <c r="J30" i="10"/>
  <c r="I30" i="10"/>
  <c r="H30" i="10"/>
  <c r="F30" i="10"/>
  <c r="J29" i="10"/>
  <c r="I29" i="10"/>
  <c r="H29" i="10"/>
  <c r="F29" i="10"/>
  <c r="E28" i="10"/>
  <c r="D28" i="10"/>
  <c r="C28" i="10"/>
  <c r="J26" i="10"/>
  <c r="I26" i="10"/>
  <c r="H26" i="10"/>
  <c r="F26" i="10"/>
  <c r="J25" i="10"/>
  <c r="I25" i="10"/>
  <c r="H25" i="10"/>
  <c r="F25" i="10"/>
  <c r="J24" i="10"/>
  <c r="I24" i="10"/>
  <c r="H24" i="10"/>
  <c r="F24" i="10"/>
  <c r="J23" i="10"/>
  <c r="I23" i="10"/>
  <c r="H23" i="10"/>
  <c r="F23" i="10"/>
  <c r="J22" i="10"/>
  <c r="I22" i="10"/>
  <c r="H22" i="10"/>
  <c r="F22" i="10"/>
  <c r="E19" i="10"/>
  <c r="D19" i="10"/>
  <c r="C19" i="10"/>
  <c r="J18" i="10"/>
  <c r="J19" i="10" s="1"/>
  <c r="I18" i="10"/>
  <c r="I19" i="10" s="1"/>
  <c r="H18" i="10"/>
  <c r="F18" i="10"/>
  <c r="F17" i="10"/>
  <c r="F16" i="10"/>
  <c r="F15" i="10"/>
  <c r="E12" i="10"/>
  <c r="D12" i="10"/>
  <c r="C12" i="10"/>
  <c r="J11" i="10"/>
  <c r="I11" i="10"/>
  <c r="H11" i="10"/>
  <c r="F11" i="10"/>
  <c r="F10" i="10"/>
  <c r="J124" i="12" l="1"/>
  <c r="J143" i="12" s="1"/>
  <c r="J145" i="12" s="1"/>
  <c r="C122" i="11"/>
  <c r="M19" i="11"/>
  <c r="H67" i="12"/>
  <c r="H69" i="12" s="1"/>
  <c r="H124" i="12" s="1"/>
  <c r="H143" i="12" s="1"/>
  <c r="H145" i="12" s="1"/>
  <c r="P38" i="12"/>
  <c r="H65" i="11"/>
  <c r="O44" i="11"/>
  <c r="O67" i="11" s="1"/>
  <c r="O69" i="11" s="1"/>
  <c r="C124" i="12"/>
  <c r="C143" i="12" s="1"/>
  <c r="C145" i="12" s="1"/>
  <c r="P38" i="11"/>
  <c r="C67" i="11"/>
  <c r="C69" i="11" s="1"/>
  <c r="C124" i="11" s="1"/>
  <c r="C143" i="11" s="1"/>
  <c r="C145" i="11" s="1"/>
  <c r="I65" i="10"/>
  <c r="F122" i="12"/>
  <c r="F124" i="12" s="1"/>
  <c r="F143" i="12" s="1"/>
  <c r="F145" i="12" s="1"/>
  <c r="D122" i="11"/>
  <c r="P19" i="11"/>
  <c r="F113" i="11"/>
  <c r="F140" i="11"/>
  <c r="F141" i="11" s="1"/>
  <c r="F65" i="11"/>
  <c r="I44" i="11"/>
  <c r="I67" i="11" s="1"/>
  <c r="I69" i="11" s="1"/>
  <c r="I124" i="11" s="1"/>
  <c r="F53" i="10"/>
  <c r="E44" i="10"/>
  <c r="E67" i="10" s="1"/>
  <c r="E69" i="10" s="1"/>
  <c r="E81" i="10" s="1"/>
  <c r="K127" i="10"/>
  <c r="F12" i="10"/>
  <c r="H141" i="11"/>
  <c r="C96" i="10"/>
  <c r="J41" i="10"/>
  <c r="K65" i="11"/>
  <c r="F44" i="11"/>
  <c r="F67" i="11" s="1"/>
  <c r="F69" i="11" s="1"/>
  <c r="K44" i="12"/>
  <c r="K67" i="12" s="1"/>
  <c r="K69" i="12" s="1"/>
  <c r="K81" i="12" s="1"/>
  <c r="K130" i="10"/>
  <c r="K132" i="10"/>
  <c r="J44" i="11"/>
  <c r="J67" i="11" s="1"/>
  <c r="J69" i="11" s="1"/>
  <c r="J81" i="11" s="1"/>
  <c r="K11" i="10"/>
  <c r="K131" i="10"/>
  <c r="D141" i="10"/>
  <c r="N44" i="11"/>
  <c r="F110" i="10"/>
  <c r="K141" i="12"/>
  <c r="N65" i="11"/>
  <c r="K12" i="11"/>
  <c r="I12" i="10"/>
  <c r="K30" i="10"/>
  <c r="K62" i="10"/>
  <c r="J140" i="11"/>
  <c r="J141" i="11" s="1"/>
  <c r="E122" i="11"/>
  <c r="E124" i="11" s="1"/>
  <c r="E143" i="11" s="1"/>
  <c r="E145" i="11" s="1"/>
  <c r="J28" i="10"/>
  <c r="N38" i="10"/>
  <c r="J12" i="10"/>
  <c r="K24" i="10"/>
  <c r="K26" i="10"/>
  <c r="D44" i="10"/>
  <c r="D67" i="10" s="1"/>
  <c r="D69" i="10" s="1"/>
  <c r="D81" i="10" s="1"/>
  <c r="F108" i="10"/>
  <c r="K136" i="10"/>
  <c r="K138" i="10"/>
  <c r="F96" i="11"/>
  <c r="M38" i="11"/>
  <c r="M44" i="11" s="1"/>
  <c r="M67" i="11" s="1"/>
  <c r="M69" i="11" s="1"/>
  <c r="C65" i="10"/>
  <c r="D113" i="10"/>
  <c r="K134" i="10"/>
  <c r="I140" i="11"/>
  <c r="I141" i="11" s="1"/>
  <c r="K35" i="11"/>
  <c r="P42" i="10"/>
  <c r="K31" i="10"/>
  <c r="J65" i="10"/>
  <c r="P41" i="11"/>
  <c r="P44" i="11" s="1"/>
  <c r="K29" i="10"/>
  <c r="F38" i="10"/>
  <c r="H50" i="10"/>
  <c r="K137" i="10"/>
  <c r="M60" i="10"/>
  <c r="P60" i="10" s="1"/>
  <c r="F107" i="10"/>
  <c r="C141" i="10"/>
  <c r="H12" i="11"/>
  <c r="I124" i="12"/>
  <c r="I143" i="12" s="1"/>
  <c r="I145" i="12" s="1"/>
  <c r="I81" i="12"/>
  <c r="O38" i="10"/>
  <c r="P62" i="10"/>
  <c r="D124" i="11"/>
  <c r="D143" i="11" s="1"/>
  <c r="D145" i="11" s="1"/>
  <c r="D81" i="11"/>
  <c r="J139" i="10"/>
  <c r="K139" i="10" s="1"/>
  <c r="M15" i="10"/>
  <c r="P15" i="10" s="1"/>
  <c r="F28" i="10"/>
  <c r="J35" i="10"/>
  <c r="K33" i="10"/>
  <c r="K34" i="10"/>
  <c r="F79" i="10"/>
  <c r="F93" i="10"/>
  <c r="F121" i="10"/>
  <c r="F133" i="10"/>
  <c r="F135" i="10"/>
  <c r="F139" i="10"/>
  <c r="M41" i="12"/>
  <c r="M44" i="12" s="1"/>
  <c r="M67" i="12" s="1"/>
  <c r="M69" i="12" s="1"/>
  <c r="P39" i="12"/>
  <c r="P41" i="12" s="1"/>
  <c r="N19" i="10"/>
  <c r="P16" i="10"/>
  <c r="F19" i="10"/>
  <c r="H28" i="10"/>
  <c r="F35" i="10"/>
  <c r="O39" i="10"/>
  <c r="O41" i="10" s="1"/>
  <c r="K43" i="10"/>
  <c r="K61" i="10"/>
  <c r="K85" i="10"/>
  <c r="P37" i="10"/>
  <c r="E96" i="10"/>
  <c r="E113" i="10"/>
  <c r="F116" i="10"/>
  <c r="K128" i="10"/>
  <c r="K129" i="10"/>
  <c r="H44" i="11"/>
  <c r="O65" i="10"/>
  <c r="O19" i="10"/>
  <c r="K18" i="10"/>
  <c r="K19" i="10" s="1"/>
  <c r="I28" i="10"/>
  <c r="K23" i="10"/>
  <c r="K25" i="10"/>
  <c r="C44" i="10"/>
  <c r="P32" i="10"/>
  <c r="P35" i="10" s="1"/>
  <c r="I39" i="10"/>
  <c r="K39" i="10" s="1"/>
  <c r="P40" i="10"/>
  <c r="F50" i="10"/>
  <c r="N65" i="10"/>
  <c r="D96" i="10"/>
  <c r="C113" i="10"/>
  <c r="F109" i="10"/>
  <c r="P63" i="10"/>
  <c r="J133" i="10"/>
  <c r="I133" i="10"/>
  <c r="K133" i="11"/>
  <c r="P65" i="11"/>
  <c r="E141" i="10"/>
  <c r="M28" i="10"/>
  <c r="P27" i="10"/>
  <c r="P28" i="10" s="1"/>
  <c r="K53" i="10"/>
  <c r="M41" i="10"/>
  <c r="H12" i="10"/>
  <c r="K10" i="10"/>
  <c r="M38" i="10"/>
  <c r="E81" i="11"/>
  <c r="H35" i="10"/>
  <c r="H53" i="10"/>
  <c r="H133" i="10"/>
  <c r="H140" i="10"/>
  <c r="M12" i="10"/>
  <c r="H19" i="10"/>
  <c r="I35" i="10"/>
  <c r="K81" i="13"/>
  <c r="K124" i="13"/>
  <c r="K143" i="13" s="1"/>
  <c r="K145" i="13" s="1"/>
  <c r="N12" i="10"/>
  <c r="H41" i="10"/>
  <c r="P10" i="10"/>
  <c r="P12" i="10" s="1"/>
  <c r="O12" i="10"/>
  <c r="K41" i="11"/>
  <c r="P36" i="10"/>
  <c r="F94" i="10"/>
  <c r="F112" i="10"/>
  <c r="K140" i="11"/>
  <c r="K22" i="10"/>
  <c r="K27" i="10"/>
  <c r="K40" i="10"/>
  <c r="K42" i="10"/>
  <c r="K47" i="10"/>
  <c r="K50" i="10" s="1"/>
  <c r="F104" i="10"/>
  <c r="I135" i="10"/>
  <c r="I140" i="10" s="1"/>
  <c r="K28" i="11"/>
  <c r="C140" i="9"/>
  <c r="I139" i="9"/>
  <c r="H139" i="9"/>
  <c r="E139" i="9"/>
  <c r="J139" i="9" s="1"/>
  <c r="J138" i="9"/>
  <c r="I138" i="9"/>
  <c r="H138" i="9"/>
  <c r="F138" i="9"/>
  <c r="J137" i="9"/>
  <c r="I137" i="9"/>
  <c r="H137" i="9"/>
  <c r="F137" i="9"/>
  <c r="J136" i="9"/>
  <c r="I136" i="9"/>
  <c r="H136" i="9"/>
  <c r="F136" i="9"/>
  <c r="H135" i="9"/>
  <c r="D135" i="9"/>
  <c r="D140" i="9" s="1"/>
  <c r="J134" i="9"/>
  <c r="I134" i="9"/>
  <c r="H134" i="9"/>
  <c r="F134" i="9"/>
  <c r="E133" i="9"/>
  <c r="D133" i="9"/>
  <c r="C133" i="9"/>
  <c r="J132" i="9"/>
  <c r="I132" i="9"/>
  <c r="H132" i="9"/>
  <c r="F132" i="9"/>
  <c r="J131" i="9"/>
  <c r="I131" i="9"/>
  <c r="H131" i="9"/>
  <c r="F131" i="9"/>
  <c r="J130" i="9"/>
  <c r="I130" i="9"/>
  <c r="H130" i="9"/>
  <c r="F130" i="9"/>
  <c r="J129" i="9"/>
  <c r="I129" i="9"/>
  <c r="H129" i="9"/>
  <c r="F129" i="9"/>
  <c r="J128" i="9"/>
  <c r="I128" i="9"/>
  <c r="H128" i="9"/>
  <c r="F128" i="9"/>
  <c r="J127" i="9"/>
  <c r="I127" i="9"/>
  <c r="H127" i="9"/>
  <c r="F127" i="9"/>
  <c r="E121" i="9"/>
  <c r="J27" i="9" s="1"/>
  <c r="O27" i="9" s="1"/>
  <c r="O28" i="9" s="1"/>
  <c r="D121" i="9"/>
  <c r="I27" i="9" s="1"/>
  <c r="N27" i="9" s="1"/>
  <c r="N28" i="9" s="1"/>
  <c r="C121" i="9"/>
  <c r="H27" i="9" s="1"/>
  <c r="M27" i="9" s="1"/>
  <c r="M28" i="9" s="1"/>
  <c r="F120" i="9"/>
  <c r="F119" i="9"/>
  <c r="F118" i="9"/>
  <c r="F117" i="9"/>
  <c r="E116" i="9"/>
  <c r="O10" i="9" s="1"/>
  <c r="D116" i="9"/>
  <c r="N10" i="9" s="1"/>
  <c r="I10" i="9" s="1"/>
  <c r="C116" i="9"/>
  <c r="M10" i="9" s="1"/>
  <c r="H10" i="9" s="1"/>
  <c r="F115" i="9"/>
  <c r="F114" i="9"/>
  <c r="E112" i="9"/>
  <c r="O63" i="9" s="1"/>
  <c r="D112" i="9"/>
  <c r="N63" i="9" s="1"/>
  <c r="C112" i="9"/>
  <c r="M63" i="9" s="1"/>
  <c r="F111" i="9"/>
  <c r="E110" i="9"/>
  <c r="O60" i="9" s="1"/>
  <c r="D110" i="9"/>
  <c r="N60" i="9" s="1"/>
  <c r="C110" i="9"/>
  <c r="M60" i="9" s="1"/>
  <c r="E109" i="9"/>
  <c r="O32" i="9" s="1"/>
  <c r="O35" i="9" s="1"/>
  <c r="D109" i="9"/>
  <c r="N32" i="9" s="1"/>
  <c r="N35" i="9" s="1"/>
  <c r="C109" i="9"/>
  <c r="M32" i="9" s="1"/>
  <c r="M35" i="9" s="1"/>
  <c r="E108" i="9"/>
  <c r="O16" i="9" s="1"/>
  <c r="D108" i="9"/>
  <c r="N16" i="9" s="1"/>
  <c r="C108" i="9"/>
  <c r="M16" i="9" s="1"/>
  <c r="E107" i="9"/>
  <c r="O15" i="9" s="1"/>
  <c r="D107" i="9"/>
  <c r="N15" i="9" s="1"/>
  <c r="C107" i="9"/>
  <c r="F106" i="9"/>
  <c r="F105" i="9"/>
  <c r="E104" i="9"/>
  <c r="J39" i="9" s="1"/>
  <c r="O39" i="9" s="1"/>
  <c r="D104" i="9"/>
  <c r="I39" i="9" s="1"/>
  <c r="C104" i="9"/>
  <c r="H39" i="9" s="1"/>
  <c r="M39" i="9" s="1"/>
  <c r="F103" i="9"/>
  <c r="F102" i="9"/>
  <c r="F101" i="9"/>
  <c r="F100" i="9"/>
  <c r="F99" i="9"/>
  <c r="F98" i="9"/>
  <c r="F97" i="9"/>
  <c r="F95" i="9"/>
  <c r="E94" i="9"/>
  <c r="O37" i="9" s="1"/>
  <c r="D94" i="9"/>
  <c r="N37" i="9" s="1"/>
  <c r="C94" i="9"/>
  <c r="E93" i="9"/>
  <c r="O36" i="9" s="1"/>
  <c r="D93" i="9"/>
  <c r="C93" i="9"/>
  <c r="M36" i="9" s="1"/>
  <c r="F92" i="9"/>
  <c r="E89" i="9"/>
  <c r="D89" i="9"/>
  <c r="C89" i="9"/>
  <c r="F88" i="9"/>
  <c r="F89" i="9" s="1"/>
  <c r="J85" i="9"/>
  <c r="I85" i="9"/>
  <c r="H85" i="9"/>
  <c r="F85" i="9"/>
  <c r="E79" i="9"/>
  <c r="D79" i="9"/>
  <c r="C79" i="9"/>
  <c r="F78" i="9"/>
  <c r="F77" i="9"/>
  <c r="F76" i="9"/>
  <c r="F75" i="9"/>
  <c r="F74" i="9"/>
  <c r="F73" i="9"/>
  <c r="F72" i="9"/>
  <c r="E65" i="9"/>
  <c r="D65" i="9"/>
  <c r="H64" i="9"/>
  <c r="K64" i="9" s="1"/>
  <c r="F64" i="9"/>
  <c r="F63" i="9"/>
  <c r="J62" i="9"/>
  <c r="O62" i="9" s="1"/>
  <c r="I62" i="9"/>
  <c r="N62" i="9" s="1"/>
  <c r="H62" i="9"/>
  <c r="J61" i="9"/>
  <c r="I61" i="9"/>
  <c r="H61" i="9"/>
  <c r="F61" i="9"/>
  <c r="F60" i="9"/>
  <c r="H59" i="9"/>
  <c r="K59" i="9" s="1"/>
  <c r="F59" i="9"/>
  <c r="F58" i="9"/>
  <c r="H57" i="9"/>
  <c r="K57" i="9" s="1"/>
  <c r="F57" i="9"/>
  <c r="H56" i="9"/>
  <c r="K56" i="9" s="1"/>
  <c r="F56" i="9"/>
  <c r="H55" i="9"/>
  <c r="K55" i="9" s="1"/>
  <c r="F55" i="9"/>
  <c r="H54" i="9"/>
  <c r="K54" i="9" s="1"/>
  <c r="F54" i="9"/>
  <c r="C53" i="9"/>
  <c r="H52" i="9"/>
  <c r="K52" i="9" s="1"/>
  <c r="F52" i="9"/>
  <c r="H51" i="9"/>
  <c r="K51" i="9" s="1"/>
  <c r="F51" i="9"/>
  <c r="C50" i="9"/>
  <c r="H49" i="9"/>
  <c r="K49" i="9" s="1"/>
  <c r="F49" i="9"/>
  <c r="H48" i="9"/>
  <c r="K48" i="9" s="1"/>
  <c r="F48" i="9"/>
  <c r="H47" i="9"/>
  <c r="K47" i="9" s="1"/>
  <c r="F47" i="9"/>
  <c r="J43" i="9"/>
  <c r="I43" i="9"/>
  <c r="H43" i="9"/>
  <c r="F43" i="9"/>
  <c r="J42" i="9"/>
  <c r="O42" i="9" s="1"/>
  <c r="I42" i="9"/>
  <c r="N42" i="9" s="1"/>
  <c r="H42" i="9"/>
  <c r="M42" i="9" s="1"/>
  <c r="J40" i="9"/>
  <c r="O40" i="9" s="1"/>
  <c r="I40" i="9"/>
  <c r="N40" i="9" s="1"/>
  <c r="H40" i="9"/>
  <c r="M40" i="9" s="1"/>
  <c r="E38" i="9"/>
  <c r="D38" i="9"/>
  <c r="C38" i="9"/>
  <c r="F37" i="9"/>
  <c r="F36" i="9"/>
  <c r="E35" i="9"/>
  <c r="D35" i="9"/>
  <c r="C35" i="9"/>
  <c r="J34" i="9"/>
  <c r="I34" i="9"/>
  <c r="H34" i="9"/>
  <c r="F34" i="9"/>
  <c r="J33" i="9"/>
  <c r="I33" i="9"/>
  <c r="H33" i="9"/>
  <c r="F33" i="9"/>
  <c r="F32" i="9"/>
  <c r="J31" i="9"/>
  <c r="I31" i="9"/>
  <c r="H31" i="9"/>
  <c r="F31" i="9"/>
  <c r="J30" i="9"/>
  <c r="I30" i="9"/>
  <c r="H30" i="9"/>
  <c r="F30" i="9"/>
  <c r="J29" i="9"/>
  <c r="I29" i="9"/>
  <c r="H29" i="9"/>
  <c r="F29" i="9"/>
  <c r="E28" i="9"/>
  <c r="D28" i="9"/>
  <c r="C28" i="9"/>
  <c r="J26" i="9"/>
  <c r="I26" i="9"/>
  <c r="H26" i="9"/>
  <c r="F26" i="9"/>
  <c r="J25" i="9"/>
  <c r="I25" i="9"/>
  <c r="H25" i="9"/>
  <c r="F25" i="9"/>
  <c r="J24" i="9"/>
  <c r="I24" i="9"/>
  <c r="H24" i="9"/>
  <c r="F24" i="9"/>
  <c r="J23" i="9"/>
  <c r="I23" i="9"/>
  <c r="H23" i="9"/>
  <c r="F23" i="9"/>
  <c r="J22" i="9"/>
  <c r="I22" i="9"/>
  <c r="H22" i="9"/>
  <c r="F22" i="9"/>
  <c r="E19" i="9"/>
  <c r="D19" i="9"/>
  <c r="C19" i="9"/>
  <c r="J18" i="9"/>
  <c r="J19" i="9" s="1"/>
  <c r="I18" i="9"/>
  <c r="I19" i="9" s="1"/>
  <c r="H18" i="9"/>
  <c r="F18" i="9"/>
  <c r="F17" i="9"/>
  <c r="F16" i="9"/>
  <c r="F15" i="9"/>
  <c r="E12" i="9"/>
  <c r="D12" i="9"/>
  <c r="C12" i="9"/>
  <c r="J11" i="9"/>
  <c r="I11" i="9"/>
  <c r="H11" i="9"/>
  <c r="F11" i="9"/>
  <c r="F10" i="9"/>
  <c r="P44" i="12" l="1"/>
  <c r="P67" i="12" s="1"/>
  <c r="P69" i="12" s="1"/>
  <c r="H65" i="10"/>
  <c r="H81" i="12"/>
  <c r="H67" i="11"/>
  <c r="C67" i="10"/>
  <c r="C69" i="10" s="1"/>
  <c r="C81" i="10" s="1"/>
  <c r="N67" i="11"/>
  <c r="N69" i="11" s="1"/>
  <c r="F122" i="11"/>
  <c r="F124" i="11" s="1"/>
  <c r="F143" i="11" s="1"/>
  <c r="F145" i="11" s="1"/>
  <c r="J124" i="11"/>
  <c r="J143" i="11" s="1"/>
  <c r="J145" i="11" s="1"/>
  <c r="C81" i="11"/>
  <c r="M19" i="10"/>
  <c r="K43" i="9"/>
  <c r="K12" i="10"/>
  <c r="C122" i="10"/>
  <c r="O44" i="10"/>
  <c r="O67" i="10" s="1"/>
  <c r="O69" i="10" s="1"/>
  <c r="F140" i="10"/>
  <c r="F141" i="10" s="1"/>
  <c r="F65" i="10"/>
  <c r="F113" i="10"/>
  <c r="I143" i="11"/>
  <c r="I145" i="11" s="1"/>
  <c r="J44" i="10"/>
  <c r="J67" i="10" s="1"/>
  <c r="J69" i="10" s="1"/>
  <c r="P38" i="10"/>
  <c r="C141" i="9"/>
  <c r="K137" i="9"/>
  <c r="F81" i="11"/>
  <c r="P67" i="11"/>
  <c r="P69" i="11" s="1"/>
  <c r="O19" i="9"/>
  <c r="K41" i="10"/>
  <c r="M41" i="9"/>
  <c r="P16" i="9"/>
  <c r="K141" i="11"/>
  <c r="P19" i="10"/>
  <c r="D96" i="9"/>
  <c r="K35" i="10"/>
  <c r="I141" i="10"/>
  <c r="F121" i="9"/>
  <c r="J140" i="9"/>
  <c r="D122" i="10"/>
  <c r="K124" i="12"/>
  <c r="K143" i="12" s="1"/>
  <c r="K145" i="12" s="1"/>
  <c r="O12" i="9"/>
  <c r="J10" i="9"/>
  <c r="J12" i="9" s="1"/>
  <c r="P63" i="9"/>
  <c r="K24" i="9"/>
  <c r="K33" i="9"/>
  <c r="O65" i="9"/>
  <c r="K128" i="9"/>
  <c r="H140" i="9"/>
  <c r="K44" i="11"/>
  <c r="K67" i="11" s="1"/>
  <c r="K69" i="11" s="1"/>
  <c r="K81" i="11" s="1"/>
  <c r="E113" i="9"/>
  <c r="K31" i="9"/>
  <c r="I65" i="9"/>
  <c r="K85" i="9"/>
  <c r="F108" i="9"/>
  <c r="K130" i="9"/>
  <c r="M65" i="10"/>
  <c r="K133" i="10"/>
  <c r="K25" i="9"/>
  <c r="F35" i="9"/>
  <c r="K62" i="9"/>
  <c r="K65" i="10"/>
  <c r="F44" i="10"/>
  <c r="F53" i="9"/>
  <c r="I12" i="9"/>
  <c r="C44" i="9"/>
  <c r="F107" i="9"/>
  <c r="K131" i="9"/>
  <c r="I81" i="11"/>
  <c r="H69" i="11"/>
  <c r="H124" i="11" s="1"/>
  <c r="H143" i="11" s="1"/>
  <c r="H145" i="11" s="1"/>
  <c r="F28" i="9"/>
  <c r="D44" i="9"/>
  <c r="D67" i="9" s="1"/>
  <c r="D69" i="9" s="1"/>
  <c r="K30" i="9"/>
  <c r="P40" i="9"/>
  <c r="F110" i="9"/>
  <c r="J133" i="9"/>
  <c r="F96" i="10"/>
  <c r="H44" i="10"/>
  <c r="H67" i="10" s="1"/>
  <c r="H69" i="10" s="1"/>
  <c r="I41" i="9"/>
  <c r="N39" i="9"/>
  <c r="K53" i="9"/>
  <c r="M62" i="9"/>
  <c r="P62" i="9" s="1"/>
  <c r="M15" i="9"/>
  <c r="M19" i="9" s="1"/>
  <c r="F19" i="9"/>
  <c r="J28" i="9"/>
  <c r="K26" i="9"/>
  <c r="J35" i="9"/>
  <c r="K34" i="9"/>
  <c r="N36" i="9"/>
  <c r="P36" i="9" s="1"/>
  <c r="K39" i="9"/>
  <c r="N65" i="9"/>
  <c r="K61" i="9"/>
  <c r="O38" i="9"/>
  <c r="D113" i="9"/>
  <c r="K132" i="9"/>
  <c r="D124" i="10"/>
  <c r="D143" i="10" s="1"/>
  <c r="D145" i="10" s="1"/>
  <c r="E122" i="10"/>
  <c r="E124" i="10" s="1"/>
  <c r="E143" i="10" s="1"/>
  <c r="E145" i="10" s="1"/>
  <c r="J140" i="10"/>
  <c r="J141" i="10" s="1"/>
  <c r="I35" i="9"/>
  <c r="E44" i="9"/>
  <c r="E67" i="9" s="1"/>
  <c r="E69" i="9" s="1"/>
  <c r="E81" i="9" s="1"/>
  <c r="O41" i="9"/>
  <c r="K42" i="9"/>
  <c r="P42" i="9"/>
  <c r="C65" i="9"/>
  <c r="J65" i="9"/>
  <c r="F94" i="9"/>
  <c r="H133" i="9"/>
  <c r="F133" i="9"/>
  <c r="K28" i="10"/>
  <c r="H141" i="10"/>
  <c r="P65" i="10"/>
  <c r="F12" i="9"/>
  <c r="K11" i="9"/>
  <c r="K18" i="9"/>
  <c r="K19" i="9" s="1"/>
  <c r="K22" i="9"/>
  <c r="K23" i="9"/>
  <c r="K27" i="9"/>
  <c r="K29" i="9"/>
  <c r="F38" i="9"/>
  <c r="M37" i="9"/>
  <c r="M38" i="9" s="1"/>
  <c r="J41" i="9"/>
  <c r="K40" i="9"/>
  <c r="F50" i="9"/>
  <c r="K50" i="9"/>
  <c r="P60" i="9"/>
  <c r="F79" i="9"/>
  <c r="C113" i="9"/>
  <c r="F109" i="9"/>
  <c r="F112" i="9"/>
  <c r="F116" i="9"/>
  <c r="I133" i="9"/>
  <c r="K129" i="9"/>
  <c r="K136" i="9"/>
  <c r="K138" i="9"/>
  <c r="F139" i="9"/>
  <c r="I41" i="10"/>
  <c r="I44" i="10" s="1"/>
  <c r="I67" i="10" s="1"/>
  <c r="I69" i="10" s="1"/>
  <c r="N39" i="10"/>
  <c r="H12" i="9"/>
  <c r="K139" i="9"/>
  <c r="D141" i="9"/>
  <c r="N19" i="9"/>
  <c r="H28" i="9"/>
  <c r="H50" i="9"/>
  <c r="C96" i="9"/>
  <c r="E140" i="9"/>
  <c r="E141" i="9" s="1"/>
  <c r="I28" i="9"/>
  <c r="H35" i="9"/>
  <c r="H53" i="9"/>
  <c r="F93" i="9"/>
  <c r="E96" i="9"/>
  <c r="K134" i="9"/>
  <c r="M44" i="10"/>
  <c r="M12" i="9"/>
  <c r="H19" i="9"/>
  <c r="P27" i="9"/>
  <c r="P28" i="9" s="1"/>
  <c r="P32" i="9"/>
  <c r="P35" i="9" s="1"/>
  <c r="K127" i="9"/>
  <c r="K135" i="10"/>
  <c r="K140" i="10" s="1"/>
  <c r="N12" i="9"/>
  <c r="H41" i="9"/>
  <c r="P10" i="9"/>
  <c r="P12" i="9" s="1"/>
  <c r="F135" i="9"/>
  <c r="C124" i="10"/>
  <c r="C143" i="10" s="1"/>
  <c r="C145" i="10" s="1"/>
  <c r="F104" i="9"/>
  <c r="I135" i="9"/>
  <c r="K135" i="9" s="1"/>
  <c r="C140" i="8"/>
  <c r="I139" i="8"/>
  <c r="H139" i="8"/>
  <c r="E139" i="8"/>
  <c r="J139" i="8" s="1"/>
  <c r="J138" i="8"/>
  <c r="I138" i="8"/>
  <c r="H138" i="8"/>
  <c r="F138" i="8"/>
  <c r="J137" i="8"/>
  <c r="I137" i="8"/>
  <c r="H137" i="8"/>
  <c r="F137" i="8"/>
  <c r="J136" i="8"/>
  <c r="I136" i="8"/>
  <c r="H136" i="8"/>
  <c r="F136" i="8"/>
  <c r="H135" i="8"/>
  <c r="D135" i="8"/>
  <c r="D140" i="8" s="1"/>
  <c r="J134" i="8"/>
  <c r="I134" i="8"/>
  <c r="H134" i="8"/>
  <c r="F134" i="8"/>
  <c r="E133" i="8"/>
  <c r="D133" i="8"/>
  <c r="C133" i="8"/>
  <c r="J132" i="8"/>
  <c r="I132" i="8"/>
  <c r="H132" i="8"/>
  <c r="F132" i="8"/>
  <c r="J131" i="8"/>
  <c r="I131" i="8"/>
  <c r="H131" i="8"/>
  <c r="F131" i="8"/>
  <c r="J130" i="8"/>
  <c r="I130" i="8"/>
  <c r="H130" i="8"/>
  <c r="F130" i="8"/>
  <c r="J129" i="8"/>
  <c r="I129" i="8"/>
  <c r="H129" i="8"/>
  <c r="F129" i="8"/>
  <c r="J128" i="8"/>
  <c r="I128" i="8"/>
  <c r="H128" i="8"/>
  <c r="F128" i="8"/>
  <c r="J127" i="8"/>
  <c r="I127" i="8"/>
  <c r="H127" i="8"/>
  <c r="F127" i="8"/>
  <c r="E121" i="8"/>
  <c r="J27" i="8" s="1"/>
  <c r="O27" i="8" s="1"/>
  <c r="O28" i="8" s="1"/>
  <c r="D121" i="8"/>
  <c r="I27" i="8" s="1"/>
  <c r="N27" i="8" s="1"/>
  <c r="N28" i="8" s="1"/>
  <c r="C121" i="8"/>
  <c r="H27" i="8" s="1"/>
  <c r="F120" i="8"/>
  <c r="F119" i="8"/>
  <c r="F118" i="8"/>
  <c r="F117" i="8"/>
  <c r="E116" i="8"/>
  <c r="O10" i="8" s="1"/>
  <c r="D116" i="8"/>
  <c r="N10" i="8" s="1"/>
  <c r="C116" i="8"/>
  <c r="M10" i="8" s="1"/>
  <c r="M12" i="8" s="1"/>
  <c r="F115" i="8"/>
  <c r="F114" i="8"/>
  <c r="E112" i="8"/>
  <c r="O63" i="8" s="1"/>
  <c r="D112" i="8"/>
  <c r="N63" i="8" s="1"/>
  <c r="C112" i="8"/>
  <c r="F111" i="8"/>
  <c r="E110" i="8"/>
  <c r="O60" i="8" s="1"/>
  <c r="D110" i="8"/>
  <c r="N60" i="8" s="1"/>
  <c r="C110" i="8"/>
  <c r="M60" i="8" s="1"/>
  <c r="E109" i="8"/>
  <c r="O32" i="8" s="1"/>
  <c r="D109" i="8"/>
  <c r="N32" i="8" s="1"/>
  <c r="N35" i="8" s="1"/>
  <c r="C109" i="8"/>
  <c r="M32" i="8" s="1"/>
  <c r="M35" i="8" s="1"/>
  <c r="E108" i="8"/>
  <c r="O16" i="8" s="1"/>
  <c r="D108" i="8"/>
  <c r="N16" i="8" s="1"/>
  <c r="C108" i="8"/>
  <c r="M16" i="8" s="1"/>
  <c r="E107" i="8"/>
  <c r="O15" i="8" s="1"/>
  <c r="D107" i="8"/>
  <c r="N15" i="8" s="1"/>
  <c r="C107" i="8"/>
  <c r="M15" i="8" s="1"/>
  <c r="F106" i="8"/>
  <c r="F105" i="8"/>
  <c r="E104" i="8"/>
  <c r="D104" i="8"/>
  <c r="I39" i="8" s="1"/>
  <c r="C104" i="8"/>
  <c r="H39" i="8" s="1"/>
  <c r="F103" i="8"/>
  <c r="F102" i="8"/>
  <c r="F101" i="8"/>
  <c r="F100" i="8"/>
  <c r="F99" i="8"/>
  <c r="F98" i="8"/>
  <c r="F97" i="8"/>
  <c r="F95" i="8"/>
  <c r="E94" i="8"/>
  <c r="O37" i="8" s="1"/>
  <c r="D94" i="8"/>
  <c r="N37" i="8" s="1"/>
  <c r="C94" i="8"/>
  <c r="E93" i="8"/>
  <c r="O36" i="8" s="1"/>
  <c r="D93" i="8"/>
  <c r="N36" i="8" s="1"/>
  <c r="C93" i="8"/>
  <c r="M36" i="8" s="1"/>
  <c r="F92" i="8"/>
  <c r="E89" i="8"/>
  <c r="D89" i="8"/>
  <c r="C89" i="8"/>
  <c r="F88" i="8"/>
  <c r="F89" i="8" s="1"/>
  <c r="J85" i="8"/>
  <c r="I85" i="8"/>
  <c r="H85" i="8"/>
  <c r="F85" i="8"/>
  <c r="E79" i="8"/>
  <c r="D79" i="8"/>
  <c r="C79" i="8"/>
  <c r="F78" i="8"/>
  <c r="F77" i="8"/>
  <c r="F76" i="8"/>
  <c r="F75" i="8"/>
  <c r="F74" i="8"/>
  <c r="F73" i="8"/>
  <c r="F72" i="8"/>
  <c r="E65" i="8"/>
  <c r="D65" i="8"/>
  <c r="H64" i="8"/>
  <c r="K64" i="8" s="1"/>
  <c r="F64" i="8"/>
  <c r="F63" i="8"/>
  <c r="J62" i="8"/>
  <c r="O62" i="8" s="1"/>
  <c r="I62" i="8"/>
  <c r="N62" i="8" s="1"/>
  <c r="H62" i="8"/>
  <c r="M62" i="8" s="1"/>
  <c r="J61" i="8"/>
  <c r="I61" i="8"/>
  <c r="H61" i="8"/>
  <c r="F61" i="8"/>
  <c r="F60" i="8"/>
  <c r="H59" i="8"/>
  <c r="K59" i="8" s="1"/>
  <c r="F59" i="8"/>
  <c r="F58" i="8"/>
  <c r="H57" i="8"/>
  <c r="K57" i="8" s="1"/>
  <c r="F57" i="8"/>
  <c r="H56" i="8"/>
  <c r="K56" i="8" s="1"/>
  <c r="F56" i="8"/>
  <c r="H55" i="8"/>
  <c r="K55" i="8" s="1"/>
  <c r="F55" i="8"/>
  <c r="H54" i="8"/>
  <c r="K54" i="8" s="1"/>
  <c r="F54" i="8"/>
  <c r="C53" i="8"/>
  <c r="H52" i="8"/>
  <c r="K52" i="8" s="1"/>
  <c r="F52" i="8"/>
  <c r="H51" i="8"/>
  <c r="K51" i="8" s="1"/>
  <c r="F51" i="8"/>
  <c r="C50" i="8"/>
  <c r="H49" i="8"/>
  <c r="K49" i="8" s="1"/>
  <c r="F49" i="8"/>
  <c r="H48" i="8"/>
  <c r="K48" i="8" s="1"/>
  <c r="F48" i="8"/>
  <c r="H47" i="8"/>
  <c r="F47" i="8"/>
  <c r="J43" i="8"/>
  <c r="I43" i="8"/>
  <c r="H43" i="8"/>
  <c r="F43" i="8"/>
  <c r="J42" i="8"/>
  <c r="O42" i="8" s="1"/>
  <c r="I42" i="8"/>
  <c r="N42" i="8" s="1"/>
  <c r="H42" i="8"/>
  <c r="M42" i="8" s="1"/>
  <c r="J40" i="8"/>
  <c r="O40" i="8" s="1"/>
  <c r="I40" i="8"/>
  <c r="N40" i="8" s="1"/>
  <c r="H40" i="8"/>
  <c r="M40" i="8" s="1"/>
  <c r="E38" i="8"/>
  <c r="D38" i="8"/>
  <c r="C38" i="8"/>
  <c r="F37" i="8"/>
  <c r="F36" i="8"/>
  <c r="E35" i="8"/>
  <c r="D35" i="8"/>
  <c r="C35" i="8"/>
  <c r="J34" i="8"/>
  <c r="I34" i="8"/>
  <c r="H34" i="8"/>
  <c r="F34" i="8"/>
  <c r="J33" i="8"/>
  <c r="I33" i="8"/>
  <c r="H33" i="8"/>
  <c r="F33" i="8"/>
  <c r="F32" i="8"/>
  <c r="J31" i="8"/>
  <c r="I31" i="8"/>
  <c r="H31" i="8"/>
  <c r="F31" i="8"/>
  <c r="J30" i="8"/>
  <c r="I30" i="8"/>
  <c r="H30" i="8"/>
  <c r="F30" i="8"/>
  <c r="J29" i="8"/>
  <c r="I29" i="8"/>
  <c r="H29" i="8"/>
  <c r="F29" i="8"/>
  <c r="E28" i="8"/>
  <c r="D28" i="8"/>
  <c r="C28" i="8"/>
  <c r="J26" i="8"/>
  <c r="I26" i="8"/>
  <c r="H26" i="8"/>
  <c r="F26" i="8"/>
  <c r="J25" i="8"/>
  <c r="I25" i="8"/>
  <c r="H25" i="8"/>
  <c r="F25" i="8"/>
  <c r="J24" i="8"/>
  <c r="I24" i="8"/>
  <c r="H24" i="8"/>
  <c r="F24" i="8"/>
  <c r="J23" i="8"/>
  <c r="I23" i="8"/>
  <c r="H23" i="8"/>
  <c r="F23" i="8"/>
  <c r="J22" i="8"/>
  <c r="I22" i="8"/>
  <c r="H22" i="8"/>
  <c r="F22" i="8"/>
  <c r="E19" i="8"/>
  <c r="D19" i="8"/>
  <c r="C19" i="8"/>
  <c r="J18" i="8"/>
  <c r="J19" i="8" s="1"/>
  <c r="I18" i="8"/>
  <c r="I19" i="8" s="1"/>
  <c r="H18" i="8"/>
  <c r="H19" i="8" s="1"/>
  <c r="F18" i="8"/>
  <c r="F17" i="8"/>
  <c r="F16" i="8"/>
  <c r="F15" i="8"/>
  <c r="E12" i="8"/>
  <c r="D12" i="8"/>
  <c r="C12" i="8"/>
  <c r="J11" i="8"/>
  <c r="I11" i="8"/>
  <c r="H11" i="8"/>
  <c r="F11" i="8"/>
  <c r="F10" i="8"/>
  <c r="P15" i="9" l="1"/>
  <c r="K141" i="10"/>
  <c r="H81" i="11"/>
  <c r="F67" i="10"/>
  <c r="F69" i="10" s="1"/>
  <c r="F81" i="10" s="1"/>
  <c r="J141" i="9"/>
  <c r="M44" i="9"/>
  <c r="E44" i="8"/>
  <c r="E67" i="8" s="1"/>
  <c r="E69" i="8" s="1"/>
  <c r="E81" i="8" s="1"/>
  <c r="D122" i="9"/>
  <c r="D124" i="9" s="1"/>
  <c r="D143" i="9" s="1"/>
  <c r="D145" i="9" s="1"/>
  <c r="K124" i="11"/>
  <c r="K143" i="11" s="1"/>
  <c r="K145" i="11" s="1"/>
  <c r="F122" i="10"/>
  <c r="J124" i="10"/>
  <c r="J143" i="10" s="1"/>
  <c r="J145" i="10" s="1"/>
  <c r="J81" i="10"/>
  <c r="I41" i="8"/>
  <c r="K44" i="10"/>
  <c r="K67" i="10" s="1"/>
  <c r="K69" i="10" s="1"/>
  <c r="K81" i="10" s="1"/>
  <c r="P19" i="9"/>
  <c r="F140" i="9"/>
  <c r="F141" i="9" s="1"/>
  <c r="C67" i="9"/>
  <c r="C69" i="9" s="1"/>
  <c r="C81" i="9" s="1"/>
  <c r="F12" i="8"/>
  <c r="K22" i="8"/>
  <c r="K11" i="8"/>
  <c r="F94" i="8"/>
  <c r="K129" i="8"/>
  <c r="C141" i="8"/>
  <c r="K41" i="9"/>
  <c r="H133" i="8"/>
  <c r="F44" i="9"/>
  <c r="K26" i="8"/>
  <c r="E122" i="9"/>
  <c r="E124" i="9" s="1"/>
  <c r="E143" i="9" s="1"/>
  <c r="E145" i="9" s="1"/>
  <c r="K10" i="9"/>
  <c r="K12" i="9" s="1"/>
  <c r="O44" i="9"/>
  <c r="O67" i="9" s="1"/>
  <c r="O69" i="9" s="1"/>
  <c r="K40" i="8"/>
  <c r="H141" i="9"/>
  <c r="F50" i="8"/>
  <c r="K128" i="8"/>
  <c r="K130" i="8"/>
  <c r="I81" i="10"/>
  <c r="I124" i="10"/>
  <c r="I143" i="10" s="1"/>
  <c r="I145" i="10" s="1"/>
  <c r="M67" i="10"/>
  <c r="M69" i="10" s="1"/>
  <c r="O65" i="8"/>
  <c r="F107" i="8"/>
  <c r="F116" i="8"/>
  <c r="C44" i="8"/>
  <c r="K30" i="8"/>
  <c r="F38" i="8"/>
  <c r="H41" i="8"/>
  <c r="F110" i="8"/>
  <c r="I135" i="8"/>
  <c r="I140" i="8" s="1"/>
  <c r="K133" i="9"/>
  <c r="P65" i="9"/>
  <c r="J28" i="8"/>
  <c r="D44" i="8"/>
  <c r="D67" i="8" s="1"/>
  <c r="D69" i="8" s="1"/>
  <c r="M37" i="8"/>
  <c r="P37" i="8" s="1"/>
  <c r="P37" i="9"/>
  <c r="P38" i="9" s="1"/>
  <c r="H140" i="8"/>
  <c r="K65" i="9"/>
  <c r="F35" i="8"/>
  <c r="K43" i="8"/>
  <c r="I65" i="8"/>
  <c r="F96" i="9"/>
  <c r="F65" i="9"/>
  <c r="M19" i="8"/>
  <c r="K29" i="8"/>
  <c r="J65" i="8"/>
  <c r="D96" i="8"/>
  <c r="E113" i="8"/>
  <c r="F112" i="8"/>
  <c r="K138" i="8"/>
  <c r="O35" i="8"/>
  <c r="P32" i="8"/>
  <c r="P35" i="8" s="1"/>
  <c r="N12" i="8"/>
  <c r="I10" i="8"/>
  <c r="I12" i="8" s="1"/>
  <c r="C113" i="8"/>
  <c r="J44" i="9"/>
  <c r="J67" i="9" s="1"/>
  <c r="J69" i="9" s="1"/>
  <c r="N38" i="9"/>
  <c r="P16" i="8"/>
  <c r="H28" i="8"/>
  <c r="K42" i="8"/>
  <c r="H50" i="8"/>
  <c r="P62" i="8"/>
  <c r="F79" i="8"/>
  <c r="E96" i="8"/>
  <c r="F104" i="8"/>
  <c r="N41" i="10"/>
  <c r="N44" i="10" s="1"/>
  <c r="N67" i="10" s="1"/>
  <c r="N69" i="10" s="1"/>
  <c r="P39" i="10"/>
  <c r="P41" i="10" s="1"/>
  <c r="P44" i="10" s="1"/>
  <c r="P67" i="10" s="1"/>
  <c r="P69" i="10" s="1"/>
  <c r="P39" i="9"/>
  <c r="P41" i="9" s="1"/>
  <c r="N41" i="9"/>
  <c r="F28" i="8"/>
  <c r="O19" i="8"/>
  <c r="I28" i="8"/>
  <c r="K23" i="8"/>
  <c r="K24" i="8"/>
  <c r="K25" i="8"/>
  <c r="I35" i="8"/>
  <c r="K33" i="8"/>
  <c r="K34" i="8"/>
  <c r="N38" i="8"/>
  <c r="J39" i="8"/>
  <c r="K39" i="8" s="1"/>
  <c r="P42" i="8"/>
  <c r="K47" i="8"/>
  <c r="K50" i="8" s="1"/>
  <c r="K62" i="8"/>
  <c r="F109" i="8"/>
  <c r="N65" i="8"/>
  <c r="F121" i="8"/>
  <c r="J133" i="8"/>
  <c r="I133" i="8"/>
  <c r="K131" i="8"/>
  <c r="K132" i="8"/>
  <c r="D141" i="8"/>
  <c r="F135" i="8"/>
  <c r="K136" i="8"/>
  <c r="K137" i="8"/>
  <c r="F113" i="9"/>
  <c r="K28" i="9"/>
  <c r="M65" i="9"/>
  <c r="M67" i="9" s="1"/>
  <c r="M69" i="9" s="1"/>
  <c r="K53" i="8"/>
  <c r="N19" i="8"/>
  <c r="H35" i="8"/>
  <c r="C65" i="8"/>
  <c r="F19" i="8"/>
  <c r="P15" i="8"/>
  <c r="J35" i="8"/>
  <c r="O38" i="8"/>
  <c r="F53" i="8"/>
  <c r="K61" i="8"/>
  <c r="M63" i="8"/>
  <c r="P63" i="8" s="1"/>
  <c r="D113" i="8"/>
  <c r="F108" i="8"/>
  <c r="F133" i="8"/>
  <c r="K127" i="8"/>
  <c r="J140" i="8"/>
  <c r="I44" i="9"/>
  <c r="I67" i="9" s="1"/>
  <c r="I69" i="9" s="1"/>
  <c r="I81" i="9" s="1"/>
  <c r="C122" i="9"/>
  <c r="K35" i="9"/>
  <c r="P40" i="8"/>
  <c r="O12" i="8"/>
  <c r="J10" i="8"/>
  <c r="J12" i="8" s="1"/>
  <c r="H81" i="10"/>
  <c r="H124" i="10"/>
  <c r="H143" i="10" s="1"/>
  <c r="H145" i="10" s="1"/>
  <c r="P10" i="8"/>
  <c r="P12" i="8" s="1"/>
  <c r="P36" i="8"/>
  <c r="K139" i="8"/>
  <c r="K27" i="8"/>
  <c r="M27" i="8"/>
  <c r="H10" i="8"/>
  <c r="K18" i="8"/>
  <c r="K19" i="8" s="1"/>
  <c r="K31" i="8"/>
  <c r="H65" i="9"/>
  <c r="M39" i="8"/>
  <c r="P60" i="8"/>
  <c r="K85" i="8"/>
  <c r="C96" i="8"/>
  <c r="E140" i="8"/>
  <c r="E141" i="8" s="1"/>
  <c r="H44" i="9"/>
  <c r="I140" i="9"/>
  <c r="I141" i="9" s="1"/>
  <c r="N39" i="8"/>
  <c r="N41" i="8" s="1"/>
  <c r="F139" i="8"/>
  <c r="H53" i="8"/>
  <c r="F93" i="8"/>
  <c r="K134" i="8"/>
  <c r="K140" i="9"/>
  <c r="D81" i="9"/>
  <c r="C140" i="7"/>
  <c r="I139" i="7"/>
  <c r="H139" i="7"/>
  <c r="E139" i="7"/>
  <c r="F139" i="7" s="1"/>
  <c r="J138" i="7"/>
  <c r="I138" i="7"/>
  <c r="H138" i="7"/>
  <c r="F138" i="7"/>
  <c r="J137" i="7"/>
  <c r="I137" i="7"/>
  <c r="H137" i="7"/>
  <c r="F137" i="7"/>
  <c r="J136" i="7"/>
  <c r="I136" i="7"/>
  <c r="H136" i="7"/>
  <c r="F136" i="7"/>
  <c r="H135" i="7"/>
  <c r="D135" i="7"/>
  <c r="D140" i="7" s="1"/>
  <c r="J134" i="7"/>
  <c r="I134" i="7"/>
  <c r="H134" i="7"/>
  <c r="F134" i="7"/>
  <c r="E133" i="7"/>
  <c r="D133" i="7"/>
  <c r="C133" i="7"/>
  <c r="J132" i="7"/>
  <c r="I132" i="7"/>
  <c r="H132" i="7"/>
  <c r="F132" i="7"/>
  <c r="J131" i="7"/>
  <c r="I131" i="7"/>
  <c r="H131" i="7"/>
  <c r="F131" i="7"/>
  <c r="J130" i="7"/>
  <c r="I130" i="7"/>
  <c r="H130" i="7"/>
  <c r="F130" i="7"/>
  <c r="J129" i="7"/>
  <c r="I129" i="7"/>
  <c r="H129" i="7"/>
  <c r="F129" i="7"/>
  <c r="J128" i="7"/>
  <c r="I128" i="7"/>
  <c r="H128" i="7"/>
  <c r="F128" i="7"/>
  <c r="J127" i="7"/>
  <c r="I127" i="7"/>
  <c r="H127" i="7"/>
  <c r="F127" i="7"/>
  <c r="E121" i="7"/>
  <c r="J27" i="7" s="1"/>
  <c r="O27" i="7" s="1"/>
  <c r="O28" i="7" s="1"/>
  <c r="D121" i="7"/>
  <c r="I27" i="7" s="1"/>
  <c r="N27" i="7" s="1"/>
  <c r="N28" i="7" s="1"/>
  <c r="C121" i="7"/>
  <c r="H27" i="7" s="1"/>
  <c r="M27" i="7" s="1"/>
  <c r="F120" i="7"/>
  <c r="F119" i="7"/>
  <c r="F118" i="7"/>
  <c r="F117" i="7"/>
  <c r="E116" i="7"/>
  <c r="O10" i="7" s="1"/>
  <c r="J10" i="7" s="1"/>
  <c r="D116" i="7"/>
  <c r="N10" i="7" s="1"/>
  <c r="I10" i="7" s="1"/>
  <c r="C116" i="7"/>
  <c r="M10" i="7" s="1"/>
  <c r="H10" i="7" s="1"/>
  <c r="F115" i="7"/>
  <c r="F114" i="7"/>
  <c r="E112" i="7"/>
  <c r="O63" i="7" s="1"/>
  <c r="D112" i="7"/>
  <c r="N63" i="7" s="1"/>
  <c r="C112" i="7"/>
  <c r="M63" i="7" s="1"/>
  <c r="F111" i="7"/>
  <c r="E110" i="7"/>
  <c r="O60" i="7" s="1"/>
  <c r="D110" i="7"/>
  <c r="N60" i="7" s="1"/>
  <c r="C110" i="7"/>
  <c r="M60" i="7" s="1"/>
  <c r="E109" i="7"/>
  <c r="O32" i="7" s="1"/>
  <c r="O35" i="7" s="1"/>
  <c r="D109" i="7"/>
  <c r="N32" i="7" s="1"/>
  <c r="N35" i="7" s="1"/>
  <c r="C109" i="7"/>
  <c r="M32" i="7" s="1"/>
  <c r="M35" i="7" s="1"/>
  <c r="E108" i="7"/>
  <c r="O16" i="7" s="1"/>
  <c r="D108" i="7"/>
  <c r="N16" i="7" s="1"/>
  <c r="C108" i="7"/>
  <c r="E107" i="7"/>
  <c r="O15" i="7" s="1"/>
  <c r="D107" i="7"/>
  <c r="N15" i="7" s="1"/>
  <c r="C107" i="7"/>
  <c r="M15" i="7" s="1"/>
  <c r="F106" i="7"/>
  <c r="F105" i="7"/>
  <c r="E104" i="7"/>
  <c r="J39" i="7" s="1"/>
  <c r="D104" i="7"/>
  <c r="I39" i="7" s="1"/>
  <c r="N39" i="7" s="1"/>
  <c r="C104" i="7"/>
  <c r="F103" i="7"/>
  <c r="F102" i="7"/>
  <c r="F101" i="7"/>
  <c r="F100" i="7"/>
  <c r="F99" i="7"/>
  <c r="F98" i="7"/>
  <c r="F97" i="7"/>
  <c r="F95" i="7"/>
  <c r="E94" i="7"/>
  <c r="D94" i="7"/>
  <c r="N37" i="7" s="1"/>
  <c r="C94" i="7"/>
  <c r="M37" i="7" s="1"/>
  <c r="E93" i="7"/>
  <c r="O36" i="7" s="1"/>
  <c r="D93" i="7"/>
  <c r="C93" i="7"/>
  <c r="F92" i="7"/>
  <c r="E89" i="7"/>
  <c r="D89" i="7"/>
  <c r="C89" i="7"/>
  <c r="F88" i="7"/>
  <c r="F89" i="7" s="1"/>
  <c r="J85" i="7"/>
  <c r="I85" i="7"/>
  <c r="H85" i="7"/>
  <c r="F85" i="7"/>
  <c r="E79" i="7"/>
  <c r="D79" i="7"/>
  <c r="C79" i="7"/>
  <c r="F78" i="7"/>
  <c r="F77" i="7"/>
  <c r="F76" i="7"/>
  <c r="F75" i="7"/>
  <c r="F74" i="7"/>
  <c r="F73" i="7"/>
  <c r="F72" i="7"/>
  <c r="E65" i="7"/>
  <c r="D65" i="7"/>
  <c r="H64" i="7"/>
  <c r="K64" i="7" s="1"/>
  <c r="F64" i="7"/>
  <c r="F63" i="7"/>
  <c r="J62" i="7"/>
  <c r="O62" i="7" s="1"/>
  <c r="I62" i="7"/>
  <c r="N62" i="7" s="1"/>
  <c r="H62" i="7"/>
  <c r="M62" i="7" s="1"/>
  <c r="J61" i="7"/>
  <c r="I61" i="7"/>
  <c r="H61" i="7"/>
  <c r="F61" i="7"/>
  <c r="F60" i="7"/>
  <c r="H59" i="7"/>
  <c r="K59" i="7" s="1"/>
  <c r="F59" i="7"/>
  <c r="F58" i="7"/>
  <c r="H57" i="7"/>
  <c r="K57" i="7" s="1"/>
  <c r="F57" i="7"/>
  <c r="H56" i="7"/>
  <c r="K56" i="7" s="1"/>
  <c r="F56" i="7"/>
  <c r="H55" i="7"/>
  <c r="K55" i="7" s="1"/>
  <c r="F55" i="7"/>
  <c r="H54" i="7"/>
  <c r="K54" i="7" s="1"/>
  <c r="F54" i="7"/>
  <c r="C53" i="7"/>
  <c r="H52" i="7"/>
  <c r="K52" i="7" s="1"/>
  <c r="F52" i="7"/>
  <c r="H51" i="7"/>
  <c r="K51" i="7" s="1"/>
  <c r="F51" i="7"/>
  <c r="C50" i="7"/>
  <c r="H49" i="7"/>
  <c r="K49" i="7" s="1"/>
  <c r="F49" i="7"/>
  <c r="H48" i="7"/>
  <c r="K48" i="7" s="1"/>
  <c r="F48" i="7"/>
  <c r="H47" i="7"/>
  <c r="F47" i="7"/>
  <c r="J43" i="7"/>
  <c r="I43" i="7"/>
  <c r="H43" i="7"/>
  <c r="F43" i="7"/>
  <c r="J42" i="7"/>
  <c r="O42" i="7" s="1"/>
  <c r="I42" i="7"/>
  <c r="N42" i="7" s="1"/>
  <c r="H42" i="7"/>
  <c r="M42" i="7" s="1"/>
  <c r="J40" i="7"/>
  <c r="O40" i="7" s="1"/>
  <c r="I40" i="7"/>
  <c r="N40" i="7" s="1"/>
  <c r="H40" i="7"/>
  <c r="M40" i="7" s="1"/>
  <c r="E38" i="7"/>
  <c r="D38" i="7"/>
  <c r="C38" i="7"/>
  <c r="F37" i="7"/>
  <c r="F36" i="7"/>
  <c r="E35" i="7"/>
  <c r="D35" i="7"/>
  <c r="C35" i="7"/>
  <c r="J34" i="7"/>
  <c r="I34" i="7"/>
  <c r="H34" i="7"/>
  <c r="F34" i="7"/>
  <c r="J33" i="7"/>
  <c r="I33" i="7"/>
  <c r="H33" i="7"/>
  <c r="F33" i="7"/>
  <c r="F32" i="7"/>
  <c r="J31" i="7"/>
  <c r="I31" i="7"/>
  <c r="H31" i="7"/>
  <c r="F31" i="7"/>
  <c r="J30" i="7"/>
  <c r="I30" i="7"/>
  <c r="H30" i="7"/>
  <c r="F30" i="7"/>
  <c r="J29" i="7"/>
  <c r="I29" i="7"/>
  <c r="H29" i="7"/>
  <c r="F29" i="7"/>
  <c r="E28" i="7"/>
  <c r="D28" i="7"/>
  <c r="C28" i="7"/>
  <c r="J26" i="7"/>
  <c r="I26" i="7"/>
  <c r="H26" i="7"/>
  <c r="F26" i="7"/>
  <c r="J25" i="7"/>
  <c r="I25" i="7"/>
  <c r="H25" i="7"/>
  <c r="F25" i="7"/>
  <c r="J24" i="7"/>
  <c r="I24" i="7"/>
  <c r="H24" i="7"/>
  <c r="F24" i="7"/>
  <c r="J23" i="7"/>
  <c r="I23" i="7"/>
  <c r="H23" i="7"/>
  <c r="F23" i="7"/>
  <c r="J22" i="7"/>
  <c r="I22" i="7"/>
  <c r="H22" i="7"/>
  <c r="F22" i="7"/>
  <c r="E19" i="7"/>
  <c r="D19" i="7"/>
  <c r="C19" i="7"/>
  <c r="J18" i="7"/>
  <c r="J19" i="7" s="1"/>
  <c r="I18" i="7"/>
  <c r="I19" i="7" s="1"/>
  <c r="H18" i="7"/>
  <c r="F18" i="7"/>
  <c r="F17" i="7"/>
  <c r="F16" i="7"/>
  <c r="F15" i="7"/>
  <c r="E12" i="7"/>
  <c r="D12" i="7"/>
  <c r="C12" i="7"/>
  <c r="J11" i="7"/>
  <c r="I11" i="7"/>
  <c r="H11" i="7"/>
  <c r="F11" i="7"/>
  <c r="F10" i="7"/>
  <c r="F124" i="10" l="1"/>
  <c r="F143" i="10" s="1"/>
  <c r="F145" i="10" s="1"/>
  <c r="C122" i="8"/>
  <c r="E122" i="8"/>
  <c r="E124" i="8" s="1"/>
  <c r="E143" i="8" s="1"/>
  <c r="E145" i="8" s="1"/>
  <c r="J12" i="7"/>
  <c r="H141" i="8"/>
  <c r="C124" i="9"/>
  <c r="C143" i="9" s="1"/>
  <c r="C145" i="9" s="1"/>
  <c r="F96" i="8"/>
  <c r="P38" i="8"/>
  <c r="M38" i="8"/>
  <c r="I12" i="7"/>
  <c r="K41" i="8"/>
  <c r="H65" i="8"/>
  <c r="P19" i="8"/>
  <c r="F122" i="9"/>
  <c r="F140" i="8"/>
  <c r="F141" i="8" s="1"/>
  <c r="H67" i="9"/>
  <c r="H69" i="9" s="1"/>
  <c r="H124" i="9" s="1"/>
  <c r="H143" i="9" s="1"/>
  <c r="H145" i="9" s="1"/>
  <c r="D122" i="8"/>
  <c r="D124" i="8" s="1"/>
  <c r="D143" i="8" s="1"/>
  <c r="D145" i="8" s="1"/>
  <c r="F44" i="8"/>
  <c r="F65" i="8"/>
  <c r="K124" i="10"/>
  <c r="K143" i="10" s="1"/>
  <c r="K145" i="10" s="1"/>
  <c r="E96" i="7"/>
  <c r="J141" i="8"/>
  <c r="I124" i="9"/>
  <c r="I143" i="9" s="1"/>
  <c r="I145" i="9" s="1"/>
  <c r="K141" i="9"/>
  <c r="K30" i="7"/>
  <c r="F67" i="9"/>
  <c r="F69" i="9" s="1"/>
  <c r="F81" i="9" s="1"/>
  <c r="F113" i="8"/>
  <c r="P65" i="8"/>
  <c r="F53" i="7"/>
  <c r="F108" i="7"/>
  <c r="K130" i="7"/>
  <c r="K134" i="7"/>
  <c r="N19" i="7"/>
  <c r="K44" i="9"/>
  <c r="K67" i="9" s="1"/>
  <c r="K69" i="9" s="1"/>
  <c r="K81" i="9" s="1"/>
  <c r="C44" i="7"/>
  <c r="I28" i="7"/>
  <c r="K31" i="7"/>
  <c r="F121" i="7"/>
  <c r="K127" i="7"/>
  <c r="C141" i="7"/>
  <c r="O37" i="7"/>
  <c r="O38" i="7" s="1"/>
  <c r="F50" i="7"/>
  <c r="C96" i="7"/>
  <c r="P44" i="9"/>
  <c r="P67" i="9" s="1"/>
  <c r="P69" i="9" s="1"/>
  <c r="C67" i="8"/>
  <c r="C69" i="8" s="1"/>
  <c r="C81" i="8" s="1"/>
  <c r="I141" i="8"/>
  <c r="K137" i="7"/>
  <c r="K133" i="8"/>
  <c r="K65" i="8"/>
  <c r="F28" i="7"/>
  <c r="F19" i="7"/>
  <c r="H28" i="7"/>
  <c r="K24" i="7"/>
  <c r="K26" i="7"/>
  <c r="E44" i="7"/>
  <c r="E67" i="7" s="1"/>
  <c r="E69" i="7" s="1"/>
  <c r="J133" i="7"/>
  <c r="D141" i="7"/>
  <c r="D44" i="7"/>
  <c r="D67" i="7" s="1"/>
  <c r="D69" i="7" s="1"/>
  <c r="D81" i="7" s="1"/>
  <c r="K11" i="7"/>
  <c r="C113" i="7"/>
  <c r="N65" i="7"/>
  <c r="F38" i="7"/>
  <c r="D96" i="7"/>
  <c r="N44" i="8"/>
  <c r="N67" i="8" s="1"/>
  <c r="N69" i="8" s="1"/>
  <c r="K135" i="8"/>
  <c r="K140" i="8" s="1"/>
  <c r="M16" i="7"/>
  <c r="P16" i="7" s="1"/>
  <c r="K25" i="7"/>
  <c r="J35" i="7"/>
  <c r="M36" i="7"/>
  <c r="M38" i="7" s="1"/>
  <c r="J41" i="7"/>
  <c r="I65" i="7"/>
  <c r="P62" i="7"/>
  <c r="O65" i="7"/>
  <c r="J81" i="9"/>
  <c r="J124" i="9"/>
  <c r="J143" i="9" s="1"/>
  <c r="J145" i="9" s="1"/>
  <c r="O19" i="7"/>
  <c r="K18" i="7"/>
  <c r="K19" i="7" s="1"/>
  <c r="K23" i="7"/>
  <c r="K29" i="7"/>
  <c r="K33" i="7"/>
  <c r="K34" i="7"/>
  <c r="O39" i="7"/>
  <c r="O41" i="7" s="1"/>
  <c r="H50" i="7"/>
  <c r="K53" i="7"/>
  <c r="F79" i="7"/>
  <c r="D113" i="7"/>
  <c r="F107" i="7"/>
  <c r="F116" i="7"/>
  <c r="K128" i="7"/>
  <c r="K129" i="7"/>
  <c r="J139" i="7"/>
  <c r="J140" i="7" s="1"/>
  <c r="K35" i="8"/>
  <c r="K28" i="8"/>
  <c r="H44" i="8"/>
  <c r="F12" i="7"/>
  <c r="P15" i="7"/>
  <c r="J28" i="7"/>
  <c r="H39" i="7"/>
  <c r="M39" i="7" s="1"/>
  <c r="M41" i="7" s="1"/>
  <c r="K62" i="7"/>
  <c r="J65" i="7"/>
  <c r="K85" i="7"/>
  <c r="F93" i="7"/>
  <c r="E113" i="7"/>
  <c r="F110" i="7"/>
  <c r="I133" i="7"/>
  <c r="K136" i="7"/>
  <c r="J41" i="8"/>
  <c r="J44" i="8" s="1"/>
  <c r="J67" i="8" s="1"/>
  <c r="J69" i="8" s="1"/>
  <c r="O39" i="8"/>
  <c r="O41" i="8" s="1"/>
  <c r="O44" i="8" s="1"/>
  <c r="O67" i="8" s="1"/>
  <c r="O69" i="8" s="1"/>
  <c r="I44" i="8"/>
  <c r="I67" i="8" s="1"/>
  <c r="I69" i="8" s="1"/>
  <c r="I124" i="8" s="1"/>
  <c r="M65" i="8"/>
  <c r="F35" i="7"/>
  <c r="P32" i="7"/>
  <c r="P35" i="7" s="1"/>
  <c r="N36" i="7"/>
  <c r="K43" i="7"/>
  <c r="C65" i="7"/>
  <c r="P60" i="7"/>
  <c r="K61" i="7"/>
  <c r="F109" i="7"/>
  <c r="F133" i="7"/>
  <c r="K131" i="7"/>
  <c r="K132" i="7"/>
  <c r="K138" i="7"/>
  <c r="N44" i="9"/>
  <c r="N67" i="9" s="1"/>
  <c r="N69" i="9" s="1"/>
  <c r="M28" i="7"/>
  <c r="P27" i="7"/>
  <c r="P28" i="7" s="1"/>
  <c r="P40" i="7"/>
  <c r="D81" i="8"/>
  <c r="P42" i="7"/>
  <c r="P63" i="7"/>
  <c r="K10" i="7"/>
  <c r="H12" i="7"/>
  <c r="N41" i="7"/>
  <c r="H35" i="7"/>
  <c r="H53" i="7"/>
  <c r="H133" i="7"/>
  <c r="H140" i="7"/>
  <c r="M12" i="7"/>
  <c r="H19" i="7"/>
  <c r="I35" i="7"/>
  <c r="N12" i="7"/>
  <c r="C124" i="8"/>
  <c r="C143" i="8" s="1"/>
  <c r="C145" i="8" s="1"/>
  <c r="P10" i="7"/>
  <c r="P12" i="7" s="1"/>
  <c r="O12" i="7"/>
  <c r="I41" i="7"/>
  <c r="M65" i="7"/>
  <c r="F135" i="7"/>
  <c r="F140" i="7" s="1"/>
  <c r="M41" i="8"/>
  <c r="K10" i="8"/>
  <c r="K12" i="8" s="1"/>
  <c r="H12" i="8"/>
  <c r="F94" i="7"/>
  <c r="F112" i="7"/>
  <c r="K22" i="7"/>
  <c r="K27" i="7"/>
  <c r="K40" i="7"/>
  <c r="K42" i="7"/>
  <c r="K47" i="7"/>
  <c r="K50" i="7" s="1"/>
  <c r="F104" i="7"/>
  <c r="I135" i="7"/>
  <c r="I140" i="7" s="1"/>
  <c r="M28" i="8"/>
  <c r="P27" i="8"/>
  <c r="P28" i="8" s="1"/>
  <c r="E140" i="7"/>
  <c r="E141" i="7" s="1"/>
  <c r="C140" i="6"/>
  <c r="I139" i="6"/>
  <c r="H139" i="6"/>
  <c r="E139" i="6"/>
  <c r="F139" i="6" s="1"/>
  <c r="J138" i="6"/>
  <c r="I138" i="6"/>
  <c r="H138" i="6"/>
  <c r="F138" i="6"/>
  <c r="J137" i="6"/>
  <c r="I137" i="6"/>
  <c r="H137" i="6"/>
  <c r="F137" i="6"/>
  <c r="J136" i="6"/>
  <c r="I136" i="6"/>
  <c r="H136" i="6"/>
  <c r="F136" i="6"/>
  <c r="H135" i="6"/>
  <c r="D135" i="6"/>
  <c r="F135" i="6" s="1"/>
  <c r="J134" i="6"/>
  <c r="I134" i="6"/>
  <c r="H134" i="6"/>
  <c r="F134" i="6"/>
  <c r="E133" i="6"/>
  <c r="D133" i="6"/>
  <c r="C133" i="6"/>
  <c r="J132" i="6"/>
  <c r="I132" i="6"/>
  <c r="H132" i="6"/>
  <c r="F132" i="6"/>
  <c r="J131" i="6"/>
  <c r="I131" i="6"/>
  <c r="H131" i="6"/>
  <c r="F131" i="6"/>
  <c r="J130" i="6"/>
  <c r="I130" i="6"/>
  <c r="H130" i="6"/>
  <c r="F130" i="6"/>
  <c r="J129" i="6"/>
  <c r="I129" i="6"/>
  <c r="H129" i="6"/>
  <c r="F129" i="6"/>
  <c r="J128" i="6"/>
  <c r="I128" i="6"/>
  <c r="H128" i="6"/>
  <c r="F128" i="6"/>
  <c r="J127" i="6"/>
  <c r="I127" i="6"/>
  <c r="H127" i="6"/>
  <c r="F127" i="6"/>
  <c r="E121" i="6"/>
  <c r="J27" i="6" s="1"/>
  <c r="O27" i="6" s="1"/>
  <c r="O28" i="6" s="1"/>
  <c r="D121" i="6"/>
  <c r="I27" i="6" s="1"/>
  <c r="N27" i="6" s="1"/>
  <c r="N28" i="6" s="1"/>
  <c r="C121" i="6"/>
  <c r="H27" i="6" s="1"/>
  <c r="F120" i="6"/>
  <c r="F119" i="6"/>
  <c r="F118" i="6"/>
  <c r="F117" i="6"/>
  <c r="E116" i="6"/>
  <c r="O10" i="6" s="1"/>
  <c r="D116" i="6"/>
  <c r="N10" i="6" s="1"/>
  <c r="C116" i="6"/>
  <c r="M10" i="6" s="1"/>
  <c r="F115" i="6"/>
  <c r="F114" i="6"/>
  <c r="E112" i="6"/>
  <c r="O63" i="6" s="1"/>
  <c r="D112" i="6"/>
  <c r="N63" i="6" s="1"/>
  <c r="C112" i="6"/>
  <c r="M63" i="6" s="1"/>
  <c r="F111" i="6"/>
  <c r="E110" i="6"/>
  <c r="O60" i="6" s="1"/>
  <c r="D110" i="6"/>
  <c r="N60" i="6" s="1"/>
  <c r="C110" i="6"/>
  <c r="M60" i="6" s="1"/>
  <c r="E109" i="6"/>
  <c r="D109" i="6"/>
  <c r="N32" i="6" s="1"/>
  <c r="N35" i="6" s="1"/>
  <c r="C109" i="6"/>
  <c r="M32" i="6" s="1"/>
  <c r="M35" i="6" s="1"/>
  <c r="E108" i="6"/>
  <c r="O16" i="6" s="1"/>
  <c r="D108" i="6"/>
  <c r="N16" i="6" s="1"/>
  <c r="C108" i="6"/>
  <c r="M16" i="6" s="1"/>
  <c r="E107" i="6"/>
  <c r="D107" i="6"/>
  <c r="N15" i="6" s="1"/>
  <c r="C107" i="6"/>
  <c r="M15" i="6" s="1"/>
  <c r="F106" i="6"/>
  <c r="F105" i="6"/>
  <c r="E104" i="6"/>
  <c r="J39" i="6" s="1"/>
  <c r="D104" i="6"/>
  <c r="C104" i="6"/>
  <c r="H39" i="6" s="1"/>
  <c r="F103" i="6"/>
  <c r="F102" i="6"/>
  <c r="F101" i="6"/>
  <c r="F100" i="6"/>
  <c r="F99" i="6"/>
  <c r="F98" i="6"/>
  <c r="F97" i="6"/>
  <c r="F95" i="6"/>
  <c r="E94" i="6"/>
  <c r="D94" i="6"/>
  <c r="N37" i="6" s="1"/>
  <c r="C94" i="6"/>
  <c r="E93" i="6"/>
  <c r="O36" i="6" s="1"/>
  <c r="D93" i="6"/>
  <c r="C93" i="6"/>
  <c r="M36" i="6" s="1"/>
  <c r="F92" i="6"/>
  <c r="E89" i="6"/>
  <c r="D89" i="6"/>
  <c r="C89" i="6"/>
  <c r="F88" i="6"/>
  <c r="F89" i="6" s="1"/>
  <c r="J85" i="6"/>
  <c r="I85" i="6"/>
  <c r="H85" i="6"/>
  <c r="F85" i="6"/>
  <c r="E79" i="6"/>
  <c r="D79" i="6"/>
  <c r="C79" i="6"/>
  <c r="F78" i="6"/>
  <c r="F77" i="6"/>
  <c r="F76" i="6"/>
  <c r="F75" i="6"/>
  <c r="F74" i="6"/>
  <c r="F73" i="6"/>
  <c r="F72" i="6"/>
  <c r="E65" i="6"/>
  <c r="D65" i="6"/>
  <c r="H64" i="6"/>
  <c r="K64" i="6" s="1"/>
  <c r="F64" i="6"/>
  <c r="F63" i="6"/>
  <c r="J62" i="6"/>
  <c r="O62" i="6" s="1"/>
  <c r="I62" i="6"/>
  <c r="N62" i="6" s="1"/>
  <c r="H62" i="6"/>
  <c r="M62" i="6" s="1"/>
  <c r="J61" i="6"/>
  <c r="I61" i="6"/>
  <c r="H61" i="6"/>
  <c r="F61" i="6"/>
  <c r="F60" i="6"/>
  <c r="H59" i="6"/>
  <c r="K59" i="6" s="1"/>
  <c r="F59" i="6"/>
  <c r="F58" i="6"/>
  <c r="H57" i="6"/>
  <c r="K57" i="6" s="1"/>
  <c r="F57" i="6"/>
  <c r="H56" i="6"/>
  <c r="K56" i="6" s="1"/>
  <c r="F56" i="6"/>
  <c r="H55" i="6"/>
  <c r="K55" i="6" s="1"/>
  <c r="F55" i="6"/>
  <c r="H54" i="6"/>
  <c r="K54" i="6" s="1"/>
  <c r="F54" i="6"/>
  <c r="C53" i="6"/>
  <c r="H52" i="6"/>
  <c r="K52" i="6" s="1"/>
  <c r="F52" i="6"/>
  <c r="H51" i="6"/>
  <c r="F51" i="6"/>
  <c r="C50" i="6"/>
  <c r="H49" i="6"/>
  <c r="K49" i="6" s="1"/>
  <c r="F49" i="6"/>
  <c r="H48" i="6"/>
  <c r="K48" i="6" s="1"/>
  <c r="F48" i="6"/>
  <c r="H47" i="6"/>
  <c r="K47" i="6" s="1"/>
  <c r="F47" i="6"/>
  <c r="J43" i="6"/>
  <c r="I43" i="6"/>
  <c r="H43" i="6"/>
  <c r="F43" i="6"/>
  <c r="J42" i="6"/>
  <c r="O42" i="6" s="1"/>
  <c r="I42" i="6"/>
  <c r="N42" i="6" s="1"/>
  <c r="H42" i="6"/>
  <c r="M42" i="6" s="1"/>
  <c r="J40" i="6"/>
  <c r="I40" i="6"/>
  <c r="N40" i="6" s="1"/>
  <c r="H40" i="6"/>
  <c r="M40" i="6" s="1"/>
  <c r="E38" i="6"/>
  <c r="D38" i="6"/>
  <c r="C38" i="6"/>
  <c r="M37" i="6"/>
  <c r="F37" i="6"/>
  <c r="F36" i="6"/>
  <c r="E35" i="6"/>
  <c r="D35" i="6"/>
  <c r="C35" i="6"/>
  <c r="J34" i="6"/>
  <c r="I34" i="6"/>
  <c r="H34" i="6"/>
  <c r="F34" i="6"/>
  <c r="J33" i="6"/>
  <c r="I33" i="6"/>
  <c r="H33" i="6"/>
  <c r="F33" i="6"/>
  <c r="F32" i="6"/>
  <c r="J31" i="6"/>
  <c r="I31" i="6"/>
  <c r="H31" i="6"/>
  <c r="F31" i="6"/>
  <c r="J30" i="6"/>
  <c r="I30" i="6"/>
  <c r="H30" i="6"/>
  <c r="F30" i="6"/>
  <c r="J29" i="6"/>
  <c r="I29" i="6"/>
  <c r="H29" i="6"/>
  <c r="F29" i="6"/>
  <c r="E28" i="6"/>
  <c r="D28" i="6"/>
  <c r="C28" i="6"/>
  <c r="J26" i="6"/>
  <c r="I26" i="6"/>
  <c r="H26" i="6"/>
  <c r="F26" i="6"/>
  <c r="J25" i="6"/>
  <c r="I25" i="6"/>
  <c r="H25" i="6"/>
  <c r="F25" i="6"/>
  <c r="J24" i="6"/>
  <c r="I24" i="6"/>
  <c r="H24" i="6"/>
  <c r="F24" i="6"/>
  <c r="J23" i="6"/>
  <c r="I23" i="6"/>
  <c r="H23" i="6"/>
  <c r="F23" i="6"/>
  <c r="J22" i="6"/>
  <c r="I22" i="6"/>
  <c r="H22" i="6"/>
  <c r="F22" i="6"/>
  <c r="E19" i="6"/>
  <c r="D19" i="6"/>
  <c r="C19" i="6"/>
  <c r="J18" i="6"/>
  <c r="J19" i="6" s="1"/>
  <c r="I18" i="6"/>
  <c r="I19" i="6" s="1"/>
  <c r="H18" i="6"/>
  <c r="H19" i="6" s="1"/>
  <c r="F18" i="6"/>
  <c r="F17" i="6"/>
  <c r="F16" i="6"/>
  <c r="F15" i="6"/>
  <c r="E12" i="6"/>
  <c r="D12" i="6"/>
  <c r="C12" i="6"/>
  <c r="J11" i="6"/>
  <c r="I11" i="6"/>
  <c r="H11" i="6"/>
  <c r="F11" i="6"/>
  <c r="F10" i="6"/>
  <c r="H81" i="9" l="1"/>
  <c r="P37" i="7"/>
  <c r="F122" i="8"/>
  <c r="F67" i="8"/>
  <c r="F69" i="8" s="1"/>
  <c r="F81" i="8" s="1"/>
  <c r="P19" i="7"/>
  <c r="E122" i="7"/>
  <c r="H67" i="8"/>
  <c r="H69" i="8" s="1"/>
  <c r="K124" i="9"/>
  <c r="K143" i="9" s="1"/>
  <c r="K145" i="9" s="1"/>
  <c r="F96" i="7"/>
  <c r="J44" i="7"/>
  <c r="J67" i="7" s="1"/>
  <c r="J69" i="7" s="1"/>
  <c r="C67" i="7"/>
  <c r="C69" i="7" s="1"/>
  <c r="C81" i="7" s="1"/>
  <c r="C44" i="6"/>
  <c r="K34" i="6"/>
  <c r="J28" i="6"/>
  <c r="D122" i="7"/>
  <c r="D124" i="7" s="1"/>
  <c r="D143" i="7" s="1"/>
  <c r="D145" i="7" s="1"/>
  <c r="I143" i="8"/>
  <c r="I145" i="8" s="1"/>
  <c r="O44" i="7"/>
  <c r="O67" i="7" s="1"/>
  <c r="O69" i="7" s="1"/>
  <c r="K39" i="7"/>
  <c r="K41" i="7" s="1"/>
  <c r="J141" i="7"/>
  <c r="C122" i="7"/>
  <c r="P36" i="7"/>
  <c r="P38" i="7" s="1"/>
  <c r="F124" i="9"/>
  <c r="F143" i="9" s="1"/>
  <c r="F145" i="9" s="1"/>
  <c r="K127" i="6"/>
  <c r="I81" i="8"/>
  <c r="F65" i="7"/>
  <c r="H41" i="7"/>
  <c r="H44" i="7" s="1"/>
  <c r="F140" i="6"/>
  <c r="K44" i="8"/>
  <c r="K67" i="8" s="1"/>
  <c r="K69" i="8" s="1"/>
  <c r="F116" i="6"/>
  <c r="K29" i="6"/>
  <c r="K139" i="7"/>
  <c r="F44" i="7"/>
  <c r="F67" i="7" s="1"/>
  <c r="F69" i="7" s="1"/>
  <c r="F81" i="7" s="1"/>
  <c r="M19" i="7"/>
  <c r="P39" i="7"/>
  <c r="P41" i="7" s="1"/>
  <c r="K141" i="8"/>
  <c r="F38" i="6"/>
  <c r="J139" i="6"/>
  <c r="J140" i="6" s="1"/>
  <c r="K133" i="7"/>
  <c r="E124" i="7"/>
  <c r="E143" i="7" s="1"/>
  <c r="E145" i="7" s="1"/>
  <c r="E81" i="7"/>
  <c r="K26" i="6"/>
  <c r="F35" i="6"/>
  <c r="J35" i="6"/>
  <c r="F50" i="6"/>
  <c r="H53" i="6"/>
  <c r="E96" i="6"/>
  <c r="P39" i="8"/>
  <c r="P41" i="8" s="1"/>
  <c r="P44" i="8" s="1"/>
  <c r="P67" i="8" s="1"/>
  <c r="P69" i="8" s="1"/>
  <c r="K35" i="7"/>
  <c r="K129" i="6"/>
  <c r="I135" i="6"/>
  <c r="I140" i="6" s="1"/>
  <c r="K12" i="7"/>
  <c r="H140" i="6"/>
  <c r="P65" i="7"/>
  <c r="K25" i="6"/>
  <c r="K31" i="6"/>
  <c r="I65" i="6"/>
  <c r="I44" i="7"/>
  <c r="I67" i="7" s="1"/>
  <c r="I69" i="7" s="1"/>
  <c r="I81" i="7" s="1"/>
  <c r="F133" i="6"/>
  <c r="J133" i="6"/>
  <c r="K136" i="6"/>
  <c r="K138" i="6"/>
  <c r="K23" i="6"/>
  <c r="K40" i="6"/>
  <c r="K43" i="6"/>
  <c r="H133" i="6"/>
  <c r="H10" i="6"/>
  <c r="H12" i="6" s="1"/>
  <c r="M12" i="6"/>
  <c r="H41" i="6"/>
  <c r="M39" i="6"/>
  <c r="M41" i="6" s="1"/>
  <c r="K18" i="6"/>
  <c r="K19" i="6" s="1"/>
  <c r="P42" i="6"/>
  <c r="C65" i="6"/>
  <c r="K51" i="6"/>
  <c r="K53" i="6" s="1"/>
  <c r="K61" i="6"/>
  <c r="D96" i="6"/>
  <c r="D113" i="6"/>
  <c r="F109" i="6"/>
  <c r="F112" i="6"/>
  <c r="K132" i="6"/>
  <c r="K65" i="7"/>
  <c r="F113" i="7"/>
  <c r="H141" i="7"/>
  <c r="O65" i="6"/>
  <c r="F12" i="6"/>
  <c r="F19" i="6"/>
  <c r="N19" i="6"/>
  <c r="D44" i="6"/>
  <c r="D67" i="6" s="1"/>
  <c r="D69" i="6" s="1"/>
  <c r="D81" i="6" s="1"/>
  <c r="H35" i="6"/>
  <c r="P62" i="6"/>
  <c r="P63" i="6"/>
  <c r="F79" i="6"/>
  <c r="F94" i="6"/>
  <c r="E113" i="6"/>
  <c r="K128" i="6"/>
  <c r="K130" i="6"/>
  <c r="C141" i="6"/>
  <c r="K137" i="6"/>
  <c r="D140" i="6"/>
  <c r="D141" i="6" s="1"/>
  <c r="F141" i="7"/>
  <c r="H65" i="7"/>
  <c r="N38" i="7"/>
  <c r="N44" i="7" s="1"/>
  <c r="N67" i="7" s="1"/>
  <c r="N69" i="7" s="1"/>
  <c r="K11" i="6"/>
  <c r="I28" i="6"/>
  <c r="F28" i="6"/>
  <c r="E44" i="6"/>
  <c r="E67" i="6" s="1"/>
  <c r="E69" i="6" s="1"/>
  <c r="I35" i="6"/>
  <c r="K33" i="6"/>
  <c r="N36" i="6"/>
  <c r="N38" i="6" s="1"/>
  <c r="I39" i="6"/>
  <c r="I41" i="6" s="1"/>
  <c r="K50" i="6"/>
  <c r="F53" i="6"/>
  <c r="F107" i="6"/>
  <c r="F121" i="6"/>
  <c r="I133" i="6"/>
  <c r="K131" i="6"/>
  <c r="I141" i="7"/>
  <c r="O12" i="6"/>
  <c r="J10" i="6"/>
  <c r="J12" i="6" s="1"/>
  <c r="N65" i="6"/>
  <c r="M27" i="6"/>
  <c r="K27" i="6"/>
  <c r="M65" i="6"/>
  <c r="P60" i="6"/>
  <c r="H28" i="6"/>
  <c r="P10" i="6"/>
  <c r="P12" i="6" s="1"/>
  <c r="N12" i="6"/>
  <c r="I10" i="6"/>
  <c r="I12" i="6" s="1"/>
  <c r="M38" i="6"/>
  <c r="P16" i="6"/>
  <c r="M19" i="6"/>
  <c r="J41" i="6"/>
  <c r="H50" i="6"/>
  <c r="K85" i="6"/>
  <c r="C96" i="6"/>
  <c r="E140" i="6"/>
  <c r="E141" i="6" s="1"/>
  <c r="K22" i="6"/>
  <c r="K42" i="6"/>
  <c r="F104" i="6"/>
  <c r="K24" i="6"/>
  <c r="K30" i="6"/>
  <c r="K62" i="6"/>
  <c r="F108" i="6"/>
  <c r="F110" i="6"/>
  <c r="M44" i="8"/>
  <c r="M67" i="8" s="1"/>
  <c r="M69" i="8" s="1"/>
  <c r="K28" i="7"/>
  <c r="C113" i="6"/>
  <c r="O15" i="6"/>
  <c r="O19" i="6" s="1"/>
  <c r="O32" i="6"/>
  <c r="O35" i="6" s="1"/>
  <c r="O37" i="6"/>
  <c r="O38" i="6" s="1"/>
  <c r="O39" i="6"/>
  <c r="O40" i="6"/>
  <c r="P40" i="6" s="1"/>
  <c r="F93" i="6"/>
  <c r="K134" i="6"/>
  <c r="J124" i="8"/>
  <c r="J143" i="8" s="1"/>
  <c r="J145" i="8" s="1"/>
  <c r="J81" i="8"/>
  <c r="K135" i="7"/>
  <c r="J65" i="6"/>
  <c r="M44" i="7"/>
  <c r="C140" i="5"/>
  <c r="I139" i="5"/>
  <c r="H139" i="5"/>
  <c r="E139" i="5"/>
  <c r="J139" i="5" s="1"/>
  <c r="J138" i="5"/>
  <c r="I138" i="5"/>
  <c r="H138" i="5"/>
  <c r="F138" i="5"/>
  <c r="J137" i="5"/>
  <c r="I137" i="5"/>
  <c r="H137" i="5"/>
  <c r="F137" i="5"/>
  <c r="J136" i="5"/>
  <c r="I136" i="5"/>
  <c r="H136" i="5"/>
  <c r="F136" i="5"/>
  <c r="H135" i="5"/>
  <c r="D135" i="5"/>
  <c r="F135" i="5" s="1"/>
  <c r="J134" i="5"/>
  <c r="I134" i="5"/>
  <c r="H134" i="5"/>
  <c r="F134" i="5"/>
  <c r="E133" i="5"/>
  <c r="D133" i="5"/>
  <c r="C133" i="5"/>
  <c r="J132" i="5"/>
  <c r="I132" i="5"/>
  <c r="H132" i="5"/>
  <c r="F132" i="5"/>
  <c r="J131" i="5"/>
  <c r="I131" i="5"/>
  <c r="H131" i="5"/>
  <c r="F131" i="5"/>
  <c r="J130" i="5"/>
  <c r="I130" i="5"/>
  <c r="H130" i="5"/>
  <c r="F130" i="5"/>
  <c r="J129" i="5"/>
  <c r="I129" i="5"/>
  <c r="H129" i="5"/>
  <c r="F129" i="5"/>
  <c r="J128" i="5"/>
  <c r="I128" i="5"/>
  <c r="H128" i="5"/>
  <c r="F128" i="5"/>
  <c r="J127" i="5"/>
  <c r="I127" i="5"/>
  <c r="H127" i="5"/>
  <c r="F127" i="5"/>
  <c r="E121" i="5"/>
  <c r="J27" i="5" s="1"/>
  <c r="O27" i="5" s="1"/>
  <c r="O28" i="5" s="1"/>
  <c r="D121" i="5"/>
  <c r="I27" i="5" s="1"/>
  <c r="N27" i="5" s="1"/>
  <c r="N28" i="5" s="1"/>
  <c r="C121" i="5"/>
  <c r="H27" i="5" s="1"/>
  <c r="F120" i="5"/>
  <c r="F119" i="5"/>
  <c r="F118" i="5"/>
  <c r="F117" i="5"/>
  <c r="E116" i="5"/>
  <c r="O10" i="5" s="1"/>
  <c r="D116" i="5"/>
  <c r="N10" i="5" s="1"/>
  <c r="N12" i="5" s="1"/>
  <c r="C116" i="5"/>
  <c r="M10" i="5" s="1"/>
  <c r="H10" i="5" s="1"/>
  <c r="F115" i="5"/>
  <c r="F114" i="5"/>
  <c r="E112" i="5"/>
  <c r="O63" i="5" s="1"/>
  <c r="D112" i="5"/>
  <c r="N63" i="5" s="1"/>
  <c r="C112" i="5"/>
  <c r="M63" i="5" s="1"/>
  <c r="F111" i="5"/>
  <c r="E110" i="5"/>
  <c r="O60" i="5" s="1"/>
  <c r="D110" i="5"/>
  <c r="N60" i="5" s="1"/>
  <c r="C110" i="5"/>
  <c r="M60" i="5" s="1"/>
  <c r="E109" i="5"/>
  <c r="O32" i="5" s="1"/>
  <c r="O35" i="5" s="1"/>
  <c r="D109" i="5"/>
  <c r="N32" i="5" s="1"/>
  <c r="N35" i="5" s="1"/>
  <c r="C109" i="5"/>
  <c r="M32" i="5" s="1"/>
  <c r="M35" i="5" s="1"/>
  <c r="E108" i="5"/>
  <c r="O16" i="5" s="1"/>
  <c r="D108" i="5"/>
  <c r="N16" i="5" s="1"/>
  <c r="C108" i="5"/>
  <c r="M16" i="5" s="1"/>
  <c r="E107" i="5"/>
  <c r="O15" i="5" s="1"/>
  <c r="D107" i="5"/>
  <c r="N15" i="5" s="1"/>
  <c r="C107" i="5"/>
  <c r="F106" i="5"/>
  <c r="F105" i="5"/>
  <c r="E104" i="5"/>
  <c r="J39" i="5" s="1"/>
  <c r="D104" i="5"/>
  <c r="I39" i="5" s="1"/>
  <c r="C104" i="5"/>
  <c r="H39" i="5" s="1"/>
  <c r="F103" i="5"/>
  <c r="F102" i="5"/>
  <c r="F101" i="5"/>
  <c r="F100" i="5"/>
  <c r="F99" i="5"/>
  <c r="F98" i="5"/>
  <c r="F97" i="5"/>
  <c r="F95" i="5"/>
  <c r="E94" i="5"/>
  <c r="O37" i="5" s="1"/>
  <c r="D94" i="5"/>
  <c r="N37" i="5" s="1"/>
  <c r="C94" i="5"/>
  <c r="M37" i="5" s="1"/>
  <c r="E93" i="5"/>
  <c r="D93" i="5"/>
  <c r="C93" i="5"/>
  <c r="M36" i="5" s="1"/>
  <c r="F92" i="5"/>
  <c r="E89" i="5"/>
  <c r="D89" i="5"/>
  <c r="C89" i="5"/>
  <c r="F88" i="5"/>
  <c r="F89" i="5" s="1"/>
  <c r="J85" i="5"/>
  <c r="I85" i="5"/>
  <c r="H85" i="5"/>
  <c r="F85" i="5"/>
  <c r="E79" i="5"/>
  <c r="D79" i="5"/>
  <c r="C79" i="5"/>
  <c r="F78" i="5"/>
  <c r="F77" i="5"/>
  <c r="F76" i="5"/>
  <c r="F75" i="5"/>
  <c r="F74" i="5"/>
  <c r="F73" i="5"/>
  <c r="F72" i="5"/>
  <c r="E65" i="5"/>
  <c r="D65" i="5"/>
  <c r="H64" i="5"/>
  <c r="K64" i="5" s="1"/>
  <c r="F64" i="5"/>
  <c r="F63" i="5"/>
  <c r="J62" i="5"/>
  <c r="O62" i="5" s="1"/>
  <c r="I62" i="5"/>
  <c r="N62" i="5" s="1"/>
  <c r="H62" i="5"/>
  <c r="M62" i="5" s="1"/>
  <c r="J61" i="5"/>
  <c r="I61" i="5"/>
  <c r="H61" i="5"/>
  <c r="F61" i="5"/>
  <c r="F60" i="5"/>
  <c r="H59" i="5"/>
  <c r="K59" i="5" s="1"/>
  <c r="F59" i="5"/>
  <c r="F58" i="5"/>
  <c r="H57" i="5"/>
  <c r="K57" i="5" s="1"/>
  <c r="F57" i="5"/>
  <c r="H56" i="5"/>
  <c r="K56" i="5" s="1"/>
  <c r="F56" i="5"/>
  <c r="H55" i="5"/>
  <c r="K55" i="5" s="1"/>
  <c r="F55" i="5"/>
  <c r="H54" i="5"/>
  <c r="K54" i="5" s="1"/>
  <c r="F54" i="5"/>
  <c r="C53" i="5"/>
  <c r="H52" i="5"/>
  <c r="K52" i="5" s="1"/>
  <c r="F52" i="5"/>
  <c r="H51" i="5"/>
  <c r="K51" i="5" s="1"/>
  <c r="F51" i="5"/>
  <c r="C50" i="5"/>
  <c r="H49" i="5"/>
  <c r="K49" i="5" s="1"/>
  <c r="F49" i="5"/>
  <c r="H48" i="5"/>
  <c r="K48" i="5" s="1"/>
  <c r="F48" i="5"/>
  <c r="H47" i="5"/>
  <c r="K47" i="5" s="1"/>
  <c r="F47" i="5"/>
  <c r="J43" i="5"/>
  <c r="I43" i="5"/>
  <c r="H43" i="5"/>
  <c r="F43" i="5"/>
  <c r="J42" i="5"/>
  <c r="O42" i="5" s="1"/>
  <c r="I42" i="5"/>
  <c r="N42" i="5" s="1"/>
  <c r="H42" i="5"/>
  <c r="M42" i="5" s="1"/>
  <c r="J40" i="5"/>
  <c r="O40" i="5" s="1"/>
  <c r="I40" i="5"/>
  <c r="N40" i="5" s="1"/>
  <c r="H40" i="5"/>
  <c r="M40" i="5" s="1"/>
  <c r="E38" i="5"/>
  <c r="D38" i="5"/>
  <c r="C38" i="5"/>
  <c r="F37" i="5"/>
  <c r="F36" i="5"/>
  <c r="E35" i="5"/>
  <c r="D35" i="5"/>
  <c r="C35" i="5"/>
  <c r="J34" i="5"/>
  <c r="I34" i="5"/>
  <c r="H34" i="5"/>
  <c r="F34" i="5"/>
  <c r="J33" i="5"/>
  <c r="I33" i="5"/>
  <c r="H33" i="5"/>
  <c r="F33" i="5"/>
  <c r="F32" i="5"/>
  <c r="J31" i="5"/>
  <c r="I31" i="5"/>
  <c r="H31" i="5"/>
  <c r="F31" i="5"/>
  <c r="J30" i="5"/>
  <c r="I30" i="5"/>
  <c r="H30" i="5"/>
  <c r="F30" i="5"/>
  <c r="J29" i="5"/>
  <c r="I29" i="5"/>
  <c r="H29" i="5"/>
  <c r="F29" i="5"/>
  <c r="E28" i="5"/>
  <c r="D28" i="5"/>
  <c r="C28" i="5"/>
  <c r="J26" i="5"/>
  <c r="I26" i="5"/>
  <c r="H26" i="5"/>
  <c r="F26" i="5"/>
  <c r="J25" i="5"/>
  <c r="I25" i="5"/>
  <c r="H25" i="5"/>
  <c r="F25" i="5"/>
  <c r="J24" i="5"/>
  <c r="I24" i="5"/>
  <c r="H24" i="5"/>
  <c r="F24" i="5"/>
  <c r="J23" i="5"/>
  <c r="I23" i="5"/>
  <c r="H23" i="5"/>
  <c r="F23" i="5"/>
  <c r="J22" i="5"/>
  <c r="I22" i="5"/>
  <c r="H22" i="5"/>
  <c r="F22" i="5"/>
  <c r="E19" i="5"/>
  <c r="D19" i="5"/>
  <c r="C19" i="5"/>
  <c r="J18" i="5"/>
  <c r="J19" i="5" s="1"/>
  <c r="I18" i="5"/>
  <c r="I19" i="5" s="1"/>
  <c r="H18" i="5"/>
  <c r="F18" i="5"/>
  <c r="F17" i="5"/>
  <c r="F16" i="5"/>
  <c r="F15" i="5"/>
  <c r="E12" i="5"/>
  <c r="D12" i="5"/>
  <c r="C12" i="5"/>
  <c r="J11" i="5"/>
  <c r="I11" i="5"/>
  <c r="H11" i="5"/>
  <c r="F11" i="5"/>
  <c r="F10" i="5"/>
  <c r="F124" i="8" l="1"/>
  <c r="F143" i="8" s="1"/>
  <c r="F145" i="8" s="1"/>
  <c r="K140" i="7"/>
  <c r="H81" i="8"/>
  <c r="H124" i="8"/>
  <c r="H143" i="8" s="1"/>
  <c r="H145" i="8" s="1"/>
  <c r="F122" i="7"/>
  <c r="F124" i="7" s="1"/>
  <c r="F143" i="7" s="1"/>
  <c r="F145" i="7" s="1"/>
  <c r="H141" i="6"/>
  <c r="J124" i="7"/>
  <c r="J143" i="7" s="1"/>
  <c r="J145" i="7" s="1"/>
  <c r="J81" i="7"/>
  <c r="C67" i="6"/>
  <c r="C69" i="6" s="1"/>
  <c r="C81" i="6" s="1"/>
  <c r="K139" i="6"/>
  <c r="C124" i="7"/>
  <c r="C143" i="7" s="1"/>
  <c r="C145" i="7" s="1"/>
  <c r="P44" i="7"/>
  <c r="P67" i="7" s="1"/>
  <c r="P69" i="7" s="1"/>
  <c r="F53" i="5"/>
  <c r="I124" i="7"/>
  <c r="I143" i="7" s="1"/>
  <c r="I145" i="7" s="1"/>
  <c r="F141" i="6"/>
  <c r="H67" i="7"/>
  <c r="H69" i="7" s="1"/>
  <c r="H81" i="7" s="1"/>
  <c r="E96" i="5"/>
  <c r="F44" i="6"/>
  <c r="F65" i="6"/>
  <c r="J141" i="6"/>
  <c r="F96" i="6"/>
  <c r="K135" i="6"/>
  <c r="K44" i="7"/>
  <c r="K67" i="7" s="1"/>
  <c r="K69" i="7" s="1"/>
  <c r="K81" i="7" s="1"/>
  <c r="M67" i="7"/>
  <c r="M69" i="7" s="1"/>
  <c r="E122" i="6"/>
  <c r="E124" i="6" s="1"/>
  <c r="E143" i="6" s="1"/>
  <c r="E145" i="6" s="1"/>
  <c r="C141" i="5"/>
  <c r="K26" i="5"/>
  <c r="C44" i="5"/>
  <c r="F50" i="5"/>
  <c r="J65" i="5"/>
  <c r="J44" i="6"/>
  <c r="J67" i="6" s="1"/>
  <c r="J69" i="6" s="1"/>
  <c r="D44" i="5"/>
  <c r="D67" i="5" s="1"/>
  <c r="D69" i="5" s="1"/>
  <c r="I41" i="5"/>
  <c r="K141" i="7"/>
  <c r="P40" i="5"/>
  <c r="H35" i="5"/>
  <c r="F12" i="5"/>
  <c r="I28" i="5"/>
  <c r="K34" i="5"/>
  <c r="K136" i="5"/>
  <c r="N39" i="6"/>
  <c r="N41" i="6" s="1"/>
  <c r="N44" i="6" s="1"/>
  <c r="N67" i="6" s="1"/>
  <c r="N69" i="6" s="1"/>
  <c r="D96" i="5"/>
  <c r="K139" i="5"/>
  <c r="K25" i="5"/>
  <c r="J41" i="5"/>
  <c r="O39" i="5"/>
  <c r="O41" i="5" s="1"/>
  <c r="E44" i="5"/>
  <c r="E67" i="5" s="1"/>
  <c r="E69" i="5" s="1"/>
  <c r="E81" i="5" s="1"/>
  <c r="K40" i="5"/>
  <c r="F104" i="5"/>
  <c r="K138" i="5"/>
  <c r="I44" i="6"/>
  <c r="I67" i="6" s="1"/>
  <c r="I69" i="6" s="1"/>
  <c r="I124" i="6" s="1"/>
  <c r="K31" i="5"/>
  <c r="F133" i="5"/>
  <c r="K128" i="5"/>
  <c r="K132" i="5"/>
  <c r="J140" i="5"/>
  <c r="P42" i="5"/>
  <c r="F19" i="5"/>
  <c r="H133" i="5"/>
  <c r="H44" i="6"/>
  <c r="J35" i="5"/>
  <c r="K42" i="5"/>
  <c r="K50" i="5"/>
  <c r="F107" i="5"/>
  <c r="F116" i="5"/>
  <c r="K137" i="5"/>
  <c r="P36" i="6"/>
  <c r="O19" i="5"/>
  <c r="I141" i="6"/>
  <c r="K127" i="5"/>
  <c r="I135" i="5"/>
  <c r="K135" i="5" s="1"/>
  <c r="K61" i="5"/>
  <c r="O65" i="5"/>
  <c r="D140" i="5"/>
  <c r="D141" i="5" s="1"/>
  <c r="F113" i="6"/>
  <c r="H65" i="6"/>
  <c r="P37" i="5"/>
  <c r="P63" i="5"/>
  <c r="K133" i="6"/>
  <c r="K24" i="5"/>
  <c r="K29" i="5"/>
  <c r="N36" i="5"/>
  <c r="N38" i="5" s="1"/>
  <c r="I65" i="5"/>
  <c r="P16" i="5"/>
  <c r="C113" i="5"/>
  <c r="K131" i="5"/>
  <c r="M15" i="5"/>
  <c r="K22" i="5"/>
  <c r="J28" i="5"/>
  <c r="O36" i="5"/>
  <c r="O38" i="5" s="1"/>
  <c r="K39" i="5"/>
  <c r="K43" i="5"/>
  <c r="K53" i="5"/>
  <c r="P62" i="5"/>
  <c r="F79" i="5"/>
  <c r="F94" i="5"/>
  <c r="D113" i="5"/>
  <c r="E113" i="5"/>
  <c r="F112" i="5"/>
  <c r="I133" i="5"/>
  <c r="K130" i="5"/>
  <c r="H140" i="5"/>
  <c r="O41" i="6"/>
  <c r="O44" i="6" s="1"/>
  <c r="O67" i="6" s="1"/>
  <c r="O69" i="6" s="1"/>
  <c r="K28" i="6"/>
  <c r="K39" i="6"/>
  <c r="K41" i="6" s="1"/>
  <c r="D122" i="6"/>
  <c r="D124" i="6" s="1"/>
  <c r="D143" i="6" s="1"/>
  <c r="D145" i="6" s="1"/>
  <c r="K23" i="5"/>
  <c r="K30" i="5"/>
  <c r="M65" i="5"/>
  <c r="K35" i="6"/>
  <c r="P15" i="6"/>
  <c r="P19" i="6" s="1"/>
  <c r="I10" i="5"/>
  <c r="I12" i="5" s="1"/>
  <c r="K11" i="5"/>
  <c r="N19" i="5"/>
  <c r="K18" i="5"/>
  <c r="K19" i="5" s="1"/>
  <c r="H28" i="5"/>
  <c r="F28" i="5"/>
  <c r="F35" i="5"/>
  <c r="P32" i="5"/>
  <c r="P35" i="5" s="1"/>
  <c r="K33" i="5"/>
  <c r="F38" i="5"/>
  <c r="H41" i="5"/>
  <c r="N39" i="5"/>
  <c r="N41" i="5" s="1"/>
  <c r="H50" i="5"/>
  <c r="C65" i="5"/>
  <c r="F109" i="5"/>
  <c r="F121" i="5"/>
  <c r="J133" i="5"/>
  <c r="K129" i="5"/>
  <c r="K65" i="6"/>
  <c r="P65" i="6"/>
  <c r="M38" i="5"/>
  <c r="N65" i="5"/>
  <c r="P60" i="5"/>
  <c r="H12" i="5"/>
  <c r="K27" i="5"/>
  <c r="M27" i="5"/>
  <c r="O12" i="5"/>
  <c r="J10" i="5"/>
  <c r="J12" i="5" s="1"/>
  <c r="M39" i="5"/>
  <c r="K85" i="5"/>
  <c r="C96" i="5"/>
  <c r="E140" i="5"/>
  <c r="E141" i="5" s="1"/>
  <c r="E81" i="6"/>
  <c r="K62" i="5"/>
  <c r="F108" i="5"/>
  <c r="F110" i="5"/>
  <c r="F139" i="5"/>
  <c r="F140" i="5" s="1"/>
  <c r="M28" i="6"/>
  <c r="M44" i="6" s="1"/>
  <c r="M67" i="6" s="1"/>
  <c r="M69" i="6" s="1"/>
  <c r="P27" i="6"/>
  <c r="P28" i="6" s="1"/>
  <c r="H53" i="5"/>
  <c r="F93" i="5"/>
  <c r="K134" i="5"/>
  <c r="P37" i="6"/>
  <c r="M12" i="5"/>
  <c r="H19" i="5"/>
  <c r="I35" i="5"/>
  <c r="P10" i="5"/>
  <c r="P12" i="5" s="1"/>
  <c r="K10" i="6"/>
  <c r="K12" i="6" s="1"/>
  <c r="K81" i="8"/>
  <c r="K124" i="8"/>
  <c r="K143" i="8" s="1"/>
  <c r="K145" i="8" s="1"/>
  <c r="C122" i="6"/>
  <c r="P32" i="6"/>
  <c r="P35" i="6" s="1"/>
  <c r="C140" i="4"/>
  <c r="I139" i="4"/>
  <c r="H139" i="4"/>
  <c r="E139" i="4"/>
  <c r="E140" i="4" s="1"/>
  <c r="J138" i="4"/>
  <c r="I138" i="4"/>
  <c r="H138" i="4"/>
  <c r="F138" i="4"/>
  <c r="J137" i="4"/>
  <c r="I137" i="4"/>
  <c r="H137" i="4"/>
  <c r="F137" i="4"/>
  <c r="J136" i="4"/>
  <c r="I136" i="4"/>
  <c r="H136" i="4"/>
  <c r="F136" i="4"/>
  <c r="H135" i="4"/>
  <c r="D135" i="4"/>
  <c r="D140" i="4" s="1"/>
  <c r="J134" i="4"/>
  <c r="I134" i="4"/>
  <c r="H134" i="4"/>
  <c r="F134" i="4"/>
  <c r="E133" i="4"/>
  <c r="D133" i="4"/>
  <c r="C133" i="4"/>
  <c r="J132" i="4"/>
  <c r="I132" i="4"/>
  <c r="H132" i="4"/>
  <c r="F132" i="4"/>
  <c r="J131" i="4"/>
  <c r="I131" i="4"/>
  <c r="H131" i="4"/>
  <c r="F131" i="4"/>
  <c r="J130" i="4"/>
  <c r="I130" i="4"/>
  <c r="H130" i="4"/>
  <c r="F130" i="4"/>
  <c r="J129" i="4"/>
  <c r="I129" i="4"/>
  <c r="H129" i="4"/>
  <c r="F129" i="4"/>
  <c r="J128" i="4"/>
  <c r="I128" i="4"/>
  <c r="H128" i="4"/>
  <c r="F128" i="4"/>
  <c r="J127" i="4"/>
  <c r="I127" i="4"/>
  <c r="H127" i="4"/>
  <c r="F127" i="4"/>
  <c r="E121" i="4"/>
  <c r="J27" i="4" s="1"/>
  <c r="O27" i="4" s="1"/>
  <c r="O28" i="4" s="1"/>
  <c r="D121" i="4"/>
  <c r="I27" i="4" s="1"/>
  <c r="N27" i="4" s="1"/>
  <c r="N28" i="4" s="1"/>
  <c r="C121" i="4"/>
  <c r="H27" i="4" s="1"/>
  <c r="M27" i="4" s="1"/>
  <c r="F120" i="4"/>
  <c r="F119" i="4"/>
  <c r="F118" i="4"/>
  <c r="F117" i="4"/>
  <c r="E116" i="4"/>
  <c r="O10" i="4" s="1"/>
  <c r="J10" i="4" s="1"/>
  <c r="D116" i="4"/>
  <c r="N10" i="4" s="1"/>
  <c r="I10" i="4" s="1"/>
  <c r="C116" i="4"/>
  <c r="M10" i="4" s="1"/>
  <c r="H10" i="4" s="1"/>
  <c r="F115" i="4"/>
  <c r="F114" i="4"/>
  <c r="E112" i="4"/>
  <c r="O63" i="4" s="1"/>
  <c r="D112" i="4"/>
  <c r="N63" i="4" s="1"/>
  <c r="C112" i="4"/>
  <c r="M63" i="4" s="1"/>
  <c r="F111" i="4"/>
  <c r="E110" i="4"/>
  <c r="O60" i="4" s="1"/>
  <c r="D110" i="4"/>
  <c r="N60" i="4" s="1"/>
  <c r="C110" i="4"/>
  <c r="M60" i="4" s="1"/>
  <c r="E109" i="4"/>
  <c r="O32" i="4" s="1"/>
  <c r="O35" i="4" s="1"/>
  <c r="D109" i="4"/>
  <c r="N32" i="4" s="1"/>
  <c r="N35" i="4" s="1"/>
  <c r="C109" i="4"/>
  <c r="M32" i="4" s="1"/>
  <c r="E108" i="4"/>
  <c r="O16" i="4" s="1"/>
  <c r="D108" i="4"/>
  <c r="N16" i="4" s="1"/>
  <c r="C108" i="4"/>
  <c r="M16" i="4" s="1"/>
  <c r="E107" i="4"/>
  <c r="O15" i="4" s="1"/>
  <c r="D107" i="4"/>
  <c r="N15" i="4" s="1"/>
  <c r="C107" i="4"/>
  <c r="M15" i="4" s="1"/>
  <c r="F106" i="4"/>
  <c r="F105" i="4"/>
  <c r="E104" i="4"/>
  <c r="D104" i="4"/>
  <c r="I39" i="4" s="1"/>
  <c r="C104" i="4"/>
  <c r="F103" i="4"/>
  <c r="F102" i="4"/>
  <c r="F101" i="4"/>
  <c r="F100" i="4"/>
  <c r="F99" i="4"/>
  <c r="F98" i="4"/>
  <c r="F97" i="4"/>
  <c r="F95" i="4"/>
  <c r="E94" i="4"/>
  <c r="O37" i="4" s="1"/>
  <c r="D94" i="4"/>
  <c r="N37" i="4" s="1"/>
  <c r="C94" i="4"/>
  <c r="M37" i="4" s="1"/>
  <c r="E93" i="4"/>
  <c r="D93" i="4"/>
  <c r="C93" i="4"/>
  <c r="M36" i="4" s="1"/>
  <c r="F92" i="4"/>
  <c r="E89" i="4"/>
  <c r="D89" i="4"/>
  <c r="C89" i="4"/>
  <c r="F88" i="4"/>
  <c r="F89" i="4" s="1"/>
  <c r="J85" i="4"/>
  <c r="I85" i="4"/>
  <c r="H85" i="4"/>
  <c r="F85" i="4"/>
  <c r="E79" i="4"/>
  <c r="D79" i="4"/>
  <c r="C79" i="4"/>
  <c r="F78" i="4"/>
  <c r="F77" i="4"/>
  <c r="F76" i="4"/>
  <c r="F75" i="4"/>
  <c r="F74" i="4"/>
  <c r="F73" i="4"/>
  <c r="F72" i="4"/>
  <c r="E65" i="4"/>
  <c r="D65" i="4"/>
  <c r="H64" i="4"/>
  <c r="K64" i="4" s="1"/>
  <c r="F64" i="4"/>
  <c r="F63" i="4"/>
  <c r="J62" i="4"/>
  <c r="O62" i="4" s="1"/>
  <c r="I62" i="4"/>
  <c r="N62" i="4" s="1"/>
  <c r="H62" i="4"/>
  <c r="J61" i="4"/>
  <c r="I61" i="4"/>
  <c r="H61" i="4"/>
  <c r="F61" i="4"/>
  <c r="F60" i="4"/>
  <c r="H59" i="4"/>
  <c r="K59" i="4" s="1"/>
  <c r="F59" i="4"/>
  <c r="F58" i="4"/>
  <c r="H57" i="4"/>
  <c r="K57" i="4" s="1"/>
  <c r="F57" i="4"/>
  <c r="H56" i="4"/>
  <c r="K56" i="4" s="1"/>
  <c r="F56" i="4"/>
  <c r="H55" i="4"/>
  <c r="K55" i="4" s="1"/>
  <c r="F55" i="4"/>
  <c r="H54" i="4"/>
  <c r="K54" i="4" s="1"/>
  <c r="F54" i="4"/>
  <c r="C53" i="4"/>
  <c r="H52" i="4"/>
  <c r="K52" i="4" s="1"/>
  <c r="F52" i="4"/>
  <c r="H51" i="4"/>
  <c r="F51" i="4"/>
  <c r="C50" i="4"/>
  <c r="H49" i="4"/>
  <c r="F49" i="4"/>
  <c r="H48" i="4"/>
  <c r="K48" i="4" s="1"/>
  <c r="F48" i="4"/>
  <c r="H47" i="4"/>
  <c r="K47" i="4" s="1"/>
  <c r="F47" i="4"/>
  <c r="J43" i="4"/>
  <c r="I43" i="4"/>
  <c r="H43" i="4"/>
  <c r="F43" i="4"/>
  <c r="J42" i="4"/>
  <c r="O42" i="4" s="1"/>
  <c r="I42" i="4"/>
  <c r="N42" i="4" s="1"/>
  <c r="H42" i="4"/>
  <c r="M42" i="4" s="1"/>
  <c r="J40" i="4"/>
  <c r="O40" i="4" s="1"/>
  <c r="I40" i="4"/>
  <c r="N40" i="4" s="1"/>
  <c r="H40" i="4"/>
  <c r="M40" i="4" s="1"/>
  <c r="H39" i="4"/>
  <c r="M39" i="4" s="1"/>
  <c r="E38" i="4"/>
  <c r="D38" i="4"/>
  <c r="C38" i="4"/>
  <c r="F37" i="4"/>
  <c r="F36" i="4"/>
  <c r="E35" i="4"/>
  <c r="D35" i="4"/>
  <c r="C35" i="4"/>
  <c r="J34" i="4"/>
  <c r="I34" i="4"/>
  <c r="H34" i="4"/>
  <c r="F34" i="4"/>
  <c r="J33" i="4"/>
  <c r="I33" i="4"/>
  <c r="H33" i="4"/>
  <c r="F33" i="4"/>
  <c r="F32" i="4"/>
  <c r="J31" i="4"/>
  <c r="I31" i="4"/>
  <c r="H31" i="4"/>
  <c r="F31" i="4"/>
  <c r="J30" i="4"/>
  <c r="I30" i="4"/>
  <c r="H30" i="4"/>
  <c r="F30" i="4"/>
  <c r="J29" i="4"/>
  <c r="I29" i="4"/>
  <c r="H29" i="4"/>
  <c r="F29" i="4"/>
  <c r="E28" i="4"/>
  <c r="D28" i="4"/>
  <c r="C28" i="4"/>
  <c r="J26" i="4"/>
  <c r="I26" i="4"/>
  <c r="H26" i="4"/>
  <c r="F26" i="4"/>
  <c r="J25" i="4"/>
  <c r="I25" i="4"/>
  <c r="H25" i="4"/>
  <c r="F25" i="4"/>
  <c r="J24" i="4"/>
  <c r="I24" i="4"/>
  <c r="H24" i="4"/>
  <c r="F24" i="4"/>
  <c r="J23" i="4"/>
  <c r="I23" i="4"/>
  <c r="H23" i="4"/>
  <c r="F23" i="4"/>
  <c r="J22" i="4"/>
  <c r="I22" i="4"/>
  <c r="H22" i="4"/>
  <c r="F22" i="4"/>
  <c r="E19" i="4"/>
  <c r="D19" i="4"/>
  <c r="C19" i="4"/>
  <c r="J18" i="4"/>
  <c r="J19" i="4" s="1"/>
  <c r="I18" i="4"/>
  <c r="I19" i="4" s="1"/>
  <c r="H18" i="4"/>
  <c r="F18" i="4"/>
  <c r="F17" i="4"/>
  <c r="F16" i="4"/>
  <c r="F15" i="4"/>
  <c r="E12" i="4"/>
  <c r="D12" i="4"/>
  <c r="C12" i="4"/>
  <c r="J11" i="4"/>
  <c r="I11" i="4"/>
  <c r="H11" i="4"/>
  <c r="F11" i="4"/>
  <c r="F10" i="4"/>
  <c r="H124" i="7" l="1"/>
  <c r="H143" i="7" s="1"/>
  <c r="H145" i="7" s="1"/>
  <c r="F67" i="6"/>
  <c r="F69" i="6" s="1"/>
  <c r="F81" i="6" s="1"/>
  <c r="P39" i="6"/>
  <c r="P41" i="6" s="1"/>
  <c r="C124" i="6"/>
  <c r="C143" i="6" s="1"/>
  <c r="C145" i="6" s="1"/>
  <c r="K140" i="6"/>
  <c r="K141" i="6" s="1"/>
  <c r="C122" i="5"/>
  <c r="F141" i="5"/>
  <c r="E122" i="5"/>
  <c r="E124" i="5" s="1"/>
  <c r="E143" i="5" s="1"/>
  <c r="E145" i="5" s="1"/>
  <c r="H67" i="6"/>
  <c r="H69" i="6" s="1"/>
  <c r="H124" i="6" s="1"/>
  <c r="H143" i="6" s="1"/>
  <c r="H145" i="6" s="1"/>
  <c r="J141" i="5"/>
  <c r="F65" i="5"/>
  <c r="I143" i="6"/>
  <c r="I145" i="6" s="1"/>
  <c r="E96" i="4"/>
  <c r="I65" i="4"/>
  <c r="F122" i="6"/>
  <c r="D122" i="5"/>
  <c r="D124" i="5" s="1"/>
  <c r="D143" i="5" s="1"/>
  <c r="D145" i="5" s="1"/>
  <c r="J44" i="5"/>
  <c r="J67" i="5" s="1"/>
  <c r="J69" i="5" s="1"/>
  <c r="J124" i="5" s="1"/>
  <c r="I44" i="5"/>
  <c r="I67" i="5" s="1"/>
  <c r="I69" i="5" s="1"/>
  <c r="I124" i="5" s="1"/>
  <c r="C67" i="5"/>
  <c r="C69" i="5" s="1"/>
  <c r="C81" i="5" s="1"/>
  <c r="O36" i="4"/>
  <c r="O38" i="4" s="1"/>
  <c r="K11" i="4"/>
  <c r="O44" i="5"/>
  <c r="O67" i="5" s="1"/>
  <c r="O69" i="5" s="1"/>
  <c r="E44" i="4"/>
  <c r="E67" i="4" s="1"/>
  <c r="E69" i="4" s="1"/>
  <c r="E81" i="4" s="1"/>
  <c r="D96" i="4"/>
  <c r="E113" i="4"/>
  <c r="K10" i="5"/>
  <c r="K12" i="5" s="1"/>
  <c r="K137" i="4"/>
  <c r="K43" i="4"/>
  <c r="D141" i="4"/>
  <c r="K35" i="5"/>
  <c r="I41" i="4"/>
  <c r="K23" i="4"/>
  <c r="P63" i="4"/>
  <c r="F121" i="4"/>
  <c r="P38" i="6"/>
  <c r="P44" i="6" s="1"/>
  <c r="P67" i="6" s="1"/>
  <c r="P69" i="6" s="1"/>
  <c r="F93" i="4"/>
  <c r="K124" i="7"/>
  <c r="K143" i="7" s="1"/>
  <c r="K145" i="7" s="1"/>
  <c r="F96" i="5"/>
  <c r="K33" i="4"/>
  <c r="N12" i="4"/>
  <c r="F110" i="4"/>
  <c r="K133" i="5"/>
  <c r="K41" i="5"/>
  <c r="K61" i="4"/>
  <c r="N36" i="4"/>
  <c r="N38" i="4" s="1"/>
  <c r="M38" i="4"/>
  <c r="J39" i="4"/>
  <c r="J41" i="4" s="1"/>
  <c r="P16" i="4"/>
  <c r="I12" i="4"/>
  <c r="F28" i="4"/>
  <c r="D44" i="4"/>
  <c r="D67" i="4" s="1"/>
  <c r="D69" i="4" s="1"/>
  <c r="C141" i="4"/>
  <c r="K140" i="5"/>
  <c r="K44" i="6"/>
  <c r="K67" i="6" s="1"/>
  <c r="K69" i="6" s="1"/>
  <c r="N44" i="5"/>
  <c r="N67" i="5" s="1"/>
  <c r="N69" i="5" s="1"/>
  <c r="J12" i="4"/>
  <c r="K65" i="5"/>
  <c r="I28" i="4"/>
  <c r="N19" i="4"/>
  <c r="J133" i="4"/>
  <c r="H65" i="5"/>
  <c r="H141" i="5"/>
  <c r="F38" i="4"/>
  <c r="K85" i="4"/>
  <c r="K136" i="4"/>
  <c r="K138" i="4"/>
  <c r="I140" i="5"/>
  <c r="I141" i="5" s="1"/>
  <c r="H53" i="4"/>
  <c r="K62" i="4"/>
  <c r="K130" i="4"/>
  <c r="K134" i="4"/>
  <c r="H44" i="5"/>
  <c r="J35" i="4"/>
  <c r="P60" i="4"/>
  <c r="K128" i="4"/>
  <c r="K132" i="4"/>
  <c r="F12" i="4"/>
  <c r="K26" i="4"/>
  <c r="F35" i="4"/>
  <c r="K34" i="4"/>
  <c r="H50" i="4"/>
  <c r="K51" i="4"/>
  <c r="K53" i="4" s="1"/>
  <c r="C96" i="4"/>
  <c r="F113" i="5"/>
  <c r="K28" i="5"/>
  <c r="F44" i="5"/>
  <c r="F19" i="4"/>
  <c r="C44" i="4"/>
  <c r="K30" i="4"/>
  <c r="K31" i="4"/>
  <c r="P40" i="4"/>
  <c r="C65" i="4"/>
  <c r="O65" i="4"/>
  <c r="F79" i="4"/>
  <c r="P37" i="4"/>
  <c r="C113" i="4"/>
  <c r="F108" i="4"/>
  <c r="F133" i="4"/>
  <c r="K131" i="4"/>
  <c r="I81" i="6"/>
  <c r="P36" i="5"/>
  <c r="P38" i="5" s="1"/>
  <c r="I133" i="4"/>
  <c r="M19" i="5"/>
  <c r="P15" i="5"/>
  <c r="P19" i="5" s="1"/>
  <c r="O19" i="4"/>
  <c r="K18" i="4"/>
  <c r="K19" i="4" s="1"/>
  <c r="H28" i="4"/>
  <c r="K24" i="4"/>
  <c r="K25" i="4"/>
  <c r="K29" i="4"/>
  <c r="P42" i="4"/>
  <c r="F50" i="4"/>
  <c r="F53" i="4"/>
  <c r="J65" i="4"/>
  <c r="M62" i="4"/>
  <c r="P62" i="4" s="1"/>
  <c r="D113" i="4"/>
  <c r="F116" i="4"/>
  <c r="K129" i="4"/>
  <c r="J139" i="4"/>
  <c r="K139" i="4" s="1"/>
  <c r="P65" i="5"/>
  <c r="D81" i="5"/>
  <c r="H12" i="4"/>
  <c r="K10" i="4"/>
  <c r="N65" i="4"/>
  <c r="M19" i="4"/>
  <c r="P15" i="4"/>
  <c r="M28" i="4"/>
  <c r="P27" i="4"/>
  <c r="P28" i="4" s="1"/>
  <c r="E141" i="4"/>
  <c r="M41" i="4"/>
  <c r="M35" i="4"/>
  <c r="P32" i="4"/>
  <c r="P35" i="4" s="1"/>
  <c r="J28" i="4"/>
  <c r="N39" i="4"/>
  <c r="N41" i="4" s="1"/>
  <c r="F139" i="4"/>
  <c r="M12" i="4"/>
  <c r="H19" i="4"/>
  <c r="I35" i="4"/>
  <c r="K127" i="4"/>
  <c r="H35" i="4"/>
  <c r="H133" i="4"/>
  <c r="H140" i="4"/>
  <c r="H41" i="4"/>
  <c r="P39" i="5"/>
  <c r="P41" i="5" s="1"/>
  <c r="M41" i="5"/>
  <c r="M28" i="5"/>
  <c r="P27" i="5"/>
  <c r="P28" i="5" s="1"/>
  <c r="P10" i="4"/>
  <c r="P12" i="4" s="1"/>
  <c r="O12" i="4"/>
  <c r="K49" i="4"/>
  <c r="K50" i="4" s="1"/>
  <c r="F107" i="4"/>
  <c r="F109" i="4"/>
  <c r="F135" i="4"/>
  <c r="J124" i="6"/>
  <c r="J143" i="6" s="1"/>
  <c r="J145" i="6" s="1"/>
  <c r="J81" i="6"/>
  <c r="F94" i="4"/>
  <c r="F112" i="4"/>
  <c r="K22" i="4"/>
  <c r="K27" i="4"/>
  <c r="K40" i="4"/>
  <c r="K42" i="4"/>
  <c r="F104" i="4"/>
  <c r="I135" i="4"/>
  <c r="K135" i="4" s="1"/>
  <c r="C140" i="3"/>
  <c r="I139" i="3"/>
  <c r="H139" i="3"/>
  <c r="E139" i="3"/>
  <c r="F139" i="3" s="1"/>
  <c r="J138" i="3"/>
  <c r="I138" i="3"/>
  <c r="H138" i="3"/>
  <c r="F138" i="3"/>
  <c r="J137" i="3"/>
  <c r="I137" i="3"/>
  <c r="H137" i="3"/>
  <c r="F137" i="3"/>
  <c r="J136" i="3"/>
  <c r="I136" i="3"/>
  <c r="H136" i="3"/>
  <c r="F136" i="3"/>
  <c r="H135" i="3"/>
  <c r="D135" i="3"/>
  <c r="D140" i="3" s="1"/>
  <c r="J134" i="3"/>
  <c r="I134" i="3"/>
  <c r="H134" i="3"/>
  <c r="F134" i="3"/>
  <c r="E133" i="3"/>
  <c r="D133" i="3"/>
  <c r="C133" i="3"/>
  <c r="J132" i="3"/>
  <c r="I132" i="3"/>
  <c r="H132" i="3"/>
  <c r="F132" i="3"/>
  <c r="J131" i="3"/>
  <c r="I131" i="3"/>
  <c r="H131" i="3"/>
  <c r="F131" i="3"/>
  <c r="J130" i="3"/>
  <c r="I130" i="3"/>
  <c r="H130" i="3"/>
  <c r="F130" i="3"/>
  <c r="J129" i="3"/>
  <c r="I129" i="3"/>
  <c r="H129" i="3"/>
  <c r="F129" i="3"/>
  <c r="J128" i="3"/>
  <c r="I128" i="3"/>
  <c r="H128" i="3"/>
  <c r="F128" i="3"/>
  <c r="J127" i="3"/>
  <c r="I127" i="3"/>
  <c r="H127" i="3"/>
  <c r="F127" i="3"/>
  <c r="E121" i="3"/>
  <c r="J27" i="3" s="1"/>
  <c r="O27" i="3" s="1"/>
  <c r="O28" i="3" s="1"/>
  <c r="D121" i="3"/>
  <c r="I27" i="3" s="1"/>
  <c r="N27" i="3" s="1"/>
  <c r="N28" i="3" s="1"/>
  <c r="C121" i="3"/>
  <c r="H27" i="3" s="1"/>
  <c r="M27" i="3" s="1"/>
  <c r="F120" i="3"/>
  <c r="F119" i="3"/>
  <c r="F118" i="3"/>
  <c r="F117" i="3"/>
  <c r="E116" i="3"/>
  <c r="O10" i="3" s="1"/>
  <c r="D116" i="3"/>
  <c r="N10" i="3" s="1"/>
  <c r="I10" i="3" s="1"/>
  <c r="C116" i="3"/>
  <c r="M10" i="3" s="1"/>
  <c r="F115" i="3"/>
  <c r="F114" i="3"/>
  <c r="E112" i="3"/>
  <c r="O63" i="3" s="1"/>
  <c r="D112" i="3"/>
  <c r="N63" i="3" s="1"/>
  <c r="C112" i="3"/>
  <c r="M63" i="3" s="1"/>
  <c r="F111" i="3"/>
  <c r="E110" i="3"/>
  <c r="O60" i="3" s="1"/>
  <c r="D110" i="3"/>
  <c r="N60" i="3" s="1"/>
  <c r="C110" i="3"/>
  <c r="E109" i="3"/>
  <c r="O32" i="3" s="1"/>
  <c r="O35" i="3" s="1"/>
  <c r="D109" i="3"/>
  <c r="N32" i="3" s="1"/>
  <c r="N35" i="3" s="1"/>
  <c r="C109" i="3"/>
  <c r="M32" i="3" s="1"/>
  <c r="E108" i="3"/>
  <c r="O16" i="3" s="1"/>
  <c r="D108" i="3"/>
  <c r="N16" i="3" s="1"/>
  <c r="C108" i="3"/>
  <c r="M16" i="3" s="1"/>
  <c r="E107" i="3"/>
  <c r="O15" i="3" s="1"/>
  <c r="D107" i="3"/>
  <c r="N15" i="3" s="1"/>
  <c r="C107" i="3"/>
  <c r="M15" i="3" s="1"/>
  <c r="F106" i="3"/>
  <c r="F105" i="3"/>
  <c r="E104" i="3"/>
  <c r="J39" i="3" s="1"/>
  <c r="D104" i="3"/>
  <c r="I39" i="3" s="1"/>
  <c r="C104" i="3"/>
  <c r="H39" i="3" s="1"/>
  <c r="M39" i="3" s="1"/>
  <c r="F103" i="3"/>
  <c r="F102" i="3"/>
  <c r="F101" i="3"/>
  <c r="F100" i="3"/>
  <c r="F99" i="3"/>
  <c r="F98" i="3"/>
  <c r="F97" i="3"/>
  <c r="F95" i="3"/>
  <c r="E94" i="3"/>
  <c r="D94" i="3"/>
  <c r="N37" i="3" s="1"/>
  <c r="C94" i="3"/>
  <c r="M37" i="3" s="1"/>
  <c r="E93" i="3"/>
  <c r="O36" i="3" s="1"/>
  <c r="D93" i="3"/>
  <c r="N36" i="3" s="1"/>
  <c r="C93" i="3"/>
  <c r="M36" i="3" s="1"/>
  <c r="F92" i="3"/>
  <c r="E89" i="3"/>
  <c r="D89" i="3"/>
  <c r="C89" i="3"/>
  <c r="F88" i="3"/>
  <c r="F89" i="3" s="1"/>
  <c r="J85" i="3"/>
  <c r="I85" i="3"/>
  <c r="H85" i="3"/>
  <c r="F85" i="3"/>
  <c r="E79" i="3"/>
  <c r="D79" i="3"/>
  <c r="C79" i="3"/>
  <c r="F78" i="3"/>
  <c r="F77" i="3"/>
  <c r="F76" i="3"/>
  <c r="F75" i="3"/>
  <c r="F74" i="3"/>
  <c r="F73" i="3"/>
  <c r="F72" i="3"/>
  <c r="E65" i="3"/>
  <c r="D65" i="3"/>
  <c r="H64" i="3"/>
  <c r="K64" i="3" s="1"/>
  <c r="F64" i="3"/>
  <c r="F63" i="3"/>
  <c r="J62" i="3"/>
  <c r="O62" i="3" s="1"/>
  <c r="I62" i="3"/>
  <c r="N62" i="3" s="1"/>
  <c r="H62" i="3"/>
  <c r="J61" i="3"/>
  <c r="I61" i="3"/>
  <c r="H61" i="3"/>
  <c r="F61" i="3"/>
  <c r="F60" i="3"/>
  <c r="H59" i="3"/>
  <c r="K59" i="3" s="1"/>
  <c r="F59" i="3"/>
  <c r="F58" i="3"/>
  <c r="H57" i="3"/>
  <c r="K57" i="3" s="1"/>
  <c r="F57" i="3"/>
  <c r="H56" i="3"/>
  <c r="K56" i="3" s="1"/>
  <c r="F56" i="3"/>
  <c r="H55" i="3"/>
  <c r="K55" i="3" s="1"/>
  <c r="F55" i="3"/>
  <c r="H54" i="3"/>
  <c r="K54" i="3" s="1"/>
  <c r="F54" i="3"/>
  <c r="C53" i="3"/>
  <c r="H52" i="3"/>
  <c r="K52" i="3" s="1"/>
  <c r="F52" i="3"/>
  <c r="H51" i="3"/>
  <c r="F51" i="3"/>
  <c r="C50" i="3"/>
  <c r="H49" i="3"/>
  <c r="K49" i="3" s="1"/>
  <c r="F49" i="3"/>
  <c r="H48" i="3"/>
  <c r="K48" i="3" s="1"/>
  <c r="F48" i="3"/>
  <c r="H47" i="3"/>
  <c r="F47" i="3"/>
  <c r="J43" i="3"/>
  <c r="I43" i="3"/>
  <c r="H43" i="3"/>
  <c r="F43" i="3"/>
  <c r="J42" i="3"/>
  <c r="O42" i="3" s="1"/>
  <c r="I42" i="3"/>
  <c r="N42" i="3" s="1"/>
  <c r="H42" i="3"/>
  <c r="M42" i="3" s="1"/>
  <c r="J40" i="3"/>
  <c r="O40" i="3" s="1"/>
  <c r="I40" i="3"/>
  <c r="N40" i="3" s="1"/>
  <c r="H40" i="3"/>
  <c r="M40" i="3" s="1"/>
  <c r="E38" i="3"/>
  <c r="D38" i="3"/>
  <c r="C38" i="3"/>
  <c r="F37" i="3"/>
  <c r="F36" i="3"/>
  <c r="E35" i="3"/>
  <c r="D35" i="3"/>
  <c r="C35" i="3"/>
  <c r="J34" i="3"/>
  <c r="I34" i="3"/>
  <c r="H34" i="3"/>
  <c r="F34" i="3"/>
  <c r="J33" i="3"/>
  <c r="I33" i="3"/>
  <c r="H33" i="3"/>
  <c r="F33" i="3"/>
  <c r="F32" i="3"/>
  <c r="J31" i="3"/>
  <c r="I31" i="3"/>
  <c r="H31" i="3"/>
  <c r="F31" i="3"/>
  <c r="J30" i="3"/>
  <c r="I30" i="3"/>
  <c r="H30" i="3"/>
  <c r="F30" i="3"/>
  <c r="J29" i="3"/>
  <c r="I29" i="3"/>
  <c r="H29" i="3"/>
  <c r="F29" i="3"/>
  <c r="E28" i="3"/>
  <c r="D28" i="3"/>
  <c r="C28" i="3"/>
  <c r="J26" i="3"/>
  <c r="I26" i="3"/>
  <c r="H26" i="3"/>
  <c r="F26" i="3"/>
  <c r="J25" i="3"/>
  <c r="I25" i="3"/>
  <c r="H25" i="3"/>
  <c r="F25" i="3"/>
  <c r="J24" i="3"/>
  <c r="I24" i="3"/>
  <c r="H24" i="3"/>
  <c r="F24" i="3"/>
  <c r="J23" i="3"/>
  <c r="I23" i="3"/>
  <c r="H23" i="3"/>
  <c r="F23" i="3"/>
  <c r="J22" i="3"/>
  <c r="I22" i="3"/>
  <c r="H22" i="3"/>
  <c r="F22" i="3"/>
  <c r="E19" i="3"/>
  <c r="D19" i="3"/>
  <c r="C19" i="3"/>
  <c r="J18" i="3"/>
  <c r="J19" i="3" s="1"/>
  <c r="I18" i="3"/>
  <c r="I19" i="3" s="1"/>
  <c r="H18" i="3"/>
  <c r="H19" i="3" s="1"/>
  <c r="F18" i="3"/>
  <c r="F17" i="3"/>
  <c r="F16" i="3"/>
  <c r="F15" i="3"/>
  <c r="E12" i="3"/>
  <c r="D12" i="3"/>
  <c r="C12" i="3"/>
  <c r="J11" i="3"/>
  <c r="I11" i="3"/>
  <c r="H11" i="3"/>
  <c r="F11" i="3"/>
  <c r="F10" i="3"/>
  <c r="F122" i="5" l="1"/>
  <c r="F124" i="6"/>
  <c r="F143" i="6" s="1"/>
  <c r="F145" i="6" s="1"/>
  <c r="J143" i="5"/>
  <c r="J145" i="5" s="1"/>
  <c r="H81" i="6"/>
  <c r="E122" i="4"/>
  <c r="E124" i="4" s="1"/>
  <c r="E143" i="4" s="1"/>
  <c r="E145" i="4" s="1"/>
  <c r="F67" i="5"/>
  <c r="F69" i="5" s="1"/>
  <c r="F81" i="5" s="1"/>
  <c r="F12" i="3"/>
  <c r="C124" i="5"/>
  <c r="C143" i="5" s="1"/>
  <c r="C145" i="5" s="1"/>
  <c r="H67" i="5"/>
  <c r="H69" i="5" s="1"/>
  <c r="H124" i="5" s="1"/>
  <c r="H143" i="5" s="1"/>
  <c r="H145" i="5" s="1"/>
  <c r="I41" i="3"/>
  <c r="K12" i="4"/>
  <c r="J65" i="3"/>
  <c r="D122" i="4"/>
  <c r="D124" i="4" s="1"/>
  <c r="D143" i="4" s="1"/>
  <c r="D145" i="4" s="1"/>
  <c r="N44" i="4"/>
  <c r="N67" i="4" s="1"/>
  <c r="N69" i="4" s="1"/>
  <c r="P36" i="4"/>
  <c r="P38" i="4" s="1"/>
  <c r="K35" i="4"/>
  <c r="K39" i="4"/>
  <c r="K41" i="4" s="1"/>
  <c r="O39" i="4"/>
  <c r="O41" i="4" s="1"/>
  <c r="O44" i="4" s="1"/>
  <c r="O67" i="4" s="1"/>
  <c r="O69" i="4" s="1"/>
  <c r="J44" i="4"/>
  <c r="J67" i="4" s="1"/>
  <c r="J69" i="4" s="1"/>
  <c r="J124" i="4" s="1"/>
  <c r="K44" i="5"/>
  <c r="K67" i="5" s="1"/>
  <c r="K69" i="5" s="1"/>
  <c r="J81" i="5"/>
  <c r="I44" i="4"/>
  <c r="I67" i="4" s="1"/>
  <c r="I69" i="4" s="1"/>
  <c r="I124" i="4" s="1"/>
  <c r="P19" i="4"/>
  <c r="I12" i="3"/>
  <c r="F44" i="4"/>
  <c r="I65" i="3"/>
  <c r="E44" i="3"/>
  <c r="E67" i="3" s="1"/>
  <c r="E69" i="3" s="1"/>
  <c r="K26" i="3"/>
  <c r="K141" i="5"/>
  <c r="I81" i="5"/>
  <c r="C44" i="3"/>
  <c r="I35" i="3"/>
  <c r="F110" i="3"/>
  <c r="J140" i="4"/>
  <c r="J141" i="4" s="1"/>
  <c r="H28" i="3"/>
  <c r="K62" i="3"/>
  <c r="M38" i="3"/>
  <c r="K136" i="3"/>
  <c r="M44" i="4"/>
  <c r="F28" i="3"/>
  <c r="M60" i="3"/>
  <c r="P60" i="3" s="1"/>
  <c r="D96" i="3"/>
  <c r="C67" i="4"/>
  <c r="C69" i="4" s="1"/>
  <c r="F140" i="4"/>
  <c r="F141" i="4" s="1"/>
  <c r="K11" i="3"/>
  <c r="F38" i="3"/>
  <c r="F96" i="4"/>
  <c r="P65" i="4"/>
  <c r="H65" i="4"/>
  <c r="N38" i="3"/>
  <c r="F109" i="3"/>
  <c r="J41" i="3"/>
  <c r="O39" i="3"/>
  <c r="O41" i="3" s="1"/>
  <c r="F35" i="3"/>
  <c r="F50" i="3"/>
  <c r="K61" i="3"/>
  <c r="F116" i="3"/>
  <c r="K127" i="3"/>
  <c r="J139" i="3"/>
  <c r="J140" i="3" s="1"/>
  <c r="M65" i="4"/>
  <c r="J28" i="3"/>
  <c r="C113" i="3"/>
  <c r="H44" i="4"/>
  <c r="C122" i="4"/>
  <c r="D113" i="3"/>
  <c r="K128" i="3"/>
  <c r="M62" i="3"/>
  <c r="P62" i="3" s="1"/>
  <c r="M19" i="3"/>
  <c r="F93" i="3"/>
  <c r="F112" i="3"/>
  <c r="F121" i="3"/>
  <c r="K140" i="4"/>
  <c r="N19" i="3"/>
  <c r="K132" i="3"/>
  <c r="J35" i="3"/>
  <c r="C65" i="3"/>
  <c r="K129" i="3"/>
  <c r="C141" i="3"/>
  <c r="K137" i="3"/>
  <c r="O19" i="3"/>
  <c r="P15" i="3"/>
  <c r="P32" i="3"/>
  <c r="P35" i="3" s="1"/>
  <c r="M35" i="3"/>
  <c r="J10" i="3"/>
  <c r="J12" i="3" s="1"/>
  <c r="O12" i="3"/>
  <c r="C96" i="3"/>
  <c r="I133" i="3"/>
  <c r="P16" i="3"/>
  <c r="K24" i="3"/>
  <c r="K25" i="3"/>
  <c r="K30" i="3"/>
  <c r="H35" i="3"/>
  <c r="K34" i="3"/>
  <c r="K43" i="3"/>
  <c r="H50" i="3"/>
  <c r="F53" i="3"/>
  <c r="N65" i="3"/>
  <c r="F108" i="3"/>
  <c r="F133" i="3"/>
  <c r="J133" i="3"/>
  <c r="K130" i="3"/>
  <c r="K131" i="3"/>
  <c r="H140" i="3"/>
  <c r="K28" i="4"/>
  <c r="K65" i="4"/>
  <c r="P44" i="5"/>
  <c r="P67" i="5" s="1"/>
  <c r="P69" i="5" s="1"/>
  <c r="F65" i="4"/>
  <c r="F19" i="3"/>
  <c r="F107" i="3"/>
  <c r="F113" i="4"/>
  <c r="K133" i="4"/>
  <c r="I28" i="3"/>
  <c r="D44" i="3"/>
  <c r="D67" i="3" s="1"/>
  <c r="D69" i="3" s="1"/>
  <c r="K33" i="3"/>
  <c r="H53" i="3"/>
  <c r="O65" i="3"/>
  <c r="F79" i="3"/>
  <c r="E96" i="3"/>
  <c r="E113" i="3"/>
  <c r="P63" i="3"/>
  <c r="H133" i="3"/>
  <c r="D141" i="3"/>
  <c r="F135" i="3"/>
  <c r="F140" i="3" s="1"/>
  <c r="K138" i="3"/>
  <c r="M44" i="5"/>
  <c r="M67" i="5" s="1"/>
  <c r="M69" i="5" s="1"/>
  <c r="I143" i="5"/>
  <c r="I145" i="5" s="1"/>
  <c r="P40" i="3"/>
  <c r="M41" i="3"/>
  <c r="P42" i="3"/>
  <c r="M12" i="3"/>
  <c r="H10" i="3"/>
  <c r="P10" i="3"/>
  <c r="P12" i="3" s="1"/>
  <c r="P27" i="3"/>
  <c r="P28" i="3" s="1"/>
  <c r="M28" i="3"/>
  <c r="E16" i="52"/>
  <c r="E108" i="52" s="1"/>
  <c r="O16" i="52" s="1"/>
  <c r="E16" i="53"/>
  <c r="E108" i="53" s="1"/>
  <c r="O16" i="53" s="1"/>
  <c r="D30" i="53"/>
  <c r="I30" i="53" s="1"/>
  <c r="D30" i="52"/>
  <c r="I30" i="52" s="1"/>
  <c r="C76" i="52"/>
  <c r="C76" i="53"/>
  <c r="E100" i="53"/>
  <c r="E100" i="52"/>
  <c r="C128" i="53"/>
  <c r="C128" i="52"/>
  <c r="E10" i="53"/>
  <c r="E10" i="52"/>
  <c r="D16" i="53"/>
  <c r="D108" i="53" s="1"/>
  <c r="N16" i="53" s="1"/>
  <c r="D16" i="52"/>
  <c r="D108" i="52" s="1"/>
  <c r="N16" i="52" s="1"/>
  <c r="E22" i="53"/>
  <c r="E22" i="52"/>
  <c r="D25" i="53"/>
  <c r="I25" i="53" s="1"/>
  <c r="D25" i="52"/>
  <c r="I25" i="52" s="1"/>
  <c r="C30" i="53"/>
  <c r="C30" i="52"/>
  <c r="E32" i="53"/>
  <c r="E109" i="53" s="1"/>
  <c r="O32" i="53" s="1"/>
  <c r="O35" i="53" s="1"/>
  <c r="E32" i="52"/>
  <c r="E109" i="52" s="1"/>
  <c r="O32" i="52" s="1"/>
  <c r="O35" i="52" s="1"/>
  <c r="D36" i="53"/>
  <c r="D36" i="52"/>
  <c r="C47" i="53"/>
  <c r="C47" i="52"/>
  <c r="C57" i="53"/>
  <c r="C57" i="52"/>
  <c r="E61" i="53"/>
  <c r="E61" i="52"/>
  <c r="C73" i="53"/>
  <c r="C73" i="52"/>
  <c r="E75" i="53"/>
  <c r="E75" i="52"/>
  <c r="D78" i="53"/>
  <c r="D78" i="52"/>
  <c r="C92" i="53"/>
  <c r="C92" i="52"/>
  <c r="E97" i="53"/>
  <c r="E97" i="52"/>
  <c r="D100" i="53"/>
  <c r="D100" i="52"/>
  <c r="C103" i="53"/>
  <c r="C103" i="52"/>
  <c r="E106" i="53"/>
  <c r="J42" i="53" s="1"/>
  <c r="O42" i="53" s="1"/>
  <c r="E106" i="52"/>
  <c r="J42" i="52" s="1"/>
  <c r="O42" i="52" s="1"/>
  <c r="D115" i="53"/>
  <c r="D115" i="52"/>
  <c r="C119" i="53"/>
  <c r="C119" i="52"/>
  <c r="E127" i="53"/>
  <c r="E127" i="52"/>
  <c r="D130" i="53"/>
  <c r="I130" i="53" s="1"/>
  <c r="D130" i="52"/>
  <c r="I130" i="52" s="1"/>
  <c r="C134" i="53"/>
  <c r="C134" i="52"/>
  <c r="D137" i="53"/>
  <c r="I137" i="53" s="1"/>
  <c r="D137" i="52"/>
  <c r="I137" i="52" s="1"/>
  <c r="N12" i="3"/>
  <c r="K23" i="3"/>
  <c r="K29" i="3"/>
  <c r="H41" i="3"/>
  <c r="K51" i="3"/>
  <c r="K53" i="3" s="1"/>
  <c r="C81" i="4"/>
  <c r="C33" i="52"/>
  <c r="C33" i="53"/>
  <c r="E78" i="53"/>
  <c r="E78" i="52"/>
  <c r="E115" i="52"/>
  <c r="E115" i="53"/>
  <c r="D11" i="52"/>
  <c r="I11" i="52" s="1"/>
  <c r="D11" i="53"/>
  <c r="I11" i="53" s="1"/>
  <c r="C26" i="52"/>
  <c r="C26" i="53"/>
  <c r="C37" i="52"/>
  <c r="C37" i="53"/>
  <c r="C49" i="52"/>
  <c r="C49" i="53"/>
  <c r="C59" i="52"/>
  <c r="C59" i="53"/>
  <c r="D63" i="52"/>
  <c r="D112" i="52" s="1"/>
  <c r="N63" i="52" s="1"/>
  <c r="D63" i="53"/>
  <c r="D112" i="53" s="1"/>
  <c r="N63" i="53" s="1"/>
  <c r="E73" i="52"/>
  <c r="E73" i="53"/>
  <c r="D76" i="52"/>
  <c r="D76" i="53"/>
  <c r="C85" i="53"/>
  <c r="C85" i="52"/>
  <c r="E92" i="52"/>
  <c r="E92" i="53"/>
  <c r="D98" i="52"/>
  <c r="D98" i="53"/>
  <c r="C101" i="52"/>
  <c r="C101" i="53"/>
  <c r="E103" i="52"/>
  <c r="E103" i="53"/>
  <c r="D111" i="52"/>
  <c r="I62" i="52" s="1"/>
  <c r="N62" i="52" s="1"/>
  <c r="D111" i="53"/>
  <c r="I62" i="53" s="1"/>
  <c r="N62" i="53" s="1"/>
  <c r="C117" i="52"/>
  <c r="C117" i="53"/>
  <c r="E119" i="52"/>
  <c r="E119" i="53"/>
  <c r="D128" i="53"/>
  <c r="I128" i="53" s="1"/>
  <c r="D128" i="52"/>
  <c r="I128" i="52" s="1"/>
  <c r="C131" i="52"/>
  <c r="C131" i="53"/>
  <c r="E134" i="52"/>
  <c r="E134" i="53"/>
  <c r="C138" i="52"/>
  <c r="C138" i="53"/>
  <c r="K18" i="3"/>
  <c r="K19" i="3" s="1"/>
  <c r="K31" i="3"/>
  <c r="P36" i="3"/>
  <c r="F94" i="3"/>
  <c r="I140" i="4"/>
  <c r="I141" i="4" s="1"/>
  <c r="C23" i="52"/>
  <c r="C23" i="53"/>
  <c r="C63" i="52"/>
  <c r="C63" i="53"/>
  <c r="C111" i="52"/>
  <c r="C111" i="53"/>
  <c r="D23" i="52"/>
  <c r="I23" i="52" s="1"/>
  <c r="D23" i="53"/>
  <c r="I23" i="53" s="1"/>
  <c r="D33" i="52"/>
  <c r="I33" i="52" s="1"/>
  <c r="D33" i="53"/>
  <c r="I33" i="53" s="1"/>
  <c r="E11" i="53"/>
  <c r="J11" i="53" s="1"/>
  <c r="E11" i="52"/>
  <c r="J11" i="52" s="1"/>
  <c r="C18" i="53"/>
  <c r="C18" i="52"/>
  <c r="E23" i="53"/>
  <c r="J23" i="53" s="1"/>
  <c r="E23" i="52"/>
  <c r="J23" i="52" s="1"/>
  <c r="D26" i="53"/>
  <c r="I26" i="53" s="1"/>
  <c r="D26" i="52"/>
  <c r="I26" i="52" s="1"/>
  <c r="C31" i="53"/>
  <c r="C31" i="52"/>
  <c r="E33" i="53"/>
  <c r="J33" i="53" s="1"/>
  <c r="E33" i="52"/>
  <c r="J33" i="52" s="1"/>
  <c r="D37" i="53"/>
  <c r="D94" i="53" s="1"/>
  <c r="N37" i="53" s="1"/>
  <c r="D37" i="52"/>
  <c r="D94" i="52" s="1"/>
  <c r="N37" i="52" s="1"/>
  <c r="C51" i="53"/>
  <c r="C51" i="52"/>
  <c r="C60" i="53"/>
  <c r="C60" i="52"/>
  <c r="E63" i="53"/>
  <c r="E112" i="53" s="1"/>
  <c r="O63" i="53" s="1"/>
  <c r="E63" i="52"/>
  <c r="E112" i="52" s="1"/>
  <c r="O63" i="52" s="1"/>
  <c r="C74" i="53"/>
  <c r="C74" i="52"/>
  <c r="E76" i="53"/>
  <c r="E76" i="52"/>
  <c r="D85" i="53"/>
  <c r="D85" i="52"/>
  <c r="C95" i="53"/>
  <c r="C95" i="52"/>
  <c r="E98" i="53"/>
  <c r="E98" i="52"/>
  <c r="D101" i="53"/>
  <c r="D101" i="52"/>
  <c r="C105" i="53"/>
  <c r="C105" i="52"/>
  <c r="E111" i="53"/>
  <c r="J62" i="53" s="1"/>
  <c r="O62" i="53" s="1"/>
  <c r="E111" i="52"/>
  <c r="J62" i="52" s="1"/>
  <c r="O62" i="52" s="1"/>
  <c r="D117" i="53"/>
  <c r="D117" i="52"/>
  <c r="C120" i="53"/>
  <c r="C120" i="52"/>
  <c r="E128" i="53"/>
  <c r="J128" i="53" s="1"/>
  <c r="E128" i="52"/>
  <c r="J128" i="52" s="1"/>
  <c r="D131" i="53"/>
  <c r="I131" i="53" s="1"/>
  <c r="D131" i="52"/>
  <c r="I131" i="52" s="1"/>
  <c r="C135" i="53"/>
  <c r="C135" i="52"/>
  <c r="D138" i="53"/>
  <c r="I138" i="53" s="1"/>
  <c r="D138" i="52"/>
  <c r="I138" i="52" s="1"/>
  <c r="K22" i="3"/>
  <c r="K27" i="3"/>
  <c r="K39" i="3"/>
  <c r="K40" i="3"/>
  <c r="K42" i="3"/>
  <c r="K47" i="3"/>
  <c r="K50" i="3" s="1"/>
  <c r="F104" i="3"/>
  <c r="I135" i="3"/>
  <c r="I140" i="3" s="1"/>
  <c r="H141" i="4"/>
  <c r="E36" i="52"/>
  <c r="E36" i="53"/>
  <c r="C98" i="52"/>
  <c r="C98" i="53"/>
  <c r="E137" i="53"/>
  <c r="J137" i="53" s="1"/>
  <c r="E137" i="52"/>
  <c r="J137" i="52" s="1"/>
  <c r="C17" i="52"/>
  <c r="F17" i="52" s="1"/>
  <c r="C17" i="53"/>
  <c r="F17" i="53" s="1"/>
  <c r="E30" i="53"/>
  <c r="J30" i="53" s="1"/>
  <c r="E30" i="52"/>
  <c r="J30" i="52" s="1"/>
  <c r="C15" i="53"/>
  <c r="C15" i="52"/>
  <c r="D18" i="53"/>
  <c r="I18" i="53" s="1"/>
  <c r="I19" i="53" s="1"/>
  <c r="D18" i="52"/>
  <c r="I18" i="52" s="1"/>
  <c r="C24" i="53"/>
  <c r="C24" i="52"/>
  <c r="E26" i="53"/>
  <c r="J26" i="53" s="1"/>
  <c r="E26" i="52"/>
  <c r="J26" i="52" s="1"/>
  <c r="D31" i="53"/>
  <c r="I31" i="53" s="1"/>
  <c r="D31" i="52"/>
  <c r="I31" i="52" s="1"/>
  <c r="C34" i="53"/>
  <c r="C34" i="52"/>
  <c r="E37" i="53"/>
  <c r="E94" i="53" s="1"/>
  <c r="O37" i="53" s="1"/>
  <c r="E37" i="52"/>
  <c r="E94" i="52" s="1"/>
  <c r="O37" i="52" s="1"/>
  <c r="C52" i="53"/>
  <c r="C52" i="52"/>
  <c r="D60" i="53"/>
  <c r="D60" i="52"/>
  <c r="C64" i="53"/>
  <c r="C64" i="52"/>
  <c r="D74" i="53"/>
  <c r="D74" i="52"/>
  <c r="C77" i="53"/>
  <c r="C77" i="52"/>
  <c r="E85" i="53"/>
  <c r="E85" i="52"/>
  <c r="D95" i="53"/>
  <c r="D95" i="52"/>
  <c r="C99" i="53"/>
  <c r="C99" i="52"/>
  <c r="E101" i="53"/>
  <c r="E101" i="52"/>
  <c r="D105" i="53"/>
  <c r="I40" i="53" s="1"/>
  <c r="N40" i="53" s="1"/>
  <c r="D105" i="52"/>
  <c r="C114" i="53"/>
  <c r="C114" i="52"/>
  <c r="E117" i="53"/>
  <c r="E117" i="52"/>
  <c r="D120" i="53"/>
  <c r="D120" i="52"/>
  <c r="C129" i="53"/>
  <c r="C129" i="52"/>
  <c r="E131" i="53"/>
  <c r="J131" i="53" s="1"/>
  <c r="E131" i="52"/>
  <c r="J131" i="52" s="1"/>
  <c r="C136" i="53"/>
  <c r="C136" i="52"/>
  <c r="E138" i="53"/>
  <c r="J138" i="53" s="1"/>
  <c r="E138" i="52"/>
  <c r="J138" i="52" s="1"/>
  <c r="K85" i="3"/>
  <c r="E140" i="3"/>
  <c r="E141" i="3" s="1"/>
  <c r="D81" i="4"/>
  <c r="E25" i="52"/>
  <c r="J25" i="52" s="1"/>
  <c r="E25" i="53"/>
  <c r="J25" i="53" s="1"/>
  <c r="D73" i="52"/>
  <c r="D73" i="53"/>
  <c r="D103" i="52"/>
  <c r="D103" i="53"/>
  <c r="E130" i="52"/>
  <c r="J130" i="52" s="1"/>
  <c r="E130" i="53"/>
  <c r="J130" i="53" s="1"/>
  <c r="D15" i="53"/>
  <c r="D15" i="52"/>
  <c r="E18" i="53"/>
  <c r="J18" i="53" s="1"/>
  <c r="J19" i="53" s="1"/>
  <c r="E18" i="52"/>
  <c r="J18" i="52" s="1"/>
  <c r="J19" i="52" s="1"/>
  <c r="D24" i="53"/>
  <c r="I24" i="53" s="1"/>
  <c r="D24" i="52"/>
  <c r="I24" i="52" s="1"/>
  <c r="C29" i="53"/>
  <c r="C29" i="52"/>
  <c r="E31" i="53"/>
  <c r="J31" i="53" s="1"/>
  <c r="E31" i="52"/>
  <c r="J31" i="52" s="1"/>
  <c r="D34" i="53"/>
  <c r="I34" i="53" s="1"/>
  <c r="D34" i="52"/>
  <c r="I34" i="52" s="1"/>
  <c r="C43" i="53"/>
  <c r="C43" i="52"/>
  <c r="C54" i="53"/>
  <c r="C54" i="52"/>
  <c r="E60" i="53"/>
  <c r="E60" i="52"/>
  <c r="C72" i="53"/>
  <c r="C72" i="52"/>
  <c r="E74" i="53"/>
  <c r="E74" i="52"/>
  <c r="D77" i="53"/>
  <c r="D77" i="52"/>
  <c r="C88" i="53"/>
  <c r="C88" i="52"/>
  <c r="E95" i="53"/>
  <c r="E95" i="52"/>
  <c r="D99" i="53"/>
  <c r="D99" i="52"/>
  <c r="C102" i="53"/>
  <c r="C102" i="52"/>
  <c r="E105" i="53"/>
  <c r="J40" i="53" s="1"/>
  <c r="O40" i="53" s="1"/>
  <c r="E105" i="52"/>
  <c r="J40" i="52" s="1"/>
  <c r="O40" i="52" s="1"/>
  <c r="D114" i="53"/>
  <c r="D114" i="52"/>
  <c r="C118" i="53"/>
  <c r="C118" i="52"/>
  <c r="E120" i="53"/>
  <c r="E120" i="52"/>
  <c r="D129" i="53"/>
  <c r="I129" i="53" s="1"/>
  <c r="D129" i="52"/>
  <c r="I129" i="52" s="1"/>
  <c r="C132" i="53"/>
  <c r="C132" i="52"/>
  <c r="D136" i="53"/>
  <c r="I136" i="53" s="1"/>
  <c r="D136" i="52"/>
  <c r="I136" i="52" s="1"/>
  <c r="C139" i="53"/>
  <c r="C139" i="52"/>
  <c r="N39" i="3"/>
  <c r="N41" i="3" s="1"/>
  <c r="K81" i="6"/>
  <c r="K124" i="6"/>
  <c r="K143" i="6" s="1"/>
  <c r="K145" i="6" s="1"/>
  <c r="P39" i="4"/>
  <c r="P41" i="4" s="1"/>
  <c r="C58" i="52"/>
  <c r="F58" i="52" s="1"/>
  <c r="C58" i="53"/>
  <c r="F58" i="53" s="1"/>
  <c r="D119" i="52"/>
  <c r="D119" i="53"/>
  <c r="C10" i="53"/>
  <c r="C10" i="52"/>
  <c r="E15" i="53"/>
  <c r="E15" i="52"/>
  <c r="C22" i="53"/>
  <c r="C22" i="52"/>
  <c r="E24" i="53"/>
  <c r="J24" i="53" s="1"/>
  <c r="E24" i="52"/>
  <c r="J24" i="52" s="1"/>
  <c r="D29" i="53"/>
  <c r="D29" i="52"/>
  <c r="C32" i="53"/>
  <c r="C32" i="52"/>
  <c r="E34" i="53"/>
  <c r="J34" i="53" s="1"/>
  <c r="E34" i="52"/>
  <c r="J34" i="52" s="1"/>
  <c r="D43" i="53"/>
  <c r="I43" i="53" s="1"/>
  <c r="D43" i="52"/>
  <c r="I43" i="52" s="1"/>
  <c r="C55" i="53"/>
  <c r="C55" i="52"/>
  <c r="C61" i="53"/>
  <c r="C61" i="52"/>
  <c r="D72" i="53"/>
  <c r="D72" i="52"/>
  <c r="C75" i="53"/>
  <c r="C75" i="52"/>
  <c r="E77" i="53"/>
  <c r="E77" i="52"/>
  <c r="D88" i="53"/>
  <c r="D88" i="52"/>
  <c r="C97" i="53"/>
  <c r="C97" i="52"/>
  <c r="E99" i="53"/>
  <c r="E99" i="52"/>
  <c r="D102" i="53"/>
  <c r="D102" i="52"/>
  <c r="C106" i="53"/>
  <c r="C106" i="52"/>
  <c r="E114" i="53"/>
  <c r="E114" i="52"/>
  <c r="D118" i="53"/>
  <c r="D118" i="52"/>
  <c r="C127" i="53"/>
  <c r="C127" i="52"/>
  <c r="E129" i="53"/>
  <c r="J129" i="53" s="1"/>
  <c r="E129" i="52"/>
  <c r="J129" i="52" s="1"/>
  <c r="D132" i="53"/>
  <c r="I132" i="53" s="1"/>
  <c r="D132" i="52"/>
  <c r="I132" i="52" s="1"/>
  <c r="E136" i="53"/>
  <c r="J136" i="53" s="1"/>
  <c r="E136" i="52"/>
  <c r="J136" i="52" s="1"/>
  <c r="D139" i="53"/>
  <c r="I139" i="53" s="1"/>
  <c r="D139" i="52"/>
  <c r="I139" i="52" s="1"/>
  <c r="O37" i="3"/>
  <c r="P37" i="3" s="1"/>
  <c r="K134" i="3"/>
  <c r="C11" i="52"/>
  <c r="C11" i="53"/>
  <c r="C48" i="53"/>
  <c r="C48" i="52"/>
  <c r="D92" i="52"/>
  <c r="D92" i="53"/>
  <c r="D134" i="52"/>
  <c r="D134" i="53"/>
  <c r="D10" i="53"/>
  <c r="D10" i="52"/>
  <c r="C16" i="53"/>
  <c r="C16" i="52"/>
  <c r="D22" i="53"/>
  <c r="D22" i="52"/>
  <c r="C25" i="53"/>
  <c r="C25" i="52"/>
  <c r="E29" i="53"/>
  <c r="E29" i="52"/>
  <c r="D32" i="53"/>
  <c r="D109" i="53" s="1"/>
  <c r="N32" i="53" s="1"/>
  <c r="N35" i="53" s="1"/>
  <c r="D32" i="52"/>
  <c r="D109" i="52" s="1"/>
  <c r="N32" i="52" s="1"/>
  <c r="N35" i="52" s="1"/>
  <c r="C36" i="53"/>
  <c r="C36" i="52"/>
  <c r="E43" i="53"/>
  <c r="J43" i="53" s="1"/>
  <c r="E43" i="52"/>
  <c r="J43" i="52" s="1"/>
  <c r="C56" i="53"/>
  <c r="C56" i="52"/>
  <c r="D61" i="53"/>
  <c r="D61" i="52"/>
  <c r="E72" i="53"/>
  <c r="E72" i="52"/>
  <c r="D75" i="53"/>
  <c r="D75" i="52"/>
  <c r="C78" i="53"/>
  <c r="C78" i="52"/>
  <c r="E88" i="53"/>
  <c r="E88" i="52"/>
  <c r="D97" i="53"/>
  <c r="D97" i="52"/>
  <c r="C100" i="53"/>
  <c r="C100" i="52"/>
  <c r="E102" i="53"/>
  <c r="E102" i="52"/>
  <c r="D106" i="53"/>
  <c r="I42" i="53" s="1"/>
  <c r="N42" i="53" s="1"/>
  <c r="D106" i="52"/>
  <c r="I42" i="52" s="1"/>
  <c r="C115" i="53"/>
  <c r="C115" i="52"/>
  <c r="E118" i="53"/>
  <c r="E118" i="52"/>
  <c r="D127" i="53"/>
  <c r="D127" i="52"/>
  <c r="C130" i="53"/>
  <c r="C130" i="52"/>
  <c r="E132" i="53"/>
  <c r="J132" i="53" s="1"/>
  <c r="E132" i="52"/>
  <c r="J132" i="52" s="1"/>
  <c r="C137" i="53"/>
  <c r="C137" i="52"/>
  <c r="C140" i="2"/>
  <c r="I139" i="2"/>
  <c r="H139" i="2"/>
  <c r="E139" i="2"/>
  <c r="F139" i="2" s="1"/>
  <c r="J138" i="2"/>
  <c r="I138" i="2"/>
  <c r="H138" i="2"/>
  <c r="F138" i="2"/>
  <c r="J137" i="2"/>
  <c r="I137" i="2"/>
  <c r="H137" i="2"/>
  <c r="F137" i="2"/>
  <c r="J136" i="2"/>
  <c r="I136" i="2"/>
  <c r="H136" i="2"/>
  <c r="F136" i="2"/>
  <c r="H135" i="2"/>
  <c r="D135" i="2"/>
  <c r="D140" i="2" s="1"/>
  <c r="J134" i="2"/>
  <c r="I134" i="2"/>
  <c r="H134" i="2"/>
  <c r="F134" i="2"/>
  <c r="E133" i="2"/>
  <c r="D133" i="2"/>
  <c r="C133" i="2"/>
  <c r="J132" i="2"/>
  <c r="I132" i="2"/>
  <c r="H132" i="2"/>
  <c r="F132" i="2"/>
  <c r="J131" i="2"/>
  <c r="I131" i="2"/>
  <c r="H131" i="2"/>
  <c r="F131" i="2"/>
  <c r="J130" i="2"/>
  <c r="I130" i="2"/>
  <c r="H130" i="2"/>
  <c r="F130" i="2"/>
  <c r="J129" i="2"/>
  <c r="I129" i="2"/>
  <c r="H129" i="2"/>
  <c r="F129" i="2"/>
  <c r="J128" i="2"/>
  <c r="I128" i="2"/>
  <c r="H128" i="2"/>
  <c r="F128" i="2"/>
  <c r="J127" i="2"/>
  <c r="I127" i="2"/>
  <c r="H127" i="2"/>
  <c r="F127" i="2"/>
  <c r="E121" i="2"/>
  <c r="J27" i="2" s="1"/>
  <c r="O27" i="2" s="1"/>
  <c r="O28" i="2" s="1"/>
  <c r="D121" i="2"/>
  <c r="I27" i="2" s="1"/>
  <c r="N27" i="2" s="1"/>
  <c r="N28" i="2" s="1"/>
  <c r="C121" i="2"/>
  <c r="H27" i="2" s="1"/>
  <c r="M27" i="2" s="1"/>
  <c r="M28" i="2" s="1"/>
  <c r="F120" i="2"/>
  <c r="F119" i="2"/>
  <c r="F118" i="2"/>
  <c r="F117" i="2"/>
  <c r="E116" i="2"/>
  <c r="O10" i="2" s="1"/>
  <c r="D116" i="2"/>
  <c r="N10" i="2" s="1"/>
  <c r="C116" i="2"/>
  <c r="M10" i="2" s="1"/>
  <c r="H10" i="2" s="1"/>
  <c r="F115" i="2"/>
  <c r="F114" i="2"/>
  <c r="E112" i="2"/>
  <c r="O63" i="2" s="1"/>
  <c r="D112" i="2"/>
  <c r="N63" i="2" s="1"/>
  <c r="C112" i="2"/>
  <c r="M63" i="2" s="1"/>
  <c r="F111" i="2"/>
  <c r="E110" i="2"/>
  <c r="O60" i="2" s="1"/>
  <c r="D110" i="2"/>
  <c r="N60" i="2" s="1"/>
  <c r="C110" i="2"/>
  <c r="E109" i="2"/>
  <c r="O32" i="2" s="1"/>
  <c r="O35" i="2" s="1"/>
  <c r="D109" i="2"/>
  <c r="N32" i="2" s="1"/>
  <c r="N35" i="2" s="1"/>
  <c r="C109" i="2"/>
  <c r="M32" i="2" s="1"/>
  <c r="M35" i="2" s="1"/>
  <c r="E108" i="2"/>
  <c r="O16" i="2" s="1"/>
  <c r="D108" i="2"/>
  <c r="N16" i="2" s="1"/>
  <c r="C108" i="2"/>
  <c r="E107" i="2"/>
  <c r="O15" i="2" s="1"/>
  <c r="D107" i="2"/>
  <c r="N15" i="2" s="1"/>
  <c r="C107" i="2"/>
  <c r="M15" i="2" s="1"/>
  <c r="F106" i="2"/>
  <c r="F105" i="2"/>
  <c r="E104" i="2"/>
  <c r="J39" i="2" s="1"/>
  <c r="D104" i="2"/>
  <c r="I39" i="2" s="1"/>
  <c r="N39" i="2" s="1"/>
  <c r="C104" i="2"/>
  <c r="H39" i="2" s="1"/>
  <c r="F103" i="2"/>
  <c r="F102" i="2"/>
  <c r="F101" i="2"/>
  <c r="F100" i="2"/>
  <c r="F99" i="2"/>
  <c r="F98" i="2"/>
  <c r="F97" i="2"/>
  <c r="F95" i="2"/>
  <c r="E94" i="2"/>
  <c r="O37" i="2" s="1"/>
  <c r="D94" i="2"/>
  <c r="N37" i="2" s="1"/>
  <c r="C94" i="2"/>
  <c r="E93" i="2"/>
  <c r="O36" i="2" s="1"/>
  <c r="D93" i="2"/>
  <c r="C93" i="2"/>
  <c r="M36" i="2" s="1"/>
  <c r="F92" i="2"/>
  <c r="E89" i="2"/>
  <c r="D89" i="2"/>
  <c r="C89" i="2"/>
  <c r="F88" i="2"/>
  <c r="F89" i="2" s="1"/>
  <c r="J85" i="2"/>
  <c r="I85" i="2"/>
  <c r="H85" i="2"/>
  <c r="F85" i="2"/>
  <c r="E79" i="2"/>
  <c r="D79" i="2"/>
  <c r="C79" i="2"/>
  <c r="F78" i="2"/>
  <c r="F77" i="2"/>
  <c r="F76" i="2"/>
  <c r="F75" i="2"/>
  <c r="F74" i="2"/>
  <c r="F73" i="2"/>
  <c r="F72" i="2"/>
  <c r="E65" i="2"/>
  <c r="D65" i="2"/>
  <c r="H64" i="2"/>
  <c r="K64" i="2" s="1"/>
  <c r="F64" i="2"/>
  <c r="F63" i="2"/>
  <c r="J62" i="2"/>
  <c r="O62" i="2" s="1"/>
  <c r="I62" i="2"/>
  <c r="N62" i="2" s="1"/>
  <c r="H62" i="2"/>
  <c r="J61" i="2"/>
  <c r="I61" i="2"/>
  <c r="H61" i="2"/>
  <c r="F61" i="2"/>
  <c r="F60" i="2"/>
  <c r="H59" i="2"/>
  <c r="K59" i="2" s="1"/>
  <c r="F59" i="2"/>
  <c r="F58" i="2"/>
  <c r="H57" i="2"/>
  <c r="K57" i="2" s="1"/>
  <c r="F57" i="2"/>
  <c r="H56" i="2"/>
  <c r="K56" i="2" s="1"/>
  <c r="F56" i="2"/>
  <c r="H55" i="2"/>
  <c r="K55" i="2" s="1"/>
  <c r="F55" i="2"/>
  <c r="H54" i="2"/>
  <c r="K54" i="2" s="1"/>
  <c r="F54" i="2"/>
  <c r="C53" i="2"/>
  <c r="H52" i="2"/>
  <c r="K52" i="2" s="1"/>
  <c r="F52" i="2"/>
  <c r="H51" i="2"/>
  <c r="F51" i="2"/>
  <c r="C50" i="2"/>
  <c r="H49" i="2"/>
  <c r="K49" i="2" s="1"/>
  <c r="F49" i="2"/>
  <c r="H48" i="2"/>
  <c r="K48" i="2" s="1"/>
  <c r="F48" i="2"/>
  <c r="H47" i="2"/>
  <c r="K47" i="2" s="1"/>
  <c r="F47" i="2"/>
  <c r="J43" i="2"/>
  <c r="I43" i="2"/>
  <c r="H43" i="2"/>
  <c r="F43" i="2"/>
  <c r="J42" i="2"/>
  <c r="O42" i="2" s="1"/>
  <c r="I42" i="2"/>
  <c r="N42" i="2" s="1"/>
  <c r="H42" i="2"/>
  <c r="J40" i="2"/>
  <c r="O40" i="2" s="1"/>
  <c r="I40" i="2"/>
  <c r="N40" i="2" s="1"/>
  <c r="H40" i="2"/>
  <c r="E38" i="2"/>
  <c r="D38" i="2"/>
  <c r="C38" i="2"/>
  <c r="F37" i="2"/>
  <c r="F36" i="2"/>
  <c r="E35" i="2"/>
  <c r="D35" i="2"/>
  <c r="C35" i="2"/>
  <c r="J34" i="2"/>
  <c r="I34" i="2"/>
  <c r="H34" i="2"/>
  <c r="F34" i="2"/>
  <c r="J33" i="2"/>
  <c r="I33" i="2"/>
  <c r="H33" i="2"/>
  <c r="F33" i="2"/>
  <c r="F32" i="2"/>
  <c r="J31" i="2"/>
  <c r="I31" i="2"/>
  <c r="H31" i="2"/>
  <c r="F31" i="2"/>
  <c r="J30" i="2"/>
  <c r="I30" i="2"/>
  <c r="H30" i="2"/>
  <c r="F30" i="2"/>
  <c r="J29" i="2"/>
  <c r="I29" i="2"/>
  <c r="H29" i="2"/>
  <c r="F29" i="2"/>
  <c r="E28" i="2"/>
  <c r="D28" i="2"/>
  <c r="C28" i="2"/>
  <c r="J26" i="2"/>
  <c r="I26" i="2"/>
  <c r="H26" i="2"/>
  <c r="F26" i="2"/>
  <c r="J25" i="2"/>
  <c r="I25" i="2"/>
  <c r="H25" i="2"/>
  <c r="F25" i="2"/>
  <c r="J24" i="2"/>
  <c r="I24" i="2"/>
  <c r="H24" i="2"/>
  <c r="F24" i="2"/>
  <c r="J23" i="2"/>
  <c r="I23" i="2"/>
  <c r="H23" i="2"/>
  <c r="F23" i="2"/>
  <c r="J22" i="2"/>
  <c r="I22" i="2"/>
  <c r="H22" i="2"/>
  <c r="F22" i="2"/>
  <c r="E19" i="2"/>
  <c r="D19" i="2"/>
  <c r="C19" i="2"/>
  <c r="J18" i="2"/>
  <c r="J19" i="2" s="1"/>
  <c r="I18" i="2"/>
  <c r="I19" i="2" s="1"/>
  <c r="H18" i="2"/>
  <c r="F18" i="2"/>
  <c r="F17" i="2"/>
  <c r="F16" i="2"/>
  <c r="F15" i="2"/>
  <c r="E12" i="2"/>
  <c r="D12" i="2"/>
  <c r="C12" i="2"/>
  <c r="J11" i="2"/>
  <c r="I11" i="2"/>
  <c r="H11" i="2"/>
  <c r="F11" i="2"/>
  <c r="F10" i="2"/>
  <c r="C67" i="3" l="1"/>
  <c r="C69" i="3" s="1"/>
  <c r="H81" i="5"/>
  <c r="F124" i="5"/>
  <c r="F143" i="5" s="1"/>
  <c r="F145" i="5" s="1"/>
  <c r="H67" i="4"/>
  <c r="H69" i="4" s="1"/>
  <c r="N44" i="3"/>
  <c r="C124" i="4"/>
  <c r="C143" i="4" s="1"/>
  <c r="C145" i="4" s="1"/>
  <c r="D116" i="52"/>
  <c r="N10" i="52" s="1"/>
  <c r="N12" i="52" s="1"/>
  <c r="I81" i="4"/>
  <c r="J44" i="3"/>
  <c r="J67" i="3" s="1"/>
  <c r="J69" i="3" s="1"/>
  <c r="J81" i="3" s="1"/>
  <c r="K44" i="4"/>
  <c r="K67" i="4" s="1"/>
  <c r="K69" i="4" s="1"/>
  <c r="K81" i="4" s="1"/>
  <c r="F67" i="4"/>
  <c r="F69" i="4" s="1"/>
  <c r="F81" i="4" s="1"/>
  <c r="I44" i="3"/>
  <c r="I67" i="3" s="1"/>
  <c r="I69" i="3" s="1"/>
  <c r="I81" i="3" s="1"/>
  <c r="K26" i="2"/>
  <c r="M67" i="4"/>
  <c r="M69" i="4" s="1"/>
  <c r="K124" i="5"/>
  <c r="K143" i="5" s="1"/>
  <c r="K145" i="5" s="1"/>
  <c r="K81" i="5"/>
  <c r="F113" i="3"/>
  <c r="D141" i="2"/>
  <c r="P44" i="4"/>
  <c r="P67" i="4" s="1"/>
  <c r="P69" i="4" s="1"/>
  <c r="J81" i="4"/>
  <c r="P65" i="3"/>
  <c r="F122" i="4"/>
  <c r="F28" i="2"/>
  <c r="I141" i="3"/>
  <c r="J143" i="4"/>
  <c r="J145" i="4" s="1"/>
  <c r="K134" i="2"/>
  <c r="D122" i="3"/>
  <c r="F38" i="2"/>
  <c r="K127" i="2"/>
  <c r="K137" i="2"/>
  <c r="P19" i="3"/>
  <c r="E44" i="2"/>
  <c r="E67" i="2" s="1"/>
  <c r="E69" i="2" s="1"/>
  <c r="E81" i="2" s="1"/>
  <c r="K33" i="2"/>
  <c r="F44" i="3"/>
  <c r="O38" i="2"/>
  <c r="F96" i="3"/>
  <c r="C122" i="3"/>
  <c r="E96" i="2"/>
  <c r="K85" i="2"/>
  <c r="F100" i="52"/>
  <c r="K131" i="2"/>
  <c r="I65" i="2"/>
  <c r="D96" i="2"/>
  <c r="K128" i="2"/>
  <c r="K130" i="2"/>
  <c r="M65" i="3"/>
  <c r="H44" i="3"/>
  <c r="F65" i="3"/>
  <c r="D44" i="2"/>
  <c r="D67" i="2" s="1"/>
  <c r="D69" i="2" s="1"/>
  <c r="D81" i="2" s="1"/>
  <c r="K43" i="2"/>
  <c r="K141" i="4"/>
  <c r="K133" i="3"/>
  <c r="I19" i="52"/>
  <c r="D79" i="52"/>
  <c r="I40" i="52"/>
  <c r="N40" i="52" s="1"/>
  <c r="F78" i="52"/>
  <c r="N42" i="52"/>
  <c r="O12" i="2"/>
  <c r="J10" i="2"/>
  <c r="J12" i="2" s="1"/>
  <c r="K139" i="3"/>
  <c r="I28" i="2"/>
  <c r="F73" i="53"/>
  <c r="C96" i="2"/>
  <c r="I35" i="2"/>
  <c r="C65" i="2"/>
  <c r="E122" i="3"/>
  <c r="E124" i="3" s="1"/>
  <c r="E143" i="3" s="1"/>
  <c r="E145" i="3" s="1"/>
  <c r="J35" i="2"/>
  <c r="H141" i="3"/>
  <c r="F12" i="2"/>
  <c r="K42" i="2"/>
  <c r="I133" i="2"/>
  <c r="N67" i="3"/>
  <c r="N69" i="3" s="1"/>
  <c r="K11" i="2"/>
  <c r="N65" i="2"/>
  <c r="J41" i="2"/>
  <c r="O39" i="2"/>
  <c r="O41" i="2" s="1"/>
  <c r="K18" i="2"/>
  <c r="K19" i="2" s="1"/>
  <c r="K23" i="2"/>
  <c r="C44" i="2"/>
  <c r="K30" i="2"/>
  <c r="K40" i="2"/>
  <c r="K50" i="2"/>
  <c r="F53" i="2"/>
  <c r="K62" i="2"/>
  <c r="J65" i="2"/>
  <c r="P15" i="2"/>
  <c r="F116" i="2"/>
  <c r="K132" i="2"/>
  <c r="K138" i="2"/>
  <c r="F141" i="3"/>
  <c r="K39" i="2"/>
  <c r="M12" i="2"/>
  <c r="J28" i="2"/>
  <c r="M39" i="2"/>
  <c r="M42" i="2"/>
  <c r="P42" i="2" s="1"/>
  <c r="K61" i="2"/>
  <c r="F93" i="2"/>
  <c r="E113" i="2"/>
  <c r="N19" i="2"/>
  <c r="F110" i="2"/>
  <c r="P63" i="2"/>
  <c r="J133" i="2"/>
  <c r="K129" i="2"/>
  <c r="H65" i="3"/>
  <c r="M44" i="3"/>
  <c r="F19" i="2"/>
  <c r="K22" i="2"/>
  <c r="K24" i="2"/>
  <c r="K27" i="2"/>
  <c r="P27" i="2"/>
  <c r="P28" i="2" s="1"/>
  <c r="F35" i="2"/>
  <c r="K34" i="2"/>
  <c r="M40" i="2"/>
  <c r="P40" i="2" s="1"/>
  <c r="F50" i="2"/>
  <c r="H50" i="2"/>
  <c r="M62" i="2"/>
  <c r="F79" i="2"/>
  <c r="C113" i="2"/>
  <c r="F108" i="2"/>
  <c r="F121" i="2"/>
  <c r="F133" i="2"/>
  <c r="C141" i="2"/>
  <c r="K136" i="2"/>
  <c r="E116" i="53"/>
  <c r="O10" i="53" s="1"/>
  <c r="O12" i="53" s="1"/>
  <c r="O38" i="3"/>
  <c r="O44" i="3" s="1"/>
  <c r="O67" i="3" s="1"/>
  <c r="O69" i="3" s="1"/>
  <c r="J141" i="3"/>
  <c r="F115" i="53"/>
  <c r="F78" i="53"/>
  <c r="F75" i="52"/>
  <c r="F74" i="53"/>
  <c r="H19" i="2"/>
  <c r="K29" i="2"/>
  <c r="K51" i="2"/>
  <c r="K53" i="2" s="1"/>
  <c r="H53" i="2"/>
  <c r="E81" i="3"/>
  <c r="O19" i="2"/>
  <c r="O65" i="2"/>
  <c r="H12" i="2"/>
  <c r="P32" i="2"/>
  <c r="P35" i="2" s="1"/>
  <c r="P62" i="2"/>
  <c r="H28" i="2"/>
  <c r="K25" i="2"/>
  <c r="N41" i="2"/>
  <c r="I10" i="2"/>
  <c r="I12" i="2" s="1"/>
  <c r="N12" i="2"/>
  <c r="K31" i="2"/>
  <c r="H35" i="2"/>
  <c r="H133" i="2"/>
  <c r="H140" i="2"/>
  <c r="E79" i="53"/>
  <c r="C38" i="53"/>
  <c r="C93" i="53"/>
  <c r="F36" i="53"/>
  <c r="D28" i="53"/>
  <c r="I22" i="53"/>
  <c r="H127" i="52"/>
  <c r="C133" i="52"/>
  <c r="F127" i="52"/>
  <c r="F55" i="52"/>
  <c r="H55" i="52"/>
  <c r="K55" i="52" s="1"/>
  <c r="D35" i="52"/>
  <c r="I29" i="52"/>
  <c r="I35" i="52" s="1"/>
  <c r="F10" i="52"/>
  <c r="C12" i="52"/>
  <c r="C89" i="52"/>
  <c r="F88" i="52"/>
  <c r="F89" i="52" s="1"/>
  <c r="E65" i="52"/>
  <c r="E110" i="52"/>
  <c r="O60" i="52" s="1"/>
  <c r="O65" i="52" s="1"/>
  <c r="D107" i="52"/>
  <c r="N15" i="52" s="1"/>
  <c r="N19" i="52" s="1"/>
  <c r="D19" i="52"/>
  <c r="F77" i="52"/>
  <c r="H52" i="52"/>
  <c r="K52" i="52" s="1"/>
  <c r="F52" i="52"/>
  <c r="E38" i="53"/>
  <c r="E93" i="53"/>
  <c r="O36" i="53" s="1"/>
  <c r="O38" i="53" s="1"/>
  <c r="K65" i="3"/>
  <c r="H135" i="52"/>
  <c r="D135" i="52"/>
  <c r="I135" i="52" s="1"/>
  <c r="D121" i="52"/>
  <c r="I27" i="52" s="1"/>
  <c r="N27" i="52" s="1"/>
  <c r="N28" i="52" s="1"/>
  <c r="F74" i="52"/>
  <c r="F63" i="52"/>
  <c r="C112" i="52"/>
  <c r="J134" i="53"/>
  <c r="C121" i="53"/>
  <c r="H27" i="53" s="1"/>
  <c r="F117" i="53"/>
  <c r="C94" i="53"/>
  <c r="F37" i="53"/>
  <c r="C140" i="52"/>
  <c r="F134" i="52"/>
  <c r="H134" i="52"/>
  <c r="F73" i="52"/>
  <c r="D38" i="52"/>
  <c r="D93" i="52"/>
  <c r="N36" i="52" s="1"/>
  <c r="N38" i="52" s="1"/>
  <c r="E28" i="52"/>
  <c r="J22" i="52"/>
  <c r="K135" i="3"/>
  <c r="K140" i="3" s="1"/>
  <c r="K141" i="3" s="1"/>
  <c r="F130" i="52"/>
  <c r="H130" i="52"/>
  <c r="K130" i="52" s="1"/>
  <c r="F48" i="52"/>
  <c r="H48" i="52"/>
  <c r="F10" i="53"/>
  <c r="C12" i="53"/>
  <c r="E110" i="53"/>
  <c r="O60" i="53" s="1"/>
  <c r="O65" i="53" s="1"/>
  <c r="E65" i="53"/>
  <c r="F77" i="53"/>
  <c r="D121" i="53"/>
  <c r="I27" i="53" s="1"/>
  <c r="N27" i="53" s="1"/>
  <c r="N28" i="53" s="1"/>
  <c r="F130" i="53"/>
  <c r="H130" i="53"/>
  <c r="K130" i="53" s="1"/>
  <c r="D104" i="53"/>
  <c r="I39" i="53" s="1"/>
  <c r="I61" i="53"/>
  <c r="I65" i="53" s="1"/>
  <c r="C108" i="53"/>
  <c r="F16" i="53"/>
  <c r="F48" i="53"/>
  <c r="H48" i="53"/>
  <c r="K48" i="53" s="1"/>
  <c r="H139" i="52"/>
  <c r="E139" i="52"/>
  <c r="J139" i="52" s="1"/>
  <c r="F102" i="52"/>
  <c r="H54" i="52"/>
  <c r="K54" i="52" s="1"/>
  <c r="F54" i="52"/>
  <c r="C35" i="52"/>
  <c r="F29" i="52"/>
  <c r="H29" i="52"/>
  <c r="H136" i="52"/>
  <c r="K136" i="52" s="1"/>
  <c r="F136" i="52"/>
  <c r="E121" i="52"/>
  <c r="J27" i="52" s="1"/>
  <c r="O27" i="52" s="1"/>
  <c r="O28" i="52" s="1"/>
  <c r="F99" i="52"/>
  <c r="H24" i="52"/>
  <c r="K24" i="52" s="1"/>
  <c r="F24" i="52"/>
  <c r="F95" i="52"/>
  <c r="H18" i="52"/>
  <c r="F18" i="52"/>
  <c r="F23" i="52"/>
  <c r="H23" i="52"/>
  <c r="K23" i="52" s="1"/>
  <c r="H131" i="53"/>
  <c r="K131" i="53" s="1"/>
  <c r="F131" i="53"/>
  <c r="F26" i="53"/>
  <c r="H26" i="53"/>
  <c r="K26" i="53" s="1"/>
  <c r="F92" i="52"/>
  <c r="E104" i="52"/>
  <c r="J39" i="52" s="1"/>
  <c r="J61" i="52"/>
  <c r="J65" i="52" s="1"/>
  <c r="F76" i="53"/>
  <c r="H23" i="53"/>
  <c r="K23" i="53" s="1"/>
  <c r="F23" i="53"/>
  <c r="F37" i="52"/>
  <c r="C94" i="52"/>
  <c r="J139" i="2"/>
  <c r="K139" i="2" s="1"/>
  <c r="E89" i="53"/>
  <c r="P10" i="2"/>
  <c r="P12" i="2" s="1"/>
  <c r="M16" i="2"/>
  <c r="P16" i="2" s="1"/>
  <c r="I41" i="2"/>
  <c r="M60" i="2"/>
  <c r="F107" i="2"/>
  <c r="F109" i="2"/>
  <c r="F135" i="2"/>
  <c r="F140" i="2" s="1"/>
  <c r="I127" i="52"/>
  <c r="I133" i="52" s="1"/>
  <c r="D133" i="52"/>
  <c r="H56" i="52"/>
  <c r="K56" i="52" s="1"/>
  <c r="F56" i="52"/>
  <c r="J29" i="52"/>
  <c r="J35" i="52" s="1"/>
  <c r="E35" i="52"/>
  <c r="D12" i="52"/>
  <c r="H11" i="53"/>
  <c r="K11" i="53" s="1"/>
  <c r="F11" i="53"/>
  <c r="F75" i="53"/>
  <c r="E139" i="53"/>
  <c r="J139" i="53" s="1"/>
  <c r="H139" i="53"/>
  <c r="F102" i="53"/>
  <c r="H54" i="53"/>
  <c r="K54" i="53" s="1"/>
  <c r="F54" i="53"/>
  <c r="C35" i="53"/>
  <c r="H29" i="53"/>
  <c r="F29" i="53"/>
  <c r="H136" i="53"/>
  <c r="K136" i="53" s="1"/>
  <c r="F136" i="53"/>
  <c r="E121" i="53"/>
  <c r="J27" i="53" s="1"/>
  <c r="O27" i="53" s="1"/>
  <c r="O28" i="53" s="1"/>
  <c r="F99" i="53"/>
  <c r="H24" i="53"/>
  <c r="K24" i="53" s="1"/>
  <c r="F24" i="53"/>
  <c r="K41" i="3"/>
  <c r="F95" i="53"/>
  <c r="H18" i="53"/>
  <c r="F18" i="53"/>
  <c r="H81" i="4"/>
  <c r="H124" i="4"/>
  <c r="H143" i="4" s="1"/>
  <c r="H145" i="4" s="1"/>
  <c r="P38" i="3"/>
  <c r="H131" i="52"/>
  <c r="K131" i="52" s="1"/>
  <c r="F131" i="52"/>
  <c r="F26" i="52"/>
  <c r="H26" i="52"/>
  <c r="K26" i="52" s="1"/>
  <c r="K35" i="3"/>
  <c r="F92" i="53"/>
  <c r="E104" i="53"/>
  <c r="J39" i="53" s="1"/>
  <c r="J61" i="53"/>
  <c r="J65" i="53" s="1"/>
  <c r="F76" i="52"/>
  <c r="I143" i="4"/>
  <c r="I145" i="4" s="1"/>
  <c r="E89" i="52"/>
  <c r="H127" i="53"/>
  <c r="C133" i="53"/>
  <c r="F127" i="53"/>
  <c r="D107" i="53"/>
  <c r="N15" i="53" s="1"/>
  <c r="N19" i="53" s="1"/>
  <c r="D19" i="53"/>
  <c r="H135" i="53"/>
  <c r="D135" i="53"/>
  <c r="I135" i="53" s="1"/>
  <c r="J134" i="52"/>
  <c r="D93" i="53"/>
  <c r="N36" i="53" s="1"/>
  <c r="N38" i="53" s="1"/>
  <c r="D38" i="53"/>
  <c r="N36" i="2"/>
  <c r="N38" i="2" s="1"/>
  <c r="D133" i="53"/>
  <c r="I127" i="53"/>
  <c r="I133" i="53" s="1"/>
  <c r="H56" i="53"/>
  <c r="K56" i="53" s="1"/>
  <c r="F56" i="53"/>
  <c r="J29" i="53"/>
  <c r="J35" i="53" s="1"/>
  <c r="E35" i="53"/>
  <c r="D12" i="53"/>
  <c r="H11" i="52"/>
  <c r="K11" i="52" s="1"/>
  <c r="F11" i="52"/>
  <c r="E116" i="52"/>
  <c r="O10" i="52" s="1"/>
  <c r="F97" i="52"/>
  <c r="C28" i="52"/>
  <c r="H22" i="52"/>
  <c r="F22" i="52"/>
  <c r="F118" i="52"/>
  <c r="H43" i="52"/>
  <c r="F43" i="52"/>
  <c r="C116" i="52"/>
  <c r="M10" i="52" s="1"/>
  <c r="F114" i="52"/>
  <c r="H64" i="52"/>
  <c r="K64" i="52" s="1"/>
  <c r="F64" i="52"/>
  <c r="H34" i="52"/>
  <c r="K34" i="52" s="1"/>
  <c r="F34" i="52"/>
  <c r="F105" i="52"/>
  <c r="H40" i="52"/>
  <c r="I85" i="52"/>
  <c r="C110" i="52"/>
  <c r="F60" i="52"/>
  <c r="H31" i="52"/>
  <c r="K31" i="52" s="1"/>
  <c r="F31" i="52"/>
  <c r="H85" i="52"/>
  <c r="F85" i="52"/>
  <c r="H59" i="53"/>
  <c r="K59" i="53" s="1"/>
  <c r="F59" i="53"/>
  <c r="H33" i="53"/>
  <c r="K33" i="53" s="1"/>
  <c r="F33" i="53"/>
  <c r="J127" i="52"/>
  <c r="J133" i="52" s="1"/>
  <c r="E133" i="52"/>
  <c r="F103" i="52"/>
  <c r="H57" i="52"/>
  <c r="K57" i="52" s="1"/>
  <c r="F57" i="52"/>
  <c r="H30" i="52"/>
  <c r="K30" i="52" s="1"/>
  <c r="F30" i="52"/>
  <c r="E12" i="52"/>
  <c r="D124" i="3"/>
  <c r="D143" i="3" s="1"/>
  <c r="D145" i="3" s="1"/>
  <c r="D81" i="3"/>
  <c r="D104" i="52"/>
  <c r="I39" i="52" s="1"/>
  <c r="I61" i="52"/>
  <c r="I65" i="52" s="1"/>
  <c r="C89" i="53"/>
  <c r="F88" i="53"/>
  <c r="F89" i="53" s="1"/>
  <c r="E28" i="53"/>
  <c r="J22" i="53"/>
  <c r="P39" i="3"/>
  <c r="P41" i="3" s="1"/>
  <c r="H41" i="2"/>
  <c r="F94" i="2"/>
  <c r="F112" i="2"/>
  <c r="F104" i="2"/>
  <c r="I135" i="2"/>
  <c r="F137" i="52"/>
  <c r="H137" i="52"/>
  <c r="K137" i="52" s="1"/>
  <c r="H25" i="52"/>
  <c r="K25" i="52" s="1"/>
  <c r="F25" i="52"/>
  <c r="I134" i="53"/>
  <c r="F97" i="53"/>
  <c r="D79" i="53"/>
  <c r="C28" i="53"/>
  <c r="H22" i="53"/>
  <c r="F22" i="53"/>
  <c r="F118" i="53"/>
  <c r="H43" i="53"/>
  <c r="K43" i="53" s="1"/>
  <c r="F43" i="53"/>
  <c r="C116" i="53"/>
  <c r="M10" i="53" s="1"/>
  <c r="H10" i="53" s="1"/>
  <c r="F114" i="53"/>
  <c r="H64" i="53"/>
  <c r="K64" i="53" s="1"/>
  <c r="F64" i="53"/>
  <c r="H34" i="53"/>
  <c r="K34" i="53" s="1"/>
  <c r="F34" i="53"/>
  <c r="K28" i="3"/>
  <c r="F105" i="53"/>
  <c r="H40" i="53"/>
  <c r="I85" i="53"/>
  <c r="C110" i="53"/>
  <c r="F60" i="53"/>
  <c r="H31" i="53"/>
  <c r="K31" i="53" s="1"/>
  <c r="F31" i="53"/>
  <c r="H62" i="53"/>
  <c r="F111" i="53"/>
  <c r="H85" i="53"/>
  <c r="F85" i="53"/>
  <c r="H59" i="52"/>
  <c r="K59" i="52" s="1"/>
  <c r="F59" i="52"/>
  <c r="H33" i="52"/>
  <c r="K33" i="52" s="1"/>
  <c r="F33" i="52"/>
  <c r="E133" i="53"/>
  <c r="J127" i="53"/>
  <c r="J133" i="53" s="1"/>
  <c r="F103" i="53"/>
  <c r="H57" i="53"/>
  <c r="K57" i="53" s="1"/>
  <c r="F57" i="53"/>
  <c r="H30" i="53"/>
  <c r="K30" i="53" s="1"/>
  <c r="F30" i="53"/>
  <c r="E12" i="53"/>
  <c r="C108" i="52"/>
  <c r="F16" i="52"/>
  <c r="H55" i="53"/>
  <c r="K55" i="53" s="1"/>
  <c r="F55" i="53"/>
  <c r="H52" i="53"/>
  <c r="K52" i="53" s="1"/>
  <c r="F52" i="53"/>
  <c r="C140" i="53"/>
  <c r="F134" i="53"/>
  <c r="H134" i="53"/>
  <c r="M37" i="2"/>
  <c r="P37" i="2" s="1"/>
  <c r="D113" i="2"/>
  <c r="I134" i="52"/>
  <c r="I140" i="52" s="1"/>
  <c r="H42" i="52"/>
  <c r="F106" i="52"/>
  <c r="D89" i="52"/>
  <c r="C104" i="52"/>
  <c r="H61" i="52"/>
  <c r="F61" i="52"/>
  <c r="F32" i="52"/>
  <c r="C109" i="52"/>
  <c r="E107" i="52"/>
  <c r="O15" i="52" s="1"/>
  <c r="O19" i="52" s="1"/>
  <c r="E19" i="52"/>
  <c r="H132" i="52"/>
  <c r="K132" i="52" s="1"/>
  <c r="F132" i="52"/>
  <c r="C79" i="52"/>
  <c r="F72" i="52"/>
  <c r="H129" i="52"/>
  <c r="K129" i="52" s="1"/>
  <c r="F129" i="52"/>
  <c r="J85" i="52"/>
  <c r="D110" i="52"/>
  <c r="N60" i="52" s="1"/>
  <c r="N65" i="52" s="1"/>
  <c r="D65" i="52"/>
  <c r="C19" i="52"/>
  <c r="F15" i="52"/>
  <c r="C107" i="52"/>
  <c r="F98" i="53"/>
  <c r="F120" i="52"/>
  <c r="H51" i="52"/>
  <c r="C53" i="52"/>
  <c r="F51" i="52"/>
  <c r="H62" i="52"/>
  <c r="F111" i="52"/>
  <c r="H138" i="53"/>
  <c r="K138" i="53" s="1"/>
  <c r="F138" i="53"/>
  <c r="F101" i="53"/>
  <c r="H49" i="53"/>
  <c r="K49" i="53" s="1"/>
  <c r="F49" i="53"/>
  <c r="F119" i="52"/>
  <c r="C50" i="52"/>
  <c r="H47" i="52"/>
  <c r="F47" i="52"/>
  <c r="H128" i="52"/>
  <c r="K128" i="52" s="1"/>
  <c r="F128" i="52"/>
  <c r="C124" i="3"/>
  <c r="C143" i="3" s="1"/>
  <c r="C145" i="3" s="1"/>
  <c r="C81" i="3"/>
  <c r="K10" i="3"/>
  <c r="K12" i="3" s="1"/>
  <c r="H12" i="3"/>
  <c r="D35" i="53"/>
  <c r="I29" i="53"/>
  <c r="I35" i="53" s="1"/>
  <c r="E38" i="52"/>
  <c r="E93" i="52"/>
  <c r="O36" i="52" s="1"/>
  <c r="O38" i="52" s="1"/>
  <c r="C121" i="52"/>
  <c r="H27" i="52" s="1"/>
  <c r="F117" i="52"/>
  <c r="E140" i="2"/>
  <c r="E141" i="2" s="1"/>
  <c r="F137" i="53"/>
  <c r="H137" i="53"/>
  <c r="K137" i="53" s="1"/>
  <c r="F100" i="53"/>
  <c r="H25" i="53"/>
  <c r="K25" i="53" s="1"/>
  <c r="F25" i="53"/>
  <c r="F115" i="52"/>
  <c r="E79" i="52"/>
  <c r="C93" i="52"/>
  <c r="C38" i="52"/>
  <c r="F36" i="52"/>
  <c r="D28" i="52"/>
  <c r="I22" i="52"/>
  <c r="H42" i="53"/>
  <c r="F106" i="53"/>
  <c r="D89" i="53"/>
  <c r="C104" i="53"/>
  <c r="H61" i="53"/>
  <c r="F61" i="53"/>
  <c r="F32" i="53"/>
  <c r="C109" i="53"/>
  <c r="E107" i="53"/>
  <c r="O15" i="53" s="1"/>
  <c r="O19" i="53" s="1"/>
  <c r="E19" i="53"/>
  <c r="H132" i="53"/>
  <c r="K132" i="53" s="1"/>
  <c r="F132" i="53"/>
  <c r="D116" i="53"/>
  <c r="N10" i="53" s="1"/>
  <c r="C79" i="53"/>
  <c r="F72" i="53"/>
  <c r="H129" i="53"/>
  <c r="K129" i="53" s="1"/>
  <c r="F129" i="53"/>
  <c r="J85" i="53"/>
  <c r="D65" i="53"/>
  <c r="D110" i="53"/>
  <c r="N60" i="53" s="1"/>
  <c r="N65" i="53" s="1"/>
  <c r="C107" i="53"/>
  <c r="C19" i="53"/>
  <c r="F15" i="53"/>
  <c r="F98" i="52"/>
  <c r="F120" i="53"/>
  <c r="C53" i="53"/>
  <c r="H51" i="53"/>
  <c r="F51" i="53"/>
  <c r="F63" i="53"/>
  <c r="C112" i="53"/>
  <c r="H138" i="52"/>
  <c r="K138" i="52" s="1"/>
  <c r="F138" i="52"/>
  <c r="F101" i="52"/>
  <c r="H49" i="52"/>
  <c r="K49" i="52" s="1"/>
  <c r="F49" i="52"/>
  <c r="F119" i="53"/>
  <c r="C50" i="53"/>
  <c r="H47" i="53"/>
  <c r="F47" i="53"/>
  <c r="H128" i="53"/>
  <c r="K128" i="53" s="1"/>
  <c r="F128" i="53"/>
  <c r="H67" i="3" l="1"/>
  <c r="C122" i="2"/>
  <c r="K124" i="4"/>
  <c r="K143" i="4" s="1"/>
  <c r="K145" i="4" s="1"/>
  <c r="F53" i="52"/>
  <c r="M67" i="3"/>
  <c r="M69" i="3" s="1"/>
  <c r="H65" i="2"/>
  <c r="F124" i="4"/>
  <c r="F143" i="4" s="1"/>
  <c r="F145" i="4" s="1"/>
  <c r="O44" i="2"/>
  <c r="O67" i="2" s="1"/>
  <c r="O69" i="2" s="1"/>
  <c r="F104" i="53"/>
  <c r="C67" i="2"/>
  <c r="C69" i="2" s="1"/>
  <c r="C124" i="2" s="1"/>
  <c r="C143" i="2" s="1"/>
  <c r="C145" i="2" s="1"/>
  <c r="F67" i="3"/>
  <c r="F69" i="3" s="1"/>
  <c r="F81" i="3" s="1"/>
  <c r="J124" i="3"/>
  <c r="J143" i="3" s="1"/>
  <c r="J145" i="3" s="1"/>
  <c r="I124" i="3"/>
  <c r="I143" i="3" s="1"/>
  <c r="I145" i="3" s="1"/>
  <c r="F44" i="2"/>
  <c r="F122" i="3"/>
  <c r="P19" i="2"/>
  <c r="F116" i="53"/>
  <c r="D122" i="2"/>
  <c r="D124" i="2" s="1"/>
  <c r="D143" i="2" s="1"/>
  <c r="D145" i="2" s="1"/>
  <c r="J44" i="2"/>
  <c r="J67" i="2" s="1"/>
  <c r="J69" i="2" s="1"/>
  <c r="J124" i="2" s="1"/>
  <c r="K65" i="2"/>
  <c r="E122" i="2"/>
  <c r="E124" i="2" s="1"/>
  <c r="E143" i="2" s="1"/>
  <c r="E145" i="2" s="1"/>
  <c r="K133" i="2"/>
  <c r="D140" i="52"/>
  <c r="D141" i="52" s="1"/>
  <c r="D140" i="53"/>
  <c r="D141" i="53" s="1"/>
  <c r="K43" i="52"/>
  <c r="K48" i="52"/>
  <c r="F139" i="53"/>
  <c r="K139" i="52"/>
  <c r="E140" i="52"/>
  <c r="E141" i="52" s="1"/>
  <c r="K139" i="53"/>
  <c r="K41" i="2"/>
  <c r="J140" i="52"/>
  <c r="J141" i="52" s="1"/>
  <c r="I44" i="2"/>
  <c r="I67" i="2" s="1"/>
  <c r="I69" i="2" s="1"/>
  <c r="I140" i="53"/>
  <c r="I141" i="53" s="1"/>
  <c r="F96" i="2"/>
  <c r="P44" i="3"/>
  <c r="P67" i="3" s="1"/>
  <c r="P69" i="3" s="1"/>
  <c r="J28" i="53"/>
  <c r="E44" i="53"/>
  <c r="E67" i="53" s="1"/>
  <c r="E69" i="53" s="1"/>
  <c r="E81" i="53" s="1"/>
  <c r="M41" i="2"/>
  <c r="P39" i="2"/>
  <c r="P41" i="2" s="1"/>
  <c r="F50" i="53"/>
  <c r="I28" i="52"/>
  <c r="K61" i="52"/>
  <c r="F113" i="2"/>
  <c r="N44" i="2"/>
  <c r="N67" i="2" s="1"/>
  <c r="N69" i="2" s="1"/>
  <c r="F141" i="2"/>
  <c r="K28" i="2"/>
  <c r="D96" i="53"/>
  <c r="H69" i="3"/>
  <c r="H124" i="3" s="1"/>
  <c r="H143" i="3" s="1"/>
  <c r="H145" i="3" s="1"/>
  <c r="F104" i="52"/>
  <c r="K44" i="3"/>
  <c r="K67" i="3" s="1"/>
  <c r="K69" i="3" s="1"/>
  <c r="C96" i="53"/>
  <c r="H141" i="2"/>
  <c r="H44" i="2"/>
  <c r="H67" i="2" s="1"/>
  <c r="H69" i="2" s="1"/>
  <c r="M19" i="2"/>
  <c r="F65" i="2"/>
  <c r="C44" i="53"/>
  <c r="J10" i="53"/>
  <c r="J12" i="53" s="1"/>
  <c r="F135" i="53"/>
  <c r="D113" i="53"/>
  <c r="I28" i="53"/>
  <c r="F19" i="53"/>
  <c r="F50" i="52"/>
  <c r="F79" i="52"/>
  <c r="D44" i="52"/>
  <c r="D67" i="52" s="1"/>
  <c r="D69" i="52" s="1"/>
  <c r="F19" i="52"/>
  <c r="K61" i="53"/>
  <c r="F38" i="52"/>
  <c r="D113" i="52"/>
  <c r="C65" i="52"/>
  <c r="F28" i="53"/>
  <c r="K135" i="53"/>
  <c r="E113" i="52"/>
  <c r="J28" i="52"/>
  <c r="F135" i="52"/>
  <c r="O12" i="52"/>
  <c r="J10" i="52"/>
  <c r="J12" i="52" s="1"/>
  <c r="P10" i="52"/>
  <c r="P12" i="52" s="1"/>
  <c r="M12" i="52"/>
  <c r="H10" i="52"/>
  <c r="I41" i="52"/>
  <c r="N39" i="52"/>
  <c r="N41" i="52" s="1"/>
  <c r="N44" i="52" s="1"/>
  <c r="N67" i="52" s="1"/>
  <c r="N69" i="52" s="1"/>
  <c r="N12" i="53"/>
  <c r="I10" i="53"/>
  <c r="I12" i="53" s="1"/>
  <c r="F112" i="53"/>
  <c r="M63" i="53"/>
  <c r="P63" i="53" s="1"/>
  <c r="K27" i="52"/>
  <c r="M27" i="52"/>
  <c r="M36" i="52"/>
  <c r="F93" i="52"/>
  <c r="F107" i="52"/>
  <c r="M15" i="52"/>
  <c r="F109" i="52"/>
  <c r="M32" i="52"/>
  <c r="K42" i="52"/>
  <c r="M42" i="52"/>
  <c r="P42" i="52" s="1"/>
  <c r="K85" i="53"/>
  <c r="M60" i="53"/>
  <c r="F110" i="53"/>
  <c r="H39" i="53"/>
  <c r="I10" i="52"/>
  <c r="I12" i="52" s="1"/>
  <c r="E96" i="53"/>
  <c r="F35" i="52"/>
  <c r="F12" i="53"/>
  <c r="E140" i="53"/>
  <c r="E141" i="53" s="1"/>
  <c r="D96" i="52"/>
  <c r="C65" i="53"/>
  <c r="F107" i="53"/>
  <c r="M15" i="53"/>
  <c r="F109" i="53"/>
  <c r="M32" i="53"/>
  <c r="M42" i="53"/>
  <c r="P42" i="53" s="1"/>
  <c r="K42" i="53"/>
  <c r="M62" i="52"/>
  <c r="P62" i="52" s="1"/>
  <c r="K62" i="52"/>
  <c r="K22" i="53"/>
  <c r="H28" i="53"/>
  <c r="M60" i="52"/>
  <c r="F110" i="52"/>
  <c r="F28" i="52"/>
  <c r="E96" i="52"/>
  <c r="F35" i="53"/>
  <c r="F94" i="52"/>
  <c r="M37" i="52"/>
  <c r="P37" i="52" s="1"/>
  <c r="D44" i="53"/>
  <c r="D67" i="53" s="1"/>
  <c r="D69" i="53" s="1"/>
  <c r="P36" i="2"/>
  <c r="P38" i="2" s="1"/>
  <c r="K35" i="2"/>
  <c r="H50" i="53"/>
  <c r="K47" i="53"/>
  <c r="K50" i="53" s="1"/>
  <c r="K18" i="53"/>
  <c r="K19" i="53" s="1"/>
  <c r="H19" i="53"/>
  <c r="E44" i="52"/>
  <c r="E67" i="52" s="1"/>
  <c r="E69" i="52" s="1"/>
  <c r="M63" i="52"/>
  <c r="P63" i="52" s="1"/>
  <c r="F112" i="52"/>
  <c r="F79" i="53"/>
  <c r="F121" i="52"/>
  <c r="M40" i="53"/>
  <c r="P40" i="53" s="1"/>
  <c r="K40" i="53"/>
  <c r="K22" i="52"/>
  <c r="H28" i="52"/>
  <c r="K29" i="53"/>
  <c r="K35" i="53" s="1"/>
  <c r="H35" i="53"/>
  <c r="P60" i="2"/>
  <c r="P65" i="2" s="1"/>
  <c r="M65" i="2"/>
  <c r="F94" i="53"/>
  <c r="M37" i="53"/>
  <c r="P37" i="53" s="1"/>
  <c r="F38" i="53"/>
  <c r="M38" i="2"/>
  <c r="H12" i="53"/>
  <c r="F53" i="53"/>
  <c r="K51" i="53"/>
  <c r="K53" i="53" s="1"/>
  <c r="H53" i="53"/>
  <c r="K62" i="53"/>
  <c r="M62" i="53"/>
  <c r="P62" i="53" s="1"/>
  <c r="F116" i="52"/>
  <c r="C44" i="52"/>
  <c r="F133" i="53"/>
  <c r="C96" i="52"/>
  <c r="M16" i="53"/>
  <c r="P16" i="53" s="1"/>
  <c r="F108" i="53"/>
  <c r="F121" i="53"/>
  <c r="F93" i="53"/>
  <c r="M36" i="53"/>
  <c r="K10" i="2"/>
  <c r="K12" i="2" s="1"/>
  <c r="J140" i="2"/>
  <c r="J141" i="2" s="1"/>
  <c r="K47" i="52"/>
  <c r="H50" i="52"/>
  <c r="H140" i="53"/>
  <c r="K134" i="53"/>
  <c r="C113" i="53"/>
  <c r="K135" i="2"/>
  <c r="K140" i="2" s="1"/>
  <c r="I140" i="2"/>
  <c r="I141" i="2" s="1"/>
  <c r="K85" i="52"/>
  <c r="K40" i="52"/>
  <c r="M40" i="52"/>
  <c r="P40" i="52" s="1"/>
  <c r="C141" i="53"/>
  <c r="J41" i="52"/>
  <c r="O39" i="52"/>
  <c r="O41" i="52" s="1"/>
  <c r="O44" i="52" s="1"/>
  <c r="O67" i="52" s="1"/>
  <c r="H39" i="52"/>
  <c r="F133" i="52"/>
  <c r="K51" i="52"/>
  <c r="K53" i="52" s="1"/>
  <c r="H53" i="52"/>
  <c r="M16" i="52"/>
  <c r="P16" i="52" s="1"/>
  <c r="F108" i="52"/>
  <c r="E113" i="53"/>
  <c r="C113" i="52"/>
  <c r="K127" i="53"/>
  <c r="K133" i="53" s="1"/>
  <c r="H133" i="53"/>
  <c r="I41" i="53"/>
  <c r="N39" i="53"/>
  <c r="N41" i="53" s="1"/>
  <c r="N44" i="53" s="1"/>
  <c r="N67" i="53" s="1"/>
  <c r="K27" i="53"/>
  <c r="M27" i="53"/>
  <c r="F12" i="52"/>
  <c r="C141" i="52"/>
  <c r="J41" i="53"/>
  <c r="O39" i="53"/>
  <c r="O41" i="53" s="1"/>
  <c r="O44" i="53" s="1"/>
  <c r="O67" i="53" s="1"/>
  <c r="O69" i="53" s="1"/>
  <c r="P10" i="53"/>
  <c r="P12" i="53" s="1"/>
  <c r="M12" i="53"/>
  <c r="I141" i="52"/>
  <c r="K18" i="52"/>
  <c r="K19" i="52" s="1"/>
  <c r="H19" i="52"/>
  <c r="K29" i="52"/>
  <c r="K35" i="52" s="1"/>
  <c r="H35" i="52"/>
  <c r="F139" i="52"/>
  <c r="H140" i="52"/>
  <c r="K134" i="52"/>
  <c r="J140" i="53"/>
  <c r="J141" i="53" s="1"/>
  <c r="K135" i="52"/>
  <c r="H133" i="52"/>
  <c r="K127" i="52"/>
  <c r="K133" i="52" s="1"/>
  <c r="F67" i="2" l="1"/>
  <c r="F69" i="2" s="1"/>
  <c r="F81" i="2" s="1"/>
  <c r="C81" i="2"/>
  <c r="M44" i="2"/>
  <c r="M67" i="2" s="1"/>
  <c r="M69" i="2" s="1"/>
  <c r="F65" i="52"/>
  <c r="F122" i="2"/>
  <c r="F124" i="2" s="1"/>
  <c r="F143" i="2" s="1"/>
  <c r="F145" i="2" s="1"/>
  <c r="K50" i="52"/>
  <c r="F124" i="3"/>
  <c r="F143" i="3" s="1"/>
  <c r="F145" i="3" s="1"/>
  <c r="C67" i="52"/>
  <c r="C69" i="52" s="1"/>
  <c r="C81" i="52" s="1"/>
  <c r="K141" i="2"/>
  <c r="C67" i="53"/>
  <c r="C69" i="53" s="1"/>
  <c r="C81" i="53" s="1"/>
  <c r="F140" i="53"/>
  <c r="F141" i="53" s="1"/>
  <c r="J44" i="53"/>
  <c r="J67" i="53" s="1"/>
  <c r="J69" i="53" s="1"/>
  <c r="J124" i="53" s="1"/>
  <c r="J143" i="53" s="1"/>
  <c r="J145" i="53" s="1"/>
  <c r="J81" i="2"/>
  <c r="K65" i="52"/>
  <c r="K28" i="52"/>
  <c r="D122" i="53"/>
  <c r="D124" i="53" s="1"/>
  <c r="D143" i="53" s="1"/>
  <c r="D145" i="53" s="1"/>
  <c r="I44" i="52"/>
  <c r="I67" i="52" s="1"/>
  <c r="I69" i="52" s="1"/>
  <c r="F140" i="52"/>
  <c r="F141" i="52" s="1"/>
  <c r="F65" i="53"/>
  <c r="J44" i="52"/>
  <c r="J67" i="52" s="1"/>
  <c r="J69" i="52" s="1"/>
  <c r="H141" i="52"/>
  <c r="I44" i="53"/>
  <c r="I67" i="53" s="1"/>
  <c r="I69" i="53" s="1"/>
  <c r="K140" i="53"/>
  <c r="K141" i="53" s="1"/>
  <c r="D122" i="52"/>
  <c r="D124" i="52" s="1"/>
  <c r="D143" i="52" s="1"/>
  <c r="D145" i="52" s="1"/>
  <c r="P44" i="2"/>
  <c r="P67" i="2" s="1"/>
  <c r="P69" i="2" s="1"/>
  <c r="F44" i="52"/>
  <c r="F113" i="53"/>
  <c r="K10" i="53"/>
  <c r="K12" i="53" s="1"/>
  <c r="K44" i="2"/>
  <c r="K67" i="2" s="1"/>
  <c r="K69" i="2" s="1"/>
  <c r="E122" i="52"/>
  <c r="E124" i="52" s="1"/>
  <c r="E143" i="52" s="1"/>
  <c r="E145" i="52" s="1"/>
  <c r="H81" i="3"/>
  <c r="C122" i="53"/>
  <c r="F96" i="53"/>
  <c r="K28" i="53"/>
  <c r="F96" i="52"/>
  <c r="K140" i="52"/>
  <c r="K141" i="52" s="1"/>
  <c r="F113" i="52"/>
  <c r="F44" i="53"/>
  <c r="D81" i="53"/>
  <c r="E81" i="52"/>
  <c r="H81" i="2"/>
  <c r="H124" i="2"/>
  <c r="H143" i="2" s="1"/>
  <c r="H145" i="2" s="1"/>
  <c r="D81" i="52"/>
  <c r="C122" i="52"/>
  <c r="N69" i="53"/>
  <c r="M38" i="53"/>
  <c r="P36" i="53"/>
  <c r="P38" i="53" s="1"/>
  <c r="K81" i="3"/>
  <c r="K124" i="3"/>
  <c r="K143" i="3" s="1"/>
  <c r="K145" i="3" s="1"/>
  <c r="M19" i="53"/>
  <c r="P15" i="53"/>
  <c r="P19" i="53" s="1"/>
  <c r="H12" i="52"/>
  <c r="K10" i="52"/>
  <c r="K12" i="52" s="1"/>
  <c r="J143" i="2"/>
  <c r="J145" i="2" s="1"/>
  <c r="P60" i="53"/>
  <c r="P65" i="53" s="1"/>
  <c r="M65" i="53"/>
  <c r="M28" i="52"/>
  <c r="P27" i="52"/>
  <c r="P28" i="52" s="1"/>
  <c r="M19" i="52"/>
  <c r="P15" i="52"/>
  <c r="P19" i="52" s="1"/>
  <c r="M35" i="52"/>
  <c r="P32" i="52"/>
  <c r="P35" i="52" s="1"/>
  <c r="M28" i="53"/>
  <c r="P27" i="53"/>
  <c r="P28" i="53" s="1"/>
  <c r="K65" i="53"/>
  <c r="M65" i="52"/>
  <c r="P60" i="52"/>
  <c r="P65" i="52" s="1"/>
  <c r="H141" i="53"/>
  <c r="H65" i="52"/>
  <c r="I81" i="2"/>
  <c r="I124" i="2"/>
  <c r="I143" i="2" s="1"/>
  <c r="I145" i="2" s="1"/>
  <c r="H65" i="53"/>
  <c r="E122" i="53"/>
  <c r="E124" i="53" s="1"/>
  <c r="E143" i="53" s="1"/>
  <c r="E145" i="53" s="1"/>
  <c r="K39" i="52"/>
  <c r="K41" i="52" s="1"/>
  <c r="H41" i="52"/>
  <c r="M39" i="52"/>
  <c r="M35" i="53"/>
  <c r="P32" i="53"/>
  <c r="P35" i="53" s="1"/>
  <c r="M39" i="53"/>
  <c r="H41" i="53"/>
  <c r="H44" i="53" s="1"/>
  <c r="K39" i="53"/>
  <c r="K41" i="53" s="1"/>
  <c r="P36" i="52"/>
  <c r="P38" i="52" s="1"/>
  <c r="M38" i="52"/>
  <c r="O69" i="52"/>
  <c r="F67" i="52" l="1"/>
  <c r="F69" i="52" s="1"/>
  <c r="F81" i="52" s="1"/>
  <c r="C124" i="53"/>
  <c r="C143" i="53" s="1"/>
  <c r="C145" i="53" s="1"/>
  <c r="C124" i="52"/>
  <c r="C143" i="52" s="1"/>
  <c r="C145" i="52" s="1"/>
  <c r="F67" i="53"/>
  <c r="F69" i="53" s="1"/>
  <c r="J81" i="53"/>
  <c r="K44" i="53"/>
  <c r="K67" i="53" s="1"/>
  <c r="K69" i="53" s="1"/>
  <c r="K124" i="53" s="1"/>
  <c r="K143" i="53" s="1"/>
  <c r="K145" i="53" s="1"/>
  <c r="F122" i="53"/>
  <c r="K44" i="52"/>
  <c r="K67" i="52" s="1"/>
  <c r="K69" i="52" s="1"/>
  <c r="F122" i="52"/>
  <c r="F124" i="52" s="1"/>
  <c r="F143" i="52" s="1"/>
  <c r="F145" i="52" s="1"/>
  <c r="H67" i="53"/>
  <c r="H69" i="53" s="1"/>
  <c r="H124" i="53" s="1"/>
  <c r="H143" i="53" s="1"/>
  <c r="H145" i="53" s="1"/>
  <c r="H44" i="52"/>
  <c r="H67" i="52" s="1"/>
  <c r="H69" i="52" s="1"/>
  <c r="I124" i="53"/>
  <c r="I143" i="53" s="1"/>
  <c r="I145" i="53" s="1"/>
  <c r="I81" i="53"/>
  <c r="J124" i="52"/>
  <c r="J143" i="52" s="1"/>
  <c r="J145" i="52" s="1"/>
  <c r="J81" i="52"/>
  <c r="K124" i="2"/>
  <c r="K143" i="2" s="1"/>
  <c r="K145" i="2" s="1"/>
  <c r="K81" i="2"/>
  <c r="M41" i="53"/>
  <c r="M44" i="53" s="1"/>
  <c r="M67" i="53" s="1"/>
  <c r="M69" i="53" s="1"/>
  <c r="P39" i="53"/>
  <c r="P41" i="53" s="1"/>
  <c r="P44" i="53" s="1"/>
  <c r="P67" i="53" s="1"/>
  <c r="P69" i="53" s="1"/>
  <c r="P39" i="52"/>
  <c r="P41" i="52" s="1"/>
  <c r="P44" i="52" s="1"/>
  <c r="P67" i="52" s="1"/>
  <c r="P69" i="52" s="1"/>
  <c r="M41" i="52"/>
  <c r="M44" i="52" s="1"/>
  <c r="M67" i="52" s="1"/>
  <c r="M69" i="52" s="1"/>
  <c r="F81" i="53"/>
  <c r="F124" i="53"/>
  <c r="F143" i="53" s="1"/>
  <c r="F145" i="53" s="1"/>
  <c r="I124" i="52"/>
  <c r="I143" i="52" s="1"/>
  <c r="I145" i="52" s="1"/>
  <c r="I81" i="52"/>
  <c r="H81" i="53" l="1"/>
  <c r="K81" i="53"/>
  <c r="H124" i="52"/>
  <c r="H143" i="52" s="1"/>
  <c r="H145" i="52" s="1"/>
  <c r="H81" i="52"/>
  <c r="K124" i="52"/>
  <c r="K143" i="52" s="1"/>
  <c r="K145" i="52" s="1"/>
  <c r="K81" i="52"/>
</calcChain>
</file>

<file path=xl/sharedStrings.xml><?xml version="1.0" encoding="utf-8"?>
<sst xmlns="http://schemas.openxmlformats.org/spreadsheetml/2006/main" count="7600" uniqueCount="240">
  <si>
    <t>LFR A0: Statutory Accounts and Funding Basis</t>
  </si>
  <si>
    <t>£ thousands</t>
  </si>
  <si>
    <t xml:space="preserve">Please enter expenditure as a positive number </t>
  </si>
  <si>
    <t>Statutory Annual Accounts</t>
  </si>
  <si>
    <t>Funding Basis</t>
  </si>
  <si>
    <t>Accounting Standards &amp; Statutory Adjustments</t>
  </si>
  <si>
    <t>and income as a negative number throughout.</t>
  </si>
  <si>
    <t>General Fund</t>
  </si>
  <si>
    <t>HRA</t>
  </si>
  <si>
    <t>Harbour</t>
  </si>
  <si>
    <t>Total</t>
  </si>
  <si>
    <t>Comprehensive Income and Expenditure Statement</t>
  </si>
  <si>
    <t>Gross Expenditure</t>
  </si>
  <si>
    <t>Gross Income</t>
  </si>
  <si>
    <t>Net Cost of Services</t>
  </si>
  <si>
    <t>Other Operating Expenditure</t>
  </si>
  <si>
    <t xml:space="preserve">Gain (-) / loss (+) on derecognition or disposal of assets </t>
  </si>
  <si>
    <t>Assets held for sale - costs to sell / impairment loss / revaluation loss</t>
  </si>
  <si>
    <r>
      <t xml:space="preserve">Requisition expenditure </t>
    </r>
    <r>
      <rPr>
        <b/>
        <sz val="10"/>
        <color theme="1"/>
        <rFont val="Arial"/>
        <family val="2"/>
      </rPr>
      <t>to</t>
    </r>
    <r>
      <rPr>
        <sz val="10"/>
        <color theme="1"/>
        <rFont val="Arial"/>
        <family val="2"/>
      </rPr>
      <t xml:space="preserve"> VJBs / RTPs – </t>
    </r>
    <r>
      <rPr>
        <b/>
        <sz val="10"/>
        <color theme="1"/>
        <rFont val="Arial"/>
        <family val="2"/>
      </rPr>
      <t>Councils only</t>
    </r>
  </si>
  <si>
    <t>Other operating expenditure chargeable to the General Fund / HRA (please provide an explanation)</t>
  </si>
  <si>
    <t xml:space="preserve">Other Operating Expenditure </t>
  </si>
  <si>
    <t>Financing and Investment Income and Expenditure</t>
  </si>
  <si>
    <t>Interest paid - Borrowing</t>
  </si>
  <si>
    <t>Interest paid - PPP/PFI</t>
  </si>
  <si>
    <t>Interest paid - Finance Leases</t>
  </si>
  <si>
    <t>Interest paid - Premiums / discounts from the refinancing of debt</t>
  </si>
  <si>
    <t>Treasury management costs</t>
  </si>
  <si>
    <t>Statutory Adjustment re Financial Instruments</t>
  </si>
  <si>
    <t>Interest Payable and Similar Charges</t>
  </si>
  <si>
    <t>Interest income</t>
  </si>
  <si>
    <t>Investment income</t>
  </si>
  <si>
    <t>Net income for investment properties</t>
  </si>
  <si>
    <t xml:space="preserve">Movement in the fair value of investment properties </t>
  </si>
  <si>
    <t>Gains and losses arising from the derecognition of financial assets measured at amortised cost</t>
  </si>
  <si>
    <t>Impairment - recognition of expected credit losses on a financial asset - Section 7.2.9 of Code</t>
  </si>
  <si>
    <t>Interest Receivable and Similar Income</t>
  </si>
  <si>
    <t>Pension interest cost</t>
  </si>
  <si>
    <t xml:space="preserve">Expected return on pension assets </t>
  </si>
  <si>
    <t>Pension Interest and Expected Gains / Losses on IAS 19</t>
  </si>
  <si>
    <t>Statutory Repayment of Debt - Loans Fund</t>
  </si>
  <si>
    <t>Statutory Repayment of Debt - PPP / Finance Leases</t>
  </si>
  <si>
    <t>Statutory Repayment of Debt</t>
  </si>
  <si>
    <r>
      <t xml:space="preserve">Capital expenditure funded from GF / HRA / Harbour </t>
    </r>
    <r>
      <rPr>
        <b/>
        <sz val="10"/>
        <color theme="1"/>
        <rFont val="Arial"/>
        <family val="2"/>
      </rPr>
      <t xml:space="preserve">only </t>
    </r>
  </si>
  <si>
    <t>Surplus or deficit of Trading Operations not allocated back to services</t>
  </si>
  <si>
    <t>Financing and Investment Income (-) and Expenditure (+)</t>
  </si>
  <si>
    <t>Taxation and Non-Specific Grant Income</t>
  </si>
  <si>
    <t>General Revenue Grant (Circular 5/2021)</t>
  </si>
  <si>
    <t>General Revenue Grant (Circular 5/2021) - Additional Covid-19 Funding excluding agency grant amounts</t>
  </si>
  <si>
    <t>Adjustments to pre-populated GRG figures - please provide an explanation in the box at Row 143</t>
  </si>
  <si>
    <t>Total General Revenue Grant</t>
  </si>
  <si>
    <t>NDRI Distributable Amount (Circular 5/2021)</t>
  </si>
  <si>
    <t>Adjustments to pre-populated NDRI figure - please provide an explanation in the box at Row 143</t>
  </si>
  <si>
    <t>Total NDRI Distributable Amount</t>
  </si>
  <si>
    <t>Council Tax (including any arrears of local tax collection)</t>
  </si>
  <si>
    <t>Accrual for Discretionary Housing Payments</t>
  </si>
  <si>
    <t>NDRI - TIF</t>
  </si>
  <si>
    <t>NDRI - BRIS</t>
  </si>
  <si>
    <r>
      <t xml:space="preserve">Requisition Income – </t>
    </r>
    <r>
      <rPr>
        <b/>
        <sz val="10"/>
        <color theme="1"/>
        <rFont val="Arial"/>
        <family val="2"/>
      </rPr>
      <t>VJBs and RTPs only</t>
    </r>
  </si>
  <si>
    <r>
      <t xml:space="preserve">Government Grant – </t>
    </r>
    <r>
      <rPr>
        <b/>
        <sz val="10"/>
        <color theme="1"/>
        <rFont val="Arial"/>
        <family val="2"/>
      </rPr>
      <t>VJBs, RTPs and Bridge Authority only</t>
    </r>
  </si>
  <si>
    <t>Capital Grants and Contributions</t>
  </si>
  <si>
    <t>Capital Grants and Contributions unapplied used to fund capital grants to third parties</t>
  </si>
  <si>
    <t>Income recognised from donated assets</t>
  </si>
  <si>
    <t>Other - please provide an explanation in the box at Row 143</t>
  </si>
  <si>
    <t>Total Taxation and Non-Specific Grant Income</t>
  </si>
  <si>
    <t>Other Income and Expenditure</t>
  </si>
  <si>
    <t>Surplus (-) / Deficit (+) on Provision of Services</t>
  </si>
  <si>
    <t>Other Comprehensive Income and Expenditure</t>
  </si>
  <si>
    <t>Surplus (-) / deficit (+) on revaluation of non-current assets</t>
  </si>
  <si>
    <t>Impairment losses on non-current assets charged to the Revaluation Reserve</t>
  </si>
  <si>
    <t>Surplus (-) / deficit (+) from investments in equity instruments designated at fair value</t>
  </si>
  <si>
    <t>Surplus (-) / deficit (+) on financial assets at fair value</t>
  </si>
  <si>
    <t>Remeasurement of the net defined pension benefit liability (asset)</t>
  </si>
  <si>
    <t>Other comprehensive income and expenditure - affecting Revaluation Reserve</t>
  </si>
  <si>
    <t>Other comprehensive income and expenditure - affecting Financial Instrument Revaluation Reserve</t>
  </si>
  <si>
    <t>Total Comprehensive Income and Expenditure</t>
  </si>
  <si>
    <t>Movement in Reserves Statement</t>
  </si>
  <si>
    <t>Balance at 1 April</t>
  </si>
  <si>
    <t>Adjustments to Usable Reserves permitted by accounting standards</t>
  </si>
  <si>
    <t>Adjustment for the revaluation element of depreciation</t>
  </si>
  <si>
    <t xml:space="preserve">Statutory Adjustments </t>
  </si>
  <si>
    <t>Current and past service pension costs in Cost of Services</t>
  </si>
  <si>
    <t>Employer's contribution to Pension Fund / benefits payments charged to services</t>
  </si>
  <si>
    <t>Total Statutory Adjustment for Pensions</t>
  </si>
  <si>
    <t xml:space="preserve">Statutory adjustment for depreciation </t>
  </si>
  <si>
    <t>Statutory adjustment for revaluation losses charged to services</t>
  </si>
  <si>
    <t>Statutory adjustment for loss on impairment of assets</t>
  </si>
  <si>
    <t>Statutory adjustment for amortisation of intangible fixed assets</t>
  </si>
  <si>
    <t>Capital Grants to third parties funded from borrowing (Circular 7/2016)</t>
  </si>
  <si>
    <t>Statutory repayment of debt - Loans Fund: Amount due to be repaid before applying flexibility</t>
  </si>
  <si>
    <t>Statutory repayment of debt - Loans Fund: Reduction (-) permitted by statute</t>
  </si>
  <si>
    <t>Statutory repayment of debt - PPP / Finance Leases</t>
  </si>
  <si>
    <t xml:space="preserve">Capital expenditure funded from GF / HRA / Harbour only </t>
  </si>
  <si>
    <t>Gain (-) / loss (+) on derecognition or disposal of assets</t>
  </si>
  <si>
    <t>Movement in the fair value of investment property</t>
  </si>
  <si>
    <t>Capital Grants and Contributions (Circular 3/2018)</t>
  </si>
  <si>
    <t>Capital Grants unapplied used to fund capital grants to third parties (Circular 3/2018)</t>
  </si>
  <si>
    <t>Income recognised from donated assets (Circular 3/2018)</t>
  </si>
  <si>
    <t>Total Statutory Adjustments for Capital</t>
  </si>
  <si>
    <t>Statutory adjustment for short-term accumulating absences (Circular 2/2018)</t>
  </si>
  <si>
    <t>Statutory adjustment for equal pay - deferred provision to GF / HRA (Circular 1/2019)</t>
  </si>
  <si>
    <t>Total Employee Adjustments</t>
  </si>
  <si>
    <t xml:space="preserve">Deferral of premiums / discounts from refinancing of debt </t>
  </si>
  <si>
    <t>Annual recharge of deferred premiums / discounts from refinancing of debt</t>
  </si>
  <si>
    <t>Adjustment for interest on loans to third parties</t>
  </si>
  <si>
    <t>Adjustment for interest on stepped interest rate loans</t>
  </si>
  <si>
    <t>Total Financial Instruments Adjustments (Circular 7/2018)</t>
  </si>
  <si>
    <t>Adjustments between Accounting Basis and Funding Basis</t>
  </si>
  <si>
    <t>Surplus (-) or Deficit on Provision of Services after Accounting Standards and Statutory Adjustments</t>
  </si>
  <si>
    <t>Transfers from other Statutory Usable Reserves</t>
  </si>
  <si>
    <t>Statutory repayment of debt - use of capital receipts (1975 Act)</t>
  </si>
  <si>
    <t>Equal pay - use of capital receipts (Circular 1/2019)</t>
  </si>
  <si>
    <t>Transformation projects - use of capital receipts (Circular 4/2019)</t>
  </si>
  <si>
    <t>Financial instruments - use of capital receipts to fund premiums incurred on refinancing</t>
  </si>
  <si>
    <t>Financial instruments - use of capital receipts to fund deferred premiums</t>
  </si>
  <si>
    <t>Covid-19 - use of capital receipts (Circular 2/2021)</t>
  </si>
  <si>
    <t>Use of Capital Resources to fund revenue costs as permitted by statute</t>
  </si>
  <si>
    <t>Transfers to (+) Capital Fund</t>
  </si>
  <si>
    <t>Transfers to (+) / from (-): HRA</t>
  </si>
  <si>
    <t>Transfers to (+) / from (-): Renewal and Repairs Fund</t>
  </si>
  <si>
    <t>Transfers to (+) / from (-): Insurance Fund</t>
  </si>
  <si>
    <t>Transfers to (+) / from (-): Other Statutory Funds</t>
  </si>
  <si>
    <t>Transfers to (+) / from (-): Harbour Account</t>
  </si>
  <si>
    <t>Other Transfers between Usable Reserves</t>
  </si>
  <si>
    <t>Total Transfer To (+) / From (-) Other Statutory Usable Reserves</t>
  </si>
  <si>
    <t>Increase (-) / Decrease (+) in Reserves</t>
  </si>
  <si>
    <t>Balance at 31 March</t>
  </si>
  <si>
    <t>2020-21</t>
  </si>
  <si>
    <t>Aberdeen City</t>
  </si>
  <si>
    <t>Aberdeenshire</t>
  </si>
  <si>
    <t>Angus</t>
  </si>
  <si>
    <t>Argyll &amp; Bute</t>
  </si>
  <si>
    <t>Clackmannanshire</t>
  </si>
  <si>
    <t>City of Edinburgh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</si>
  <si>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</si>
  <si>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</si>
  <si>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</si>
  <si>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</si>
  <si>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</si>
  <si>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</si>
  <si>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</si>
  <si>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</si>
  <si>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</si>
  <si>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</si>
  <si>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</si>
  <si>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</si>
  <si>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</si>
  <si>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</si>
  <si>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</si>
  <si>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</si>
  <si>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</si>
  <si>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</si>
  <si>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</si>
  <si>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</si>
  <si>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</si>
  <si>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</si>
  <si>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</si>
  <si>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</si>
  <si>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</si>
  <si>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</si>
  <si>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Ayrshire VJB</t>
  </si>
  <si>
    <t>Central VJB</t>
  </si>
  <si>
    <t>Dunbartonshire&amp; Argyll&amp;Bute VJB</t>
  </si>
  <si>
    <t>Grampian VJB</t>
  </si>
  <si>
    <t>Highland &amp; Western Isles VJB</t>
  </si>
  <si>
    <t>Lanarkshire VJB</t>
  </si>
  <si>
    <t>Lothian VJB</t>
  </si>
  <si>
    <t>Orkney &amp; Shetland VJB</t>
  </si>
  <si>
    <t>Renfrewshire VJB</t>
  </si>
  <si>
    <t>Tayside VJB</t>
  </si>
  <si>
    <t>Tay Road Bridge</t>
  </si>
  <si>
    <t>HITRANS</t>
  </si>
  <si>
    <t>NESTRANS</t>
  </si>
  <si>
    <t>SESTRAN</t>
  </si>
  <si>
    <t>SPT</t>
  </si>
  <si>
    <t>SWESTRANS</t>
  </si>
  <si>
    <t>TACTRAN</t>
  </si>
  <si>
    <t>ZetTrans</t>
  </si>
  <si>
    <t>Scotland</t>
  </si>
  <si>
    <t>Councils</t>
  </si>
  <si>
    <t xml:space="preserve">Capital Grant to be used to fund capital expenditure incurred in a prior financial year </t>
  </si>
  <si>
    <t>Statutory repayment of debt - Additional repayment for Capital Grant</t>
  </si>
  <si>
    <t>2020-21 Local Financial Returns (LFRs): Source Workbooks</t>
  </si>
  <si>
    <t>Last updated on 5 March 2024</t>
  </si>
  <si>
    <t>Background</t>
  </si>
  <si>
    <t>The LFRs are a series of detailed returns that collect final, audited expenditure and income figures for all councils, Valuation Joint Boards (VJBs), Regional Transport</t>
  </si>
  <si>
    <t>Partnerships (RTPs) and the Tay Road Bridge Joint Board on an annual basis. The figures collected in the LFRs are published as part of the Scottish Local Government</t>
  </si>
  <si>
    <t>Finance Statistics (SLGFS) publication.</t>
  </si>
  <si>
    <r>
      <t xml:space="preserve">This workbook contains a 'Scotland' tab which provides summary figures at Scotland level; a 'Councils' tab which provides summary figures for all councils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>, i.e. excludes</t>
    </r>
  </si>
  <si>
    <t>any values relating to VJBs, RTPs and the Tay Road Bridge Joint Board; a tab for each local authority required to complete that section of the LFR.</t>
  </si>
  <si>
    <r>
      <rPr>
        <b/>
        <sz val="12"/>
        <color theme="1"/>
        <rFont val="Arial"/>
        <family val="2"/>
      </rPr>
      <t>This file contains the data collected in LFR A0:</t>
    </r>
    <r>
      <rPr>
        <sz val="12"/>
        <color theme="1"/>
        <rFont val="Arial"/>
        <family val="2"/>
      </rPr>
      <t xml:space="preserve"> figures from authorities' statutory accounts and corresponding statutory adjustments and funding basis figures.</t>
    </r>
  </si>
  <si>
    <t>A copy of the latest blank LFR and guidance for completion are available on the Scottish Government website.</t>
  </si>
  <si>
    <t>Full commentary on the key 2020-21 figures is available in the SLGFS 2020-21 publication.</t>
  </si>
  <si>
    <t>Data Interpretation</t>
  </si>
  <si>
    <t>Please note the following information when using data provided in this file:</t>
  </si>
  <si>
    <t>•   Figures reflect expenditure and income incurred from 1 April 2020 to 31 March 2021.</t>
  </si>
  <si>
    <t>•   Expenditure is presented as positive figures; income is presented as negative figures.</t>
  </si>
  <si>
    <r>
      <t>•   All figures are presented in cash terms</t>
    </r>
    <r>
      <rPr>
        <sz val="12"/>
        <rFont val="Arial"/>
        <family val="2"/>
      </rPr>
      <t>.</t>
    </r>
  </si>
  <si>
    <t>•   Covid-19 related income received via GRG is included in the GRG income figure.</t>
  </si>
  <si>
    <r>
      <t xml:space="preserve">•   Income and expenditure associated with grants where the local authority was acting as an agent are </t>
    </r>
    <r>
      <rPr>
        <b/>
        <sz val="12"/>
        <color theme="1"/>
        <rFont val="Arial"/>
        <family val="2"/>
      </rPr>
      <t xml:space="preserve">not </t>
    </r>
    <r>
      <rPr>
        <sz val="12"/>
        <color theme="1"/>
        <rFont val="Arial"/>
        <family val="2"/>
      </rPr>
      <t>included in this LFR.</t>
    </r>
  </si>
  <si>
    <t>Local authorities are asked to complete the LFRs in line with the guidance provided to ensure returns are completed on a consistent basis to allow for a reasonable degree of</t>
  </si>
  <si>
    <t>comparability. However, there is the potential for inconsistent reporting between local authorities for lower level figures where local accounting practices may vary. Changes in</t>
  </si>
  <si>
    <t>accounting standards between financial years may also impact on the categorisation of expenditure which can lead to discontinuities in the data.</t>
  </si>
  <si>
    <t>Net revenue expenditure can be affected by demand for services and the resources available to deliver those services, which will vary between local authorities. It can also be</t>
  </si>
  <si>
    <t>affected by large one-off payments in any year, for example Equal Pay back-pay settlement expenditure. It is therefore important to consider these factors when making</t>
  </si>
  <si>
    <t>comparisons between local authorities.</t>
  </si>
  <si>
    <t>A copy of the 2020-21 LFR guidance document provided to local authorities has been made available alongside the 2020-21 source LFR workbooks for reference.</t>
  </si>
  <si>
    <t>Please note that, whilst figures in Columns C to F should reflect local authorities' audited annual accounts, there may be minor discrepancies where an adjustment to the accounts</t>
  </si>
  <si>
    <t>figures has been required to ensure consistency of reporting across local authorities in line with the LFR guidance.</t>
  </si>
  <si>
    <t>Comparability to Prior Years</t>
  </si>
  <si>
    <t>Minor changes are made to LFR A0 each year to ensure it reflects the appropriate accounting guidance for the relevant financial year, however data is broadly comparable with</t>
  </si>
  <si>
    <t>that from prior years. If you have any questions relating to comparing LFR A0 data over time, please contact the mailbox noted below.</t>
  </si>
  <si>
    <t>Validation and Revisions</t>
  </si>
  <si>
    <t>The LFR data is thoroughly validated prior to publication, with local authorities required to respond to any queries raised by this exercise. However, due to the volume of data</t>
  </si>
  <si>
    <t>collected in the LFRs, it is not feasible to check every figure in each return and so minor errors may be identified within the source data post-publication.</t>
  </si>
  <si>
    <t>Where revisions are required to the source data post-publication, the relevant source workbook on the Scottish Government website will be updated and a note of the revisions</t>
  </si>
  <si>
    <r>
      <t xml:space="preserve">made provided here. Please note that the 2020-21 SLGFS publication and associated summary excel files will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 xml:space="preserve"> be updated following publication to reflect revisions which</t>
    </r>
  </si>
  <si>
    <r>
      <t xml:space="preserve">have a </t>
    </r>
    <r>
      <rPr>
        <b/>
        <sz val="12"/>
        <color theme="1"/>
        <rFont val="Arial"/>
        <family val="2"/>
      </rPr>
      <t>significant</t>
    </r>
    <r>
      <rPr>
        <sz val="12"/>
        <color theme="1"/>
        <rFont val="Arial"/>
        <family val="2"/>
      </rPr>
      <t xml:space="preserve"> impact on the key Scotland level figures or commentary provided.</t>
    </r>
  </si>
  <si>
    <t>This file has been revised since it's initial publication as detailed here. The corresponding calculated cells and cells in the Scotland and Councils tabs have also been updated to</t>
  </si>
  <si>
    <t>reflect these revisions.</t>
  </si>
  <si>
    <t xml:space="preserve">•   As part of SLGFS 2021-22, a number of authorities revised their 2020-21 returns. </t>
  </si>
  <si>
    <t>•   These were Angus, Inverclyde, Glasgow City, Renfrewshire, Shetland Islands Pension Fund and Scottish Homes Pension Fund.</t>
  </si>
  <si>
    <t xml:space="preserve">•   5 March 2024: As part of SLGFS 2022-23, Sheltand Islands revised LFR 23 for 2020-21. </t>
  </si>
  <si>
    <t>Enquiries</t>
  </si>
  <si>
    <t>For enquiries about this data, please email lgfstats@gov.scot.</t>
  </si>
  <si>
    <t>2020-21 Local Financial Returns (LFRs)</t>
  </si>
  <si>
    <t>Key Definitions</t>
  </si>
  <si>
    <r>
      <rPr>
        <b/>
        <sz val="12"/>
        <color rgb="FF2C486E"/>
        <rFont val="Arial"/>
        <family val="2"/>
      </rPr>
      <t>Cash terms: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Figures presented in cash terms have not been adjusted for inflation.</t>
    </r>
  </si>
  <si>
    <r>
      <rPr>
        <b/>
        <sz val="12"/>
        <color rgb="FF2C486E"/>
        <rFont val="Arial"/>
        <family val="2"/>
      </rPr>
      <t>Funding basis: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Figures have been adjusted for certain accounting transactions that have been charged to services, such as depreciation and pension costs. Funding basis</t>
    </r>
  </si>
  <si>
    <t>figures are used by local authorities when making financial decisions, such as setting budgets.</t>
  </si>
  <si>
    <r>
      <rPr>
        <b/>
        <sz val="12"/>
        <color rgb="FF2C486E"/>
        <rFont val="Arial"/>
        <family val="2"/>
      </rPr>
      <t xml:space="preserve">General Fund: </t>
    </r>
    <r>
      <rPr>
        <sz val="12"/>
        <rFont val="Arial"/>
        <family val="2"/>
      </rPr>
      <t>The principle usable revenue reserve of the local authority.</t>
    </r>
  </si>
  <si>
    <r>
      <rPr>
        <b/>
        <sz val="12"/>
        <color rgb="FF2C486E"/>
        <rFont val="Arial"/>
        <family val="2"/>
      </rPr>
      <t>Housing Revenue Account (HRA):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The accumulation of surplus income relating to a council's housing stock.</t>
    </r>
  </si>
  <si>
    <r>
      <rPr>
        <b/>
        <sz val="12"/>
        <color rgb="FF2C486E"/>
        <rFont val="Arial"/>
        <family val="2"/>
      </rPr>
      <t>Harbour Account: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 xml:space="preserve">A separate account and reserve fund specifically for harbour undertakings held by Orkney and Shetland councils </t>
    </r>
    <r>
      <rPr>
        <b/>
        <sz val="12"/>
        <rFont val="Arial"/>
        <family val="2"/>
      </rPr>
      <t>only</t>
    </r>
    <r>
      <rPr>
        <sz val="12"/>
        <rFont val="Arial"/>
        <family val="2"/>
      </rPr>
      <t>.</t>
    </r>
  </si>
  <si>
    <r>
      <rPr>
        <b/>
        <sz val="12"/>
        <color rgb="FF2C486E"/>
        <rFont val="Arial"/>
        <family val="2"/>
      </rPr>
      <t>Net Cost of Services: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The element of service expenditure funded by general funding, such as General Revenue Grant (GRG) and local taxation, and / or from reserves. This is</t>
    </r>
  </si>
  <si>
    <t>the same as 'net revenue expenditure' and is calculated as the difference between Gross Service Expenditure and Gross Service Income.</t>
  </si>
  <si>
    <r>
      <rPr>
        <b/>
        <sz val="12"/>
        <color rgb="FF2C486E"/>
        <rFont val="Arial"/>
        <family val="2"/>
      </rPr>
      <t>Agency Grants:</t>
    </r>
    <r>
      <rPr>
        <sz val="12"/>
        <rFont val="Arial"/>
        <family val="2"/>
      </rPr>
      <t xml:space="preserve"> In accordance with LASAAC Guidance on Accounting for Coronavirus Grants, where local authorities are acting as an intermediary in administering the receipt</t>
    </r>
  </si>
  <si>
    <t>and payment process to the ultimate recipients of the funding, they are considered to be acting as agent and so the local authority should not recognise the transactions as income</t>
  </si>
  <si>
    <t>or expenditure to the authority itself.</t>
  </si>
  <si>
    <t>LASAAC Guidance on Accounting for Coronavirus Grants</t>
  </si>
  <si>
    <t>Further information on what local authorities record against specific lines can be found in the LFR guidance document which has been made available alongside the 2020-21</t>
  </si>
  <si>
    <t>source LFR workbooks for 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</si>
</sst>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0"/>
      <name val="Geneva"/>
    </font>
    <font>
      <b/>
      <sz val="14"/>
      <name val="Arial"/>
      <family val="2"/>
    </font>
    <font>
      <u/>
      <sz val="10"/>
      <color rgb="FF0000DA"/>
      <name val="Arial"/>
      <family val="2"/>
    </font>
    <font>
      <u/>
      <sz val="12"/>
      <color rgb="FF0000DA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777777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20"/>
      <color rgb="FF2C486E"/>
      <name val="Arial"/>
      <family val="2"/>
    </font>
    <font>
      <sz val="12"/>
      <color theme="1"/>
      <name val="Arial"/>
      <family val="2"/>
    </font>
    <font>
      <b/>
      <sz val="18"/>
      <color rgb="FF2C486E"/>
      <name val="Arial"/>
      <family val="2"/>
    </font>
    <font>
      <sz val="14"/>
      <name val="Arial"/>
      <family val="2"/>
    </font>
    <font>
      <sz val="11"/>
      <color rgb="FF1F497D"/>
      <name val="Calibri"/>
      <family val="2"/>
      <scheme val="minor"/>
    </font>
    <font>
      <b/>
      <sz val="14"/>
      <color rgb="FF2C486E"/>
      <name val="Arial"/>
      <family val="2"/>
    </font>
    <font>
      <u/>
      <sz val="12"/>
      <color indexed="12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2C486E"/>
      <name val="Arial"/>
      <family val="2"/>
    </font>
    <font>
      <sz val="14"/>
      <color theme="1"/>
      <name val="Arial"/>
      <family val="2"/>
    </font>
    <font>
      <u/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2" borderId="0" xfId="1" applyFont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6" fillId="3" borderId="0" xfId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2" borderId="0" xfId="2" applyFont="1" applyFill="1" applyAlignment="1" applyProtection="1">
      <alignment vertical="center" wrapText="1"/>
    </xf>
    <xf numFmtId="3" fontId="7" fillId="3" borderId="0" xfId="1" applyNumberFormat="1" applyFont="1" applyFill="1" applyAlignment="1">
      <alignment vertical="center" wrapText="1"/>
    </xf>
    <xf numFmtId="0" fontId="7" fillId="2" borderId="0" xfId="1" applyFont="1" applyFill="1" applyAlignment="1" applyProtection="1">
      <alignment horizontal="center" vertical="center" wrapText="1"/>
      <protection locked="0"/>
    </xf>
    <xf numFmtId="0" fontId="9" fillId="2" borderId="0" xfId="3" quotePrefix="1" applyFont="1" applyFill="1" applyAlignment="1">
      <alignment horizontal="left" vertical="center" wrapText="1"/>
    </xf>
    <xf numFmtId="0" fontId="9" fillId="2" borderId="0" xfId="3" applyFont="1" applyFill="1" applyAlignment="1">
      <alignment vertical="center" wrapText="1"/>
    </xf>
    <xf numFmtId="0" fontId="10" fillId="2" borderId="0" xfId="3" applyFont="1" applyFill="1" applyAlignment="1">
      <alignment vertical="center"/>
    </xf>
    <xf numFmtId="0" fontId="6" fillId="2" borderId="0" xfId="3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6" fillId="3" borderId="1" xfId="1" applyFont="1" applyFill="1" applyBorder="1" applyAlignment="1">
      <alignment wrapText="1"/>
    </xf>
    <xf numFmtId="0" fontId="6" fillId="3" borderId="0" xfId="0" quotePrefix="1" applyFont="1" applyFill="1" applyAlignment="1">
      <alignment horizontal="left" vertical="top" wrapText="1"/>
    </xf>
    <xf numFmtId="0" fontId="12" fillId="3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3" fontId="15" fillId="2" borderId="0" xfId="0" applyNumberFormat="1" applyFont="1" applyFill="1" applyAlignment="1">
      <alignment vertical="center"/>
    </xf>
    <xf numFmtId="3" fontId="16" fillId="2" borderId="0" xfId="0" applyNumberFormat="1" applyFont="1" applyFill="1" applyAlignment="1">
      <alignment vertical="center"/>
    </xf>
    <xf numFmtId="3" fontId="16" fillId="3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3" borderId="6" xfId="0" applyFont="1" applyFill="1" applyBorder="1" applyAlignment="1">
      <alignment vertical="center"/>
    </xf>
    <xf numFmtId="3" fontId="17" fillId="3" borderId="6" xfId="0" applyNumberFormat="1" applyFont="1" applyFill="1" applyBorder="1" applyAlignment="1" applyProtection="1">
      <alignment vertical="center"/>
      <protection locked="0"/>
    </xf>
    <xf numFmtId="3" fontId="13" fillId="5" borderId="6" xfId="0" applyNumberFormat="1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3" fontId="17" fillId="4" borderId="6" xfId="0" applyNumberFormat="1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3" fontId="17" fillId="6" borderId="6" xfId="0" applyNumberFormat="1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3" fontId="13" fillId="6" borderId="6" xfId="0" applyNumberFormat="1" applyFont="1" applyFill="1" applyBorder="1" applyAlignment="1">
      <alignment vertical="center"/>
    </xf>
    <xf numFmtId="0" fontId="17" fillId="4" borderId="6" xfId="0" applyFont="1" applyFill="1" applyBorder="1" applyAlignment="1">
      <alignment vertical="center"/>
    </xf>
    <xf numFmtId="0" fontId="12" fillId="7" borderId="6" xfId="0" applyFont="1" applyFill="1" applyBorder="1" applyAlignment="1">
      <alignment vertical="center"/>
    </xf>
    <xf numFmtId="3" fontId="12" fillId="7" borderId="6" xfId="0" applyNumberFormat="1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3" fontId="6" fillId="7" borderId="6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horizontal="right" vertical="center"/>
    </xf>
    <xf numFmtId="3" fontId="13" fillId="5" borderId="6" xfId="0" applyNumberFormat="1" applyFont="1" applyFill="1" applyBorder="1" applyAlignment="1">
      <alignment horizontal="right" vertical="center"/>
    </xf>
    <xf numFmtId="3" fontId="17" fillId="4" borderId="6" xfId="0" applyNumberFormat="1" applyFont="1" applyFill="1" applyBorder="1" applyAlignment="1">
      <alignment horizontal="right" vertical="center"/>
    </xf>
    <xf numFmtId="3" fontId="17" fillId="3" borderId="6" xfId="0" applyNumberFormat="1" applyFont="1" applyFill="1" applyBorder="1" applyAlignment="1" applyProtection="1">
      <alignment horizontal="right" vertical="center"/>
      <protection locked="0"/>
    </xf>
    <xf numFmtId="3" fontId="12" fillId="7" borderId="6" xfId="0" applyNumberFormat="1" applyFont="1" applyFill="1" applyBorder="1" applyAlignment="1">
      <alignment horizontal="right" vertical="center"/>
    </xf>
    <xf numFmtId="3" fontId="18" fillId="6" borderId="6" xfId="0" applyNumberFormat="1" applyFont="1" applyFill="1" applyBorder="1" applyAlignment="1">
      <alignment vertical="center"/>
    </xf>
    <xf numFmtId="3" fontId="11" fillId="3" borderId="0" xfId="0" applyNumberFormat="1" applyFont="1" applyFill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3" fontId="5" fillId="3" borderId="6" xfId="0" applyNumberFormat="1" applyFont="1" applyFill="1" applyBorder="1" applyAlignment="1" applyProtection="1">
      <alignment vertical="center"/>
      <protection locked="0"/>
    </xf>
    <xf numFmtId="0" fontId="16" fillId="2" borderId="0" xfId="1" applyFont="1" applyFill="1" applyAlignment="1">
      <alignment vertical="center"/>
    </xf>
    <xf numFmtId="3" fontId="16" fillId="2" borderId="0" xfId="1" applyNumberFormat="1" applyFont="1" applyFill="1" applyAlignment="1">
      <alignment vertical="center"/>
    </xf>
    <xf numFmtId="3" fontId="19" fillId="2" borderId="0" xfId="1" applyNumberFormat="1" applyFont="1" applyFill="1" applyAlignment="1">
      <alignment vertical="center" wrapText="1"/>
    </xf>
    <xf numFmtId="0" fontId="16" fillId="3" borderId="0" xfId="0" applyFont="1" applyFill="1" applyAlignment="1">
      <alignment vertical="center"/>
    </xf>
    <xf numFmtId="0" fontId="4" fillId="2" borderId="0" xfId="2" applyFont="1" applyFill="1" applyAlignment="1" applyProtection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3" borderId="0" xfId="1" applyFont="1" applyFill="1" applyAlignment="1">
      <alignment horizontal="right" vertical="center"/>
    </xf>
    <xf numFmtId="0" fontId="0" fillId="8" borderId="0" xfId="0" applyFill="1"/>
    <xf numFmtId="0" fontId="20" fillId="3" borderId="6" xfId="2" applyFont="1" applyFill="1" applyBorder="1" applyAlignment="1" applyProtection="1">
      <alignment vertical="center"/>
    </xf>
    <xf numFmtId="0" fontId="20" fillId="4" borderId="6" xfId="2" applyFont="1" applyFill="1" applyBorder="1" applyAlignment="1" applyProtection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7" fillId="3" borderId="0" xfId="4" applyFill="1" applyBorder="1" applyAlignment="1" applyProtection="1">
      <alignment vertical="center"/>
    </xf>
    <xf numFmtId="0" fontId="22" fillId="3" borderId="0" xfId="0" quotePrefix="1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1"/>
    </xf>
    <xf numFmtId="0" fontId="28" fillId="3" borderId="0" xfId="0" applyFont="1" applyFill="1" applyAlignment="1">
      <alignment vertical="center"/>
    </xf>
    <xf numFmtId="0" fontId="27" fillId="3" borderId="0" xfId="4" applyFill="1" applyAlignment="1" applyProtection="1">
      <alignment vertical="center"/>
    </xf>
    <xf numFmtId="0" fontId="0" fillId="3" borderId="0" xfId="0" applyFill="1"/>
    <xf numFmtId="0" fontId="29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3" borderId="0" xfId="2" applyFont="1" applyFill="1" applyAlignment="1" applyProtection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5">
    <cellStyle name="Hyperlink" xfId="2" builtinId="8"/>
    <cellStyle name="Hyperlink 2" xfId="4" xr:uid="{EE6294BB-D1FA-41F2-A573-0A8F89B545C1}"/>
    <cellStyle name="Normal" xfId="0" builtinId="0"/>
    <cellStyle name="Normal_A3366421" xfId="1" xr:uid="{00000000-0005-0000-0000-000002000000}"/>
    <cellStyle name="Style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gfstats@gov.scot?subject=LFR%202020-21%20-%20Source%20Workbooks" TargetMode="External"/><Relationship Id="rId2" Type="http://schemas.openxmlformats.org/officeDocument/2006/relationships/hyperlink" Target="https://www.gov.scot/publications/local-financial-return/" TargetMode="External"/><Relationship Id="rId1" Type="http://schemas.openxmlformats.org/officeDocument/2006/relationships/hyperlink" Target="https://www.gov.scot/collections/local-government-finance-statistic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ipfa.org/policy-and-guidance/local-authority-scotland-accounts-advisory-committee/guidance-and-publications/guidance-on-accounting-for-coronavirus-grant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62CB5-1CBB-4082-8A1C-72E6B3770DFE}">
  <sheetPr>
    <tabColor rgb="FF183C5C"/>
  </sheetPr>
  <dimension ref="A1:C60"/>
  <sheetViews>
    <sheetView tabSelected="1" zoomScaleNormal="100" workbookViewId="0"/>
  </sheetViews>
  <sheetFormatPr defaultColWidth="9.1796875" defaultRowHeight="15.5"/>
  <cols>
    <col min="1" max="1" width="175.7265625" style="61" customWidth="1"/>
    <col min="2" max="16384" width="9.1796875" style="61"/>
  </cols>
  <sheetData>
    <row r="1" spans="1:3" ht="28" customHeight="1">
      <c r="A1" s="60" t="s">
        <v>181</v>
      </c>
      <c r="B1" s="4"/>
      <c r="C1" s="4"/>
    </row>
    <row r="2" spans="1:3" ht="24" customHeight="1">
      <c r="A2" s="62" t="s">
        <v>0</v>
      </c>
    </row>
    <row r="3" spans="1:3" ht="17.5">
      <c r="A3" s="63" t="s">
        <v>182</v>
      </c>
    </row>
    <row r="4" spans="1:3">
      <c r="A4" s="64"/>
    </row>
    <row r="5" spans="1:3" ht="20.149999999999999" customHeight="1">
      <c r="A5" s="65" t="s">
        <v>183</v>
      </c>
    </row>
    <row r="6" spans="1:3" ht="18" customHeight="1">
      <c r="A6" s="61" t="s">
        <v>184</v>
      </c>
    </row>
    <row r="7" spans="1:3" ht="18" customHeight="1">
      <c r="A7" s="61" t="s">
        <v>185</v>
      </c>
    </row>
    <row r="8" spans="1:3" ht="18" customHeight="1">
      <c r="A8" s="61" t="s">
        <v>186</v>
      </c>
    </row>
    <row r="9" spans="1:3" ht="10" customHeight="1"/>
    <row r="10" spans="1:3" ht="18" customHeight="1">
      <c r="A10" s="61" t="s">
        <v>187</v>
      </c>
    </row>
    <row r="11" spans="1:3" ht="18" customHeight="1">
      <c r="A11" s="61" t="s">
        <v>188</v>
      </c>
    </row>
    <row r="12" spans="1:3" ht="10" customHeight="1"/>
    <row r="13" spans="1:3" ht="18" customHeight="1">
      <c r="A13" s="61" t="s">
        <v>189</v>
      </c>
    </row>
    <row r="14" spans="1:3" ht="10" customHeight="1"/>
    <row r="15" spans="1:3" ht="18" customHeight="1">
      <c r="A15" s="66" t="s">
        <v>190</v>
      </c>
    </row>
    <row r="16" spans="1:3" ht="10" customHeight="1"/>
    <row r="17" spans="1:1" ht="18" customHeight="1">
      <c r="A17" s="66" t="s">
        <v>191</v>
      </c>
    </row>
    <row r="18" spans="1:1" ht="18" customHeight="1">
      <c r="A18" s="64"/>
    </row>
    <row r="19" spans="1:1" ht="20.149999999999999" customHeight="1">
      <c r="A19" s="65" t="s">
        <v>192</v>
      </c>
    </row>
    <row r="20" spans="1:1" ht="18" customHeight="1">
      <c r="A20" s="61" t="s">
        <v>193</v>
      </c>
    </row>
    <row r="21" spans="1:1" ht="20.149999999999999" customHeight="1">
      <c r="A21" s="67" t="s">
        <v>194</v>
      </c>
    </row>
    <row r="22" spans="1:1" ht="20.149999999999999" customHeight="1">
      <c r="A22" s="68" t="s">
        <v>195</v>
      </c>
    </row>
    <row r="23" spans="1:1" ht="20.149999999999999" customHeight="1">
      <c r="A23" s="68" t="s">
        <v>196</v>
      </c>
    </row>
    <row r="24" spans="1:1" ht="20.149999999999999" customHeight="1">
      <c r="A24" s="67" t="s">
        <v>197</v>
      </c>
    </row>
    <row r="25" spans="1:1" ht="20.149999999999999" customHeight="1">
      <c r="A25" s="67" t="s">
        <v>198</v>
      </c>
    </row>
    <row r="26" spans="1:1" ht="10" customHeight="1"/>
    <row r="27" spans="1:1" ht="18" customHeight="1">
      <c r="A27" s="61" t="s">
        <v>199</v>
      </c>
    </row>
    <row r="28" spans="1:1" ht="18" customHeight="1">
      <c r="A28" s="61" t="s">
        <v>200</v>
      </c>
    </row>
    <row r="29" spans="1:1" ht="18" customHeight="1">
      <c r="A29" s="61" t="s">
        <v>201</v>
      </c>
    </row>
    <row r="30" spans="1:1" ht="10" customHeight="1"/>
    <row r="31" spans="1:1" ht="18" customHeight="1">
      <c r="A31" s="4" t="s">
        <v>202</v>
      </c>
    </row>
    <row r="32" spans="1:1" ht="18" customHeight="1">
      <c r="A32" s="4" t="s">
        <v>203</v>
      </c>
    </row>
    <row r="33" spans="1:1" ht="18" customHeight="1">
      <c r="A33" s="4" t="s">
        <v>204</v>
      </c>
    </row>
    <row r="34" spans="1:1" ht="10" customHeight="1"/>
    <row r="35" spans="1:1" ht="18" customHeight="1">
      <c r="A35" s="61" t="s">
        <v>205</v>
      </c>
    </row>
    <row r="36" spans="1:1" ht="10" customHeight="1"/>
    <row r="37" spans="1:1" ht="18" customHeight="1">
      <c r="A37" s="61" t="s">
        <v>206</v>
      </c>
    </row>
    <row r="38" spans="1:1" ht="18" customHeight="1">
      <c r="A38" s="61" t="s">
        <v>207</v>
      </c>
    </row>
    <row r="39" spans="1:1" ht="18" customHeight="1">
      <c r="A39" s="64"/>
    </row>
    <row r="40" spans="1:1" ht="20.149999999999999" customHeight="1">
      <c r="A40" s="65" t="s">
        <v>208</v>
      </c>
    </row>
    <row r="41" spans="1:1" s="69" customFormat="1" ht="18" customHeight="1">
      <c r="A41" s="4" t="s">
        <v>209</v>
      </c>
    </row>
    <row r="42" spans="1:1" s="69" customFormat="1" ht="18" customHeight="1">
      <c r="A42" s="4" t="s">
        <v>210</v>
      </c>
    </row>
    <row r="43" spans="1:1" ht="18" customHeight="1">
      <c r="A43" s="64"/>
    </row>
    <row r="44" spans="1:1" ht="20.149999999999999" customHeight="1">
      <c r="A44" s="65" t="s">
        <v>211</v>
      </c>
    </row>
    <row r="45" spans="1:1" ht="18" customHeight="1">
      <c r="A45" s="61" t="s">
        <v>212</v>
      </c>
    </row>
    <row r="46" spans="1:1" ht="18" customHeight="1">
      <c r="A46" s="61" t="s">
        <v>213</v>
      </c>
    </row>
    <row r="47" spans="1:1" ht="10" customHeight="1"/>
    <row r="48" spans="1:1" ht="18" customHeight="1">
      <c r="A48" s="61" t="s">
        <v>214</v>
      </c>
    </row>
    <row r="49" spans="1:1" ht="18" customHeight="1">
      <c r="A49" s="61" t="s">
        <v>215</v>
      </c>
    </row>
    <row r="50" spans="1:1" ht="18" customHeight="1">
      <c r="A50" s="61" t="s">
        <v>216</v>
      </c>
    </row>
    <row r="51" spans="1:1" ht="10" customHeight="1"/>
    <row r="52" spans="1:1" ht="18" customHeight="1">
      <c r="A52" s="61" t="s">
        <v>217</v>
      </c>
    </row>
    <row r="53" spans="1:1" ht="18" customHeight="1">
      <c r="A53" s="61" t="s">
        <v>218</v>
      </c>
    </row>
    <row r="54" spans="1:1" ht="20.149999999999999" customHeight="1">
      <c r="A54" s="68" t="s">
        <v>219</v>
      </c>
    </row>
    <row r="55" spans="1:1" ht="18" customHeight="1">
      <c r="A55" s="68" t="s">
        <v>220</v>
      </c>
    </row>
    <row r="56" spans="1:1" ht="18" customHeight="1">
      <c r="A56" s="68" t="s">
        <v>221</v>
      </c>
    </row>
    <row r="57" spans="1:1" ht="18" customHeight="1">
      <c r="A57" s="68"/>
    </row>
    <row r="58" spans="1:1" ht="18" customHeight="1">
      <c r="A58" s="68"/>
    </row>
    <row r="59" spans="1:1" ht="20.149999999999999" customHeight="1">
      <c r="A59" s="65" t="s">
        <v>222</v>
      </c>
    </row>
    <row r="60" spans="1:1" ht="18" customHeight="1">
      <c r="A60" s="70" t="s">
        <v>223</v>
      </c>
    </row>
  </sheetData>
  <hyperlinks>
    <hyperlink ref="A17" r:id="rId1" location="scottishlocalgovernmentfinancialstatistics" xr:uid="{4C828DD4-4EA4-4A66-8298-5C7AE78195B8}"/>
    <hyperlink ref="A15" r:id="rId2" display="A copy of the latest blank LFR and guidance for completion are available on the 'Local Government Finance Statistics: Information for data suppliers' section of the Scottish Government website." xr:uid="{BCAA55FE-478A-41CE-B300-F56697CC615B}"/>
    <hyperlink ref="A60" r:id="rId3" xr:uid="{94540150-4ADE-4204-BAC4-12DCDD00835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131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203896</v>
      </c>
      <c r="D10" s="25">
        <v>16661</v>
      </c>
      <c r="E10" s="25">
        <v>0</v>
      </c>
      <c r="F10" s="26">
        <f>SUM(C10:E10)</f>
        <v>220557</v>
      </c>
      <c r="G10" s="27"/>
      <c r="H10" s="28">
        <f>C10+C17+M10</f>
        <v>184380</v>
      </c>
      <c r="I10" s="28">
        <f>D10+N10</f>
        <v>11071</v>
      </c>
      <c r="J10" s="28">
        <f>E10+O10</f>
        <v>0</v>
      </c>
      <c r="K10" s="26">
        <f>SUM(H10:J10)</f>
        <v>195451</v>
      </c>
      <c r="L10" s="27"/>
      <c r="M10" s="28">
        <f>SUM(C88,C92,C95,C97:C101,C116)</f>
        <v>-19516</v>
      </c>
      <c r="N10" s="28">
        <f>SUM(D88,D92,D95,D97:D101,D116)</f>
        <v>-5590</v>
      </c>
      <c r="O10" s="28">
        <f>SUM(E88,E92,E95,E97:E101,E116)</f>
        <v>0</v>
      </c>
      <c r="P10" s="26">
        <f>SUM(M10:O10)</f>
        <v>-25106</v>
      </c>
    </row>
    <row r="11" spans="2:23" s="29" customFormat="1" ht="16" customHeight="1">
      <c r="B11" s="24" t="s">
        <v>13</v>
      </c>
      <c r="C11" s="25">
        <v>-71391</v>
      </c>
      <c r="D11" s="25">
        <v>-19911</v>
      </c>
      <c r="E11" s="25">
        <v>0</v>
      </c>
      <c r="F11" s="26">
        <f>SUM(C11:E11)</f>
        <v>-91302</v>
      </c>
      <c r="G11" s="27"/>
      <c r="H11" s="28">
        <f>C11+C58</f>
        <v>-71391</v>
      </c>
      <c r="I11" s="28">
        <f>D11</f>
        <v>-19911</v>
      </c>
      <c r="J11" s="28">
        <f>E11</f>
        <v>0</v>
      </c>
      <c r="K11" s="26">
        <f>SUM(H11:J11)</f>
        <v>-91302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132505</v>
      </c>
      <c r="D12" s="26">
        <f>SUM(D10:D11)</f>
        <v>-3250</v>
      </c>
      <c r="E12" s="26">
        <f>SUM(E10:E11)</f>
        <v>0</v>
      </c>
      <c r="F12" s="26">
        <f>SUM(F10:F11)</f>
        <v>129255</v>
      </c>
      <c r="G12" s="27"/>
      <c r="H12" s="26">
        <f>SUM(H10:H11)</f>
        <v>112989</v>
      </c>
      <c r="I12" s="26">
        <f>SUM(I10:I11)</f>
        <v>-8840</v>
      </c>
      <c r="J12" s="26">
        <f>SUM(J10:J11)</f>
        <v>0</v>
      </c>
      <c r="K12" s="26">
        <f>SUM(K10:K11)</f>
        <v>104149</v>
      </c>
      <c r="L12" s="27"/>
      <c r="M12" s="26">
        <f>M10</f>
        <v>-19516</v>
      </c>
      <c r="N12" s="26">
        <f>N10</f>
        <v>-5590</v>
      </c>
      <c r="O12" s="26">
        <f>O10</f>
        <v>0</v>
      </c>
      <c r="P12" s="26">
        <f>P10</f>
        <v>-25106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1777</v>
      </c>
      <c r="D15" s="25">
        <v>-1</v>
      </c>
      <c r="E15" s="25">
        <v>0</v>
      </c>
      <c r="F15" s="26">
        <f>SUM(C15:E15)</f>
        <v>1776</v>
      </c>
      <c r="G15" s="27"/>
      <c r="H15" s="30"/>
      <c r="I15" s="30"/>
      <c r="J15" s="30"/>
      <c r="K15" s="33"/>
      <c r="L15" s="27"/>
      <c r="M15" s="28">
        <f>C107</f>
        <v>-1777</v>
      </c>
      <c r="N15" s="28">
        <f t="shared" ref="N15:O16" si="0">D107</f>
        <v>1</v>
      </c>
      <c r="O15" s="28">
        <f t="shared" si="0"/>
        <v>0</v>
      </c>
      <c r="P15" s="26">
        <f>SUM(M15:O15)</f>
        <v>-1776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1777</v>
      </c>
      <c r="D19" s="26">
        <f>SUM(D15:D18)</f>
        <v>-1</v>
      </c>
      <c r="E19" s="26">
        <f>SUM(E15:E18)</f>
        <v>0</v>
      </c>
      <c r="F19" s="26">
        <f>SUM(F15:F18)</f>
        <v>1776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-1777</v>
      </c>
      <c r="N19" s="26">
        <f>SUM(N15:N16)</f>
        <v>1</v>
      </c>
      <c r="O19" s="26">
        <f>SUM(O15:O16)</f>
        <v>0</v>
      </c>
      <c r="P19" s="26">
        <f>SUM(P15:P16)</f>
        <v>-1776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7620</v>
      </c>
      <c r="D22" s="25">
        <v>1135</v>
      </c>
      <c r="E22" s="25">
        <v>0</v>
      </c>
      <c r="F22" s="26">
        <f>SUM(C22:E22)</f>
        <v>8755</v>
      </c>
      <c r="G22" s="27"/>
      <c r="H22" s="28">
        <f>C22</f>
        <v>7620</v>
      </c>
      <c r="I22" s="28">
        <f t="shared" ref="I22:J26" si="1">D22</f>
        <v>1135</v>
      </c>
      <c r="J22" s="28">
        <f t="shared" si="1"/>
        <v>0</v>
      </c>
      <c r="K22" s="26">
        <f t="shared" ref="K22:K27" si="2">SUM(H22:J22)</f>
        <v>8755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212</v>
      </c>
      <c r="I27" s="28">
        <f>D121</f>
        <v>0</v>
      </c>
      <c r="J27" s="28">
        <f>E121</f>
        <v>0</v>
      </c>
      <c r="K27" s="26">
        <f t="shared" si="2"/>
        <v>212</v>
      </c>
      <c r="L27" s="27"/>
      <c r="M27" s="28">
        <f>H27</f>
        <v>212</v>
      </c>
      <c r="N27" s="28">
        <f>I27</f>
        <v>0</v>
      </c>
      <c r="O27" s="28">
        <f>J27</f>
        <v>0</v>
      </c>
      <c r="P27" s="26">
        <f>SUM(M27:O27)</f>
        <v>212</v>
      </c>
    </row>
    <row r="28" spans="2:22" s="29" customFormat="1" ht="16" customHeight="1">
      <c r="B28" s="35" t="s">
        <v>28</v>
      </c>
      <c r="C28" s="36">
        <f>SUM(C22:C26)</f>
        <v>7620</v>
      </c>
      <c r="D28" s="36">
        <f>SUM(D22:D26)</f>
        <v>1135</v>
      </c>
      <c r="E28" s="36">
        <f>SUM(E22:E26)</f>
        <v>0</v>
      </c>
      <c r="F28" s="36">
        <f>SUM(F22:F26)</f>
        <v>8755</v>
      </c>
      <c r="G28" s="27"/>
      <c r="H28" s="36">
        <f>SUM(H22:H27)</f>
        <v>7832</v>
      </c>
      <c r="I28" s="36">
        <f>SUM(I22:I27)</f>
        <v>1135</v>
      </c>
      <c r="J28" s="36">
        <f>SUM(J22:J27)</f>
        <v>0</v>
      </c>
      <c r="K28" s="36">
        <f>SUM(K22:K27)</f>
        <v>8967</v>
      </c>
      <c r="L28" s="27"/>
      <c r="M28" s="36">
        <f>M27</f>
        <v>212</v>
      </c>
      <c r="N28" s="36">
        <f>N27</f>
        <v>0</v>
      </c>
      <c r="O28" s="36">
        <f>O27</f>
        <v>0</v>
      </c>
      <c r="P28" s="36">
        <f>P27</f>
        <v>212</v>
      </c>
    </row>
    <row r="29" spans="2:22" s="29" customFormat="1" ht="16" customHeight="1">
      <c r="B29" s="24" t="s">
        <v>29</v>
      </c>
      <c r="C29" s="25">
        <v>-307</v>
      </c>
      <c r="D29" s="25">
        <v>-8</v>
      </c>
      <c r="E29" s="25">
        <v>0</v>
      </c>
      <c r="F29" s="26">
        <f t="shared" ref="F29:F34" si="3">SUM(C29:E29)</f>
        <v>-315</v>
      </c>
      <c r="G29" s="27"/>
      <c r="H29" s="28">
        <f>C29</f>
        <v>-307</v>
      </c>
      <c r="I29" s="28">
        <f t="shared" ref="I29:J31" si="4">D29</f>
        <v>-8</v>
      </c>
      <c r="J29" s="28">
        <f t="shared" si="4"/>
        <v>0</v>
      </c>
      <c r="K29" s="26">
        <f>SUM(H29:J29)</f>
        <v>-315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-59</v>
      </c>
      <c r="D31" s="25">
        <v>0</v>
      </c>
      <c r="E31" s="25">
        <v>0</v>
      </c>
      <c r="F31" s="26">
        <f t="shared" si="3"/>
        <v>-59</v>
      </c>
      <c r="G31" s="27"/>
      <c r="H31" s="28">
        <f>C31</f>
        <v>-59</v>
      </c>
      <c r="I31" s="28">
        <f t="shared" si="4"/>
        <v>0</v>
      </c>
      <c r="J31" s="28">
        <f t="shared" si="4"/>
        <v>0</v>
      </c>
      <c r="K31" s="26">
        <f>SUM(H31:J31)</f>
        <v>-59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-126</v>
      </c>
      <c r="D32" s="25">
        <v>0</v>
      </c>
      <c r="E32" s="25">
        <v>0</v>
      </c>
      <c r="F32" s="26">
        <f t="shared" si="3"/>
        <v>-126</v>
      </c>
      <c r="G32" s="27"/>
      <c r="H32" s="30"/>
      <c r="I32" s="30"/>
      <c r="J32" s="30"/>
      <c r="K32" s="30"/>
      <c r="L32" s="27"/>
      <c r="M32" s="28">
        <f>C109</f>
        <v>126</v>
      </c>
      <c r="N32" s="28">
        <f>D109</f>
        <v>0</v>
      </c>
      <c r="O32" s="28">
        <f>E109</f>
        <v>0</v>
      </c>
      <c r="P32" s="26">
        <f>SUM(M32:O32)</f>
        <v>126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-8</v>
      </c>
      <c r="D34" s="25">
        <v>0</v>
      </c>
      <c r="E34" s="25">
        <v>0</v>
      </c>
      <c r="F34" s="26">
        <f t="shared" si="3"/>
        <v>-8</v>
      </c>
      <c r="G34" s="27"/>
      <c r="H34" s="28">
        <f t="shared" si="5"/>
        <v>-8</v>
      </c>
      <c r="I34" s="28">
        <f t="shared" si="5"/>
        <v>0</v>
      </c>
      <c r="J34" s="28">
        <f t="shared" si="5"/>
        <v>0</v>
      </c>
      <c r="K34" s="26">
        <f>SUM(H34:J34)</f>
        <v>-8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-500</v>
      </c>
      <c r="D35" s="38">
        <f>SUM(D29:D34)</f>
        <v>-8</v>
      </c>
      <c r="E35" s="38">
        <f>SUM(E29:E34)</f>
        <v>0</v>
      </c>
      <c r="F35" s="38">
        <f>SUM(F29:F34)</f>
        <v>-508</v>
      </c>
      <c r="G35" s="27"/>
      <c r="H35" s="36">
        <f>SUM(H29:H31,H33:H34)</f>
        <v>-374</v>
      </c>
      <c r="I35" s="36">
        <f>SUM(I29:I31,I33:I34)</f>
        <v>-8</v>
      </c>
      <c r="J35" s="36">
        <f>SUM(J29:J31,J33:J34)</f>
        <v>0</v>
      </c>
      <c r="K35" s="36">
        <f>SUM(K29:K31,K33:K34)</f>
        <v>-382</v>
      </c>
      <c r="L35" s="27"/>
      <c r="M35" s="36">
        <f>M32</f>
        <v>126</v>
      </c>
      <c r="N35" s="36">
        <f>N32</f>
        <v>0</v>
      </c>
      <c r="O35" s="36">
        <f>O32</f>
        <v>0</v>
      </c>
      <c r="P35" s="36">
        <f>P32</f>
        <v>126</v>
      </c>
    </row>
    <row r="36" spans="2:22" s="29" customFormat="1" ht="16" customHeight="1">
      <c r="B36" s="24" t="s">
        <v>36</v>
      </c>
      <c r="C36" s="25">
        <v>8373</v>
      </c>
      <c r="D36" s="25">
        <v>1033</v>
      </c>
      <c r="E36" s="25">
        <v>0</v>
      </c>
      <c r="F36" s="26">
        <f>SUM(C36:E36)</f>
        <v>9406</v>
      </c>
      <c r="G36" s="27"/>
      <c r="H36" s="30"/>
      <c r="I36" s="30"/>
      <c r="J36" s="30"/>
      <c r="K36" s="30"/>
      <c r="L36" s="27"/>
      <c r="M36" s="28">
        <f>C93</f>
        <v>-8373</v>
      </c>
      <c r="N36" s="28">
        <f t="shared" ref="N36:O37" si="6">D93</f>
        <v>-1033</v>
      </c>
      <c r="O36" s="28">
        <f t="shared" si="6"/>
        <v>0</v>
      </c>
      <c r="P36" s="26">
        <f>SUM(M36:O36)</f>
        <v>-9406</v>
      </c>
    </row>
    <row r="37" spans="2:22" s="29" customFormat="1" ht="16" customHeight="1">
      <c r="B37" s="24" t="s">
        <v>37</v>
      </c>
      <c r="C37" s="25">
        <v>-6328</v>
      </c>
      <c r="D37" s="25">
        <v>-781</v>
      </c>
      <c r="E37" s="25">
        <v>0</v>
      </c>
      <c r="F37" s="26">
        <f>SUM(C37:E37)</f>
        <v>-7109</v>
      </c>
      <c r="G37" s="27"/>
      <c r="H37" s="30"/>
      <c r="I37" s="30"/>
      <c r="J37" s="30"/>
      <c r="K37" s="30"/>
      <c r="L37" s="27"/>
      <c r="M37" s="28">
        <f>C94</f>
        <v>6328</v>
      </c>
      <c r="N37" s="28">
        <f t="shared" si="6"/>
        <v>781</v>
      </c>
      <c r="O37" s="28">
        <f t="shared" si="6"/>
        <v>0</v>
      </c>
      <c r="P37" s="26">
        <f>SUM(M37:O37)</f>
        <v>7109</v>
      </c>
    </row>
    <row r="38" spans="2:22" s="29" customFormat="1" ht="16" customHeight="1">
      <c r="B38" s="35" t="s">
        <v>38</v>
      </c>
      <c r="C38" s="36">
        <f>SUM(C36:C37)</f>
        <v>2045</v>
      </c>
      <c r="D38" s="36">
        <f>SUM(D36:D37)</f>
        <v>252</v>
      </c>
      <c r="E38" s="36">
        <f>SUM(E36:E37)</f>
        <v>0</v>
      </c>
      <c r="F38" s="36">
        <f>SUM(F36:F37)</f>
        <v>2297</v>
      </c>
      <c r="G38" s="27"/>
      <c r="H38" s="30"/>
      <c r="I38" s="30"/>
      <c r="J38" s="30"/>
      <c r="K38" s="30"/>
      <c r="L38" s="27"/>
      <c r="M38" s="36">
        <f>SUM(M36:M37)</f>
        <v>-2045</v>
      </c>
      <c r="N38" s="36">
        <f>SUM(N36:N37)</f>
        <v>-252</v>
      </c>
      <c r="O38" s="36">
        <f>SUM(O36:O37)</f>
        <v>0</v>
      </c>
      <c r="P38" s="36">
        <f>SUM(P36:P37)</f>
        <v>-2297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1683</v>
      </c>
      <c r="I39" s="28">
        <f>D102+D103+D104</f>
        <v>596</v>
      </c>
      <c r="J39" s="28">
        <f>E102+E103+E104</f>
        <v>0</v>
      </c>
      <c r="K39" s="26">
        <f>SUM(H39:J39)</f>
        <v>2279</v>
      </c>
      <c r="L39" s="27"/>
      <c r="M39" s="28">
        <f t="shared" ref="M39:O40" si="7">H39</f>
        <v>1683</v>
      </c>
      <c r="N39" s="28">
        <f t="shared" si="7"/>
        <v>596</v>
      </c>
      <c r="O39" s="28">
        <f t="shared" si="7"/>
        <v>0</v>
      </c>
      <c r="P39" s="26">
        <f>SUM(M39:O39)</f>
        <v>2279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1303</v>
      </c>
      <c r="I40" s="28">
        <f>D105</f>
        <v>0</v>
      </c>
      <c r="J40" s="28">
        <f>E105</f>
        <v>0</v>
      </c>
      <c r="K40" s="26">
        <f>SUM(H40:J40)</f>
        <v>1303</v>
      </c>
      <c r="L40" s="27"/>
      <c r="M40" s="28">
        <f t="shared" si="7"/>
        <v>1303</v>
      </c>
      <c r="N40" s="28">
        <f t="shared" si="7"/>
        <v>0</v>
      </c>
      <c r="O40" s="28">
        <f t="shared" si="7"/>
        <v>0</v>
      </c>
      <c r="P40" s="26">
        <f>SUM(M40:O40)</f>
        <v>1303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2986</v>
      </c>
      <c r="I41" s="36">
        <f>SUM(I39:I40)</f>
        <v>596</v>
      </c>
      <c r="J41" s="36">
        <f>SUM(J39:J40)</f>
        <v>0</v>
      </c>
      <c r="K41" s="36">
        <f>SUM(K39:K40)</f>
        <v>3582</v>
      </c>
      <c r="L41" s="27"/>
      <c r="M41" s="36">
        <f>SUM(M39:M40)</f>
        <v>2986</v>
      </c>
      <c r="N41" s="36">
        <f>SUM(N39:N40)</f>
        <v>596</v>
      </c>
      <c r="O41" s="36">
        <f>SUM(O39:O40)</f>
        <v>0</v>
      </c>
      <c r="P41" s="36">
        <f>SUM(P39:P40)</f>
        <v>3582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4011</v>
      </c>
      <c r="J42" s="28">
        <f>E106</f>
        <v>0</v>
      </c>
      <c r="K42" s="26">
        <f>SUM(H42:J42)</f>
        <v>4011</v>
      </c>
      <c r="L42" s="27"/>
      <c r="M42" s="28">
        <f>H42</f>
        <v>0</v>
      </c>
      <c r="N42" s="28">
        <f>I42</f>
        <v>4011</v>
      </c>
      <c r="O42" s="28">
        <f>J42</f>
        <v>0</v>
      </c>
      <c r="P42" s="26">
        <f>SUM(M42:O42)</f>
        <v>4011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9165</v>
      </c>
      <c r="D44" s="26">
        <f>SUM(D28,D35,D38,D43)</f>
        <v>1379</v>
      </c>
      <c r="E44" s="26">
        <f>SUM(E28,E35,E38,E43)</f>
        <v>0</v>
      </c>
      <c r="F44" s="26">
        <f>SUM(F28,F35,F38,F43)</f>
        <v>10544</v>
      </c>
      <c r="G44" s="27"/>
      <c r="H44" s="26">
        <f>SUM(H28,H35,H41,H42:H43)</f>
        <v>10444</v>
      </c>
      <c r="I44" s="26">
        <f>SUM(I28,I35,I41,I42:I43)</f>
        <v>5734</v>
      </c>
      <c r="J44" s="26">
        <f>SUM(J28,J35,J41,J42:J43)</f>
        <v>0</v>
      </c>
      <c r="K44" s="26">
        <f>SUM(K28,K35,K41,K42:K43)</f>
        <v>16178</v>
      </c>
      <c r="L44" s="27"/>
      <c r="M44" s="26">
        <f>SUM(M28,M35,M38,M41,M42)</f>
        <v>1279</v>
      </c>
      <c r="N44" s="26">
        <f>SUM(N28,N35,N38,N41,N42)</f>
        <v>4355</v>
      </c>
      <c r="O44" s="26">
        <f>SUM(O28,O35,O38,O41,O42)</f>
        <v>0</v>
      </c>
      <c r="P44" s="26">
        <f>SUM(P28,P35,P38,P41,P42)</f>
        <v>5634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-86043</v>
      </c>
      <c r="D47" s="30"/>
      <c r="E47" s="30"/>
      <c r="F47" s="41">
        <f>C47</f>
        <v>-86043</v>
      </c>
      <c r="G47" s="27"/>
      <c r="H47" s="42">
        <f>C47</f>
        <v>-86043</v>
      </c>
      <c r="I47" s="30"/>
      <c r="J47" s="30"/>
      <c r="K47" s="41">
        <f>H47</f>
        <v>-86043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-9862</v>
      </c>
      <c r="D48" s="30"/>
      <c r="E48" s="30"/>
      <c r="F48" s="41">
        <f>C48</f>
        <v>-9862</v>
      </c>
      <c r="G48" s="27"/>
      <c r="H48" s="42">
        <f>C48</f>
        <v>-9862</v>
      </c>
      <c r="I48" s="30"/>
      <c r="J48" s="30"/>
      <c r="K48" s="41">
        <f>H48</f>
        <v>-9862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-95905</v>
      </c>
      <c r="D50" s="30"/>
      <c r="E50" s="30"/>
      <c r="F50" s="44">
        <f>SUM(F47:F49)</f>
        <v>-95905</v>
      </c>
      <c r="G50" s="27"/>
      <c r="H50" s="44">
        <f>SUM(H47:H49)</f>
        <v>-95905</v>
      </c>
      <c r="I50" s="30"/>
      <c r="J50" s="30"/>
      <c r="K50" s="44">
        <f>SUM(K47:K49)</f>
        <v>-95905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-10757</v>
      </c>
      <c r="D51" s="30"/>
      <c r="E51" s="30"/>
      <c r="F51" s="41">
        <f>C51</f>
        <v>-10757</v>
      </c>
      <c r="G51" s="27"/>
      <c r="H51" s="42">
        <f>C51</f>
        <v>-10757</v>
      </c>
      <c r="I51" s="30"/>
      <c r="J51" s="30"/>
      <c r="K51" s="41">
        <f>H51</f>
        <v>-10757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-10757</v>
      </c>
      <c r="D53" s="30"/>
      <c r="E53" s="30"/>
      <c r="F53" s="44">
        <f>SUM(F51:F52)</f>
        <v>-10757</v>
      </c>
      <c r="G53" s="27"/>
      <c r="H53" s="44">
        <f>SUM(H51:H52)</f>
        <v>-10757</v>
      </c>
      <c r="I53" s="30"/>
      <c r="J53" s="30"/>
      <c r="K53" s="44">
        <f>SUM(K51:K52)</f>
        <v>-10757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-23638</v>
      </c>
      <c r="D54" s="30"/>
      <c r="E54" s="30"/>
      <c r="F54" s="26">
        <f t="shared" ref="F54:F59" si="8">C54</f>
        <v>-23638</v>
      </c>
      <c r="G54" s="27"/>
      <c r="H54" s="28">
        <f>C54</f>
        <v>-23638</v>
      </c>
      <c r="I54" s="30"/>
      <c r="J54" s="30"/>
      <c r="K54" s="26">
        <f>H54</f>
        <v>-23638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-7208</v>
      </c>
      <c r="D60" s="25">
        <v>-350</v>
      </c>
      <c r="E60" s="25">
        <v>0</v>
      </c>
      <c r="F60" s="26">
        <f>SUM(C60:E60)</f>
        <v>-7558</v>
      </c>
      <c r="G60" s="27"/>
      <c r="H60" s="45"/>
      <c r="I60" s="45"/>
      <c r="J60" s="45"/>
      <c r="K60" s="45"/>
      <c r="L60" s="27"/>
      <c r="M60" s="28">
        <f>C110</f>
        <v>7208</v>
      </c>
      <c r="N60" s="28">
        <f t="shared" ref="N60:O60" si="9">D110</f>
        <v>350</v>
      </c>
      <c r="O60" s="28">
        <f t="shared" si="9"/>
        <v>0</v>
      </c>
      <c r="P60" s="26">
        <f>SUM(M60:O60)</f>
        <v>7558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-137508</v>
      </c>
      <c r="D65" s="26">
        <f>SUM(D60:D61,D63)</f>
        <v>-350</v>
      </c>
      <c r="E65" s="26">
        <f>SUM(E60:E61,E63)</f>
        <v>0</v>
      </c>
      <c r="F65" s="41">
        <f>SUM(F50,F53:F61,F63:F64)</f>
        <v>-137858</v>
      </c>
      <c r="G65" s="27"/>
      <c r="H65" s="41">
        <f>SUM(H50,H53:H57,H59,H61:H62, H64)</f>
        <v>-130300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-130300</v>
      </c>
      <c r="L65" s="27"/>
      <c r="M65" s="26">
        <f>SUM(M60,M62:M63)</f>
        <v>7208</v>
      </c>
      <c r="N65" s="26">
        <f t="shared" ref="N65:P65" si="13">SUM(N60,N62:N63)</f>
        <v>350</v>
      </c>
      <c r="O65" s="26">
        <f t="shared" si="13"/>
        <v>0</v>
      </c>
      <c r="P65" s="26">
        <f t="shared" si="13"/>
        <v>7558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-126566</v>
      </c>
      <c r="D67" s="26">
        <f>SUM(D19,D44,D65)</f>
        <v>1028</v>
      </c>
      <c r="E67" s="26">
        <f>SUM(E19,E44,E65)</f>
        <v>0</v>
      </c>
      <c r="F67" s="41">
        <f>SUM(F19,F44,F65)</f>
        <v>-125538</v>
      </c>
      <c r="G67" s="27"/>
      <c r="H67" s="41">
        <f>SUM(H19,H44,H65)</f>
        <v>-119856</v>
      </c>
      <c r="I67" s="26">
        <f>SUM(I19,I44,I65)</f>
        <v>5734</v>
      </c>
      <c r="J67" s="26">
        <f>SUM(J19,J44,J65)</f>
        <v>0</v>
      </c>
      <c r="K67" s="41">
        <f>SUM(K19,K44,K65)</f>
        <v>-114122</v>
      </c>
      <c r="L67" s="27"/>
      <c r="M67" s="26">
        <f>SUM(M19,M44,M65)</f>
        <v>6710</v>
      </c>
      <c r="N67" s="26">
        <f>SUM(N19,N44,N65)</f>
        <v>4706</v>
      </c>
      <c r="O67" s="26">
        <f>SUM(O19,O44,O65)</f>
        <v>0</v>
      </c>
      <c r="P67" s="26">
        <f>SUM(P19,P44,P65)</f>
        <v>11416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5939</v>
      </c>
      <c r="D69" s="26">
        <f>SUM(D12,D67)</f>
        <v>-2222</v>
      </c>
      <c r="E69" s="26">
        <f>SUM(E12,E67)</f>
        <v>0</v>
      </c>
      <c r="F69" s="41">
        <f>SUM(F12,F67)</f>
        <v>3717</v>
      </c>
      <c r="G69" s="27"/>
      <c r="H69" s="41">
        <f>SUM(H12,H67)</f>
        <v>-6867</v>
      </c>
      <c r="I69" s="26">
        <f>SUM(I12,I67)</f>
        <v>-3106</v>
      </c>
      <c r="J69" s="26">
        <f>SUM(J12,J67)</f>
        <v>0</v>
      </c>
      <c r="K69" s="41">
        <f>SUM(K12,K67)</f>
        <v>-9973</v>
      </c>
      <c r="L69" s="27"/>
      <c r="M69" s="26">
        <f>SUM(M12,M67)</f>
        <v>-12806</v>
      </c>
      <c r="N69" s="26">
        <f>SUM(N12,N67)</f>
        <v>-884</v>
      </c>
      <c r="O69" s="26">
        <f>SUM(O12,O67)</f>
        <v>0</v>
      </c>
      <c r="P69" s="26">
        <f>SUM(P12,P67)</f>
        <v>-13690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-14182</v>
      </c>
      <c r="D72" s="25">
        <v>0</v>
      </c>
      <c r="E72" s="25">
        <v>0</v>
      </c>
      <c r="F72" s="26">
        <f t="shared" ref="F72:F78" si="14">SUM(C72:E72)</f>
        <v>-14182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4455</v>
      </c>
      <c r="D73" s="25">
        <v>0</v>
      </c>
      <c r="E73" s="25">
        <v>0</v>
      </c>
      <c r="F73" s="26">
        <f t="shared" si="14"/>
        <v>4455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47433</v>
      </c>
      <c r="D76" s="25">
        <v>0</v>
      </c>
      <c r="E76" s="25">
        <v>0</v>
      </c>
      <c r="F76" s="26">
        <f t="shared" si="14"/>
        <v>47433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37706</v>
      </c>
      <c r="D79" s="26">
        <f>SUM(D72:D78)</f>
        <v>0</v>
      </c>
      <c r="E79" s="26">
        <f>SUM(E72:E78)</f>
        <v>0</v>
      </c>
      <c r="F79" s="26">
        <f>SUM(F72:F78)</f>
        <v>37706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43645</v>
      </c>
      <c r="D81" s="26">
        <f>SUM(D69,D79)</f>
        <v>-2222</v>
      </c>
      <c r="E81" s="26">
        <f>SUM(E69,E79)</f>
        <v>0</v>
      </c>
      <c r="F81" s="41">
        <f>SUM(F69,F79)</f>
        <v>41423</v>
      </c>
      <c r="G81" s="27"/>
      <c r="H81" s="41">
        <f>H69</f>
        <v>-6867</v>
      </c>
      <c r="I81" s="26">
        <f>I69</f>
        <v>-3106</v>
      </c>
      <c r="J81" s="26">
        <f>J69</f>
        <v>0</v>
      </c>
      <c r="K81" s="41">
        <f>K69</f>
        <v>-9973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-11858</v>
      </c>
      <c r="D85" s="43">
        <v>-4504</v>
      </c>
      <c r="E85" s="43">
        <v>0</v>
      </c>
      <c r="F85" s="26">
        <f>SUM(C85:E85)</f>
        <v>-16362</v>
      </c>
      <c r="G85" s="27"/>
      <c r="H85" s="42">
        <f>C85</f>
        <v>-11858</v>
      </c>
      <c r="I85" s="42">
        <f>D85</f>
        <v>-4504</v>
      </c>
      <c r="J85" s="42">
        <f>E85</f>
        <v>0</v>
      </c>
      <c r="K85" s="26">
        <f>SUM(H85:J85)</f>
        <v>-16362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-4140</v>
      </c>
      <c r="D88" s="25">
        <v>0</v>
      </c>
      <c r="E88" s="25">
        <v>0</v>
      </c>
      <c r="F88" s="26">
        <f>SUM(C88:E88)</f>
        <v>-4140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-4140</v>
      </c>
      <c r="D89" s="36">
        <f>D88</f>
        <v>0</v>
      </c>
      <c r="E89" s="36">
        <f>E88</f>
        <v>0</v>
      </c>
      <c r="F89" s="36">
        <f>F88</f>
        <v>-4140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-12688</v>
      </c>
      <c r="D92" s="25">
        <v>-1565</v>
      </c>
      <c r="E92" s="25">
        <v>0</v>
      </c>
      <c r="F92" s="26">
        <f>SUM(C92:E92)</f>
        <v>-14253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-8373</v>
      </c>
      <c r="D93" s="28">
        <f t="shared" si="15"/>
        <v>-1033</v>
      </c>
      <c r="E93" s="28">
        <f t="shared" si="15"/>
        <v>0</v>
      </c>
      <c r="F93" s="26">
        <f>SUM(C93:E93)</f>
        <v>-9406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6328</v>
      </c>
      <c r="D94" s="28">
        <f t="shared" si="15"/>
        <v>781</v>
      </c>
      <c r="E94" s="28">
        <f t="shared" si="15"/>
        <v>0</v>
      </c>
      <c r="F94" s="26">
        <f>SUM(C94:E94)</f>
        <v>7109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9209</v>
      </c>
      <c r="D95" s="25">
        <v>1010</v>
      </c>
      <c r="E95" s="25">
        <v>0</v>
      </c>
      <c r="F95" s="26">
        <f>SUM(C95:E95)</f>
        <v>10219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-5524</v>
      </c>
      <c r="D96" s="36">
        <f>SUM(D92:D95)</f>
        <v>-807</v>
      </c>
      <c r="E96" s="36">
        <f>SUM(E92:E95)</f>
        <v>0</v>
      </c>
      <c r="F96" s="36">
        <f>SUM(F92:F95)</f>
        <v>-6331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-6833</v>
      </c>
      <c r="D97" s="25">
        <v>-4928</v>
      </c>
      <c r="E97" s="25">
        <v>0</v>
      </c>
      <c r="F97" s="26">
        <f t="shared" ref="F97:F112" si="16">SUM(C97:E97)</f>
        <v>-11761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-4308</v>
      </c>
      <c r="D98" s="25">
        <v>0</v>
      </c>
      <c r="E98" s="25">
        <v>0</v>
      </c>
      <c r="F98" s="26">
        <f t="shared" si="16"/>
        <v>-4308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-121</v>
      </c>
      <c r="D100" s="25">
        <v>-4</v>
      </c>
      <c r="E100" s="25">
        <v>0</v>
      </c>
      <c r="F100" s="26">
        <f t="shared" si="16"/>
        <v>-125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1683</v>
      </c>
      <c r="D102" s="25">
        <v>596</v>
      </c>
      <c r="E102" s="25">
        <v>0</v>
      </c>
      <c r="F102" s="26">
        <f t="shared" si="16"/>
        <v>2279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1303</v>
      </c>
      <c r="D105" s="25">
        <v>0</v>
      </c>
      <c r="E105" s="25">
        <v>0</v>
      </c>
      <c r="F105" s="26">
        <f t="shared" si="16"/>
        <v>1303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4011</v>
      </c>
      <c r="E106" s="25">
        <v>0</v>
      </c>
      <c r="F106" s="26">
        <f t="shared" si="16"/>
        <v>4011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-1777</v>
      </c>
      <c r="D107" s="28">
        <f t="shared" si="17"/>
        <v>1</v>
      </c>
      <c r="E107" s="28">
        <f t="shared" si="17"/>
        <v>0</v>
      </c>
      <c r="F107" s="26">
        <f t="shared" si="16"/>
        <v>-1776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126</v>
      </c>
      <c r="D109" s="28">
        <f>-D32</f>
        <v>0</v>
      </c>
      <c r="E109" s="28">
        <f>-E32</f>
        <v>0</v>
      </c>
      <c r="F109" s="26">
        <f t="shared" si="16"/>
        <v>126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7208</v>
      </c>
      <c r="D110" s="28">
        <f>-D60</f>
        <v>350</v>
      </c>
      <c r="E110" s="28">
        <f>-E60</f>
        <v>0</v>
      </c>
      <c r="F110" s="26">
        <f t="shared" si="16"/>
        <v>7558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-2719</v>
      </c>
      <c r="D113" s="36">
        <f>SUM(D97:D112)</f>
        <v>26</v>
      </c>
      <c r="E113" s="36">
        <f>SUM(E97:E112)</f>
        <v>0</v>
      </c>
      <c r="F113" s="36">
        <f>SUM(F97:F112)</f>
        <v>-2693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-635</v>
      </c>
      <c r="D114" s="25">
        <v>-103</v>
      </c>
      <c r="E114" s="25">
        <v>0</v>
      </c>
      <c r="F114" s="26">
        <f>SUM(C114:E114)</f>
        <v>-738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-635</v>
      </c>
      <c r="D116" s="36">
        <f>SUM(D114:D115)</f>
        <v>-103</v>
      </c>
      <c r="E116" s="36">
        <f>SUM(E114:E115)</f>
        <v>0</v>
      </c>
      <c r="F116" s="36">
        <f>SUM(F114:F115)</f>
        <v>-738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212</v>
      </c>
      <c r="D118" s="25">
        <v>0</v>
      </c>
      <c r="E118" s="25">
        <v>0</v>
      </c>
      <c r="F118" s="26">
        <f>SUM(C118:E118)</f>
        <v>212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212</v>
      </c>
      <c r="D121" s="36">
        <f>SUM(D117:D120)</f>
        <v>0</v>
      </c>
      <c r="E121" s="36">
        <f>SUM(E117:E120)</f>
        <v>0</v>
      </c>
      <c r="F121" s="36">
        <f>SUM(F117:F120)</f>
        <v>212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-8666</v>
      </c>
      <c r="D122" s="26">
        <f>SUM(D96,D113,D116,D121)</f>
        <v>-884</v>
      </c>
      <c r="E122" s="26">
        <f>SUM(E96,E113,E116,E121)</f>
        <v>0</v>
      </c>
      <c r="F122" s="26">
        <f>SUM(F96,F113,F116,F121)</f>
        <v>-9550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-6867</v>
      </c>
      <c r="D124" s="41">
        <f>SUM(D69, D89, D122)</f>
        <v>-3106</v>
      </c>
      <c r="E124" s="41">
        <f>SUM(E69, E89, E122)</f>
        <v>0</v>
      </c>
      <c r="F124" s="41">
        <f>SUM(F69, F89, F122)</f>
        <v>-9973</v>
      </c>
      <c r="G124" s="27"/>
      <c r="H124" s="41">
        <f>H69</f>
        <v>-6867</v>
      </c>
      <c r="I124" s="41">
        <f t="shared" ref="I124:K124" si="18">I69</f>
        <v>-3106</v>
      </c>
      <c r="J124" s="41">
        <f t="shared" si="18"/>
        <v>0</v>
      </c>
      <c r="K124" s="41">
        <f t="shared" si="18"/>
        <v>-9973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-1160</v>
      </c>
      <c r="D127" s="49">
        <v>0</v>
      </c>
      <c r="E127" s="25">
        <v>0</v>
      </c>
      <c r="F127" s="26">
        <f t="shared" ref="F127:F132" si="19">SUM(C127:E127)</f>
        <v>-1160</v>
      </c>
      <c r="G127" s="27"/>
      <c r="H127" s="28">
        <f t="shared" ref="H127:J132" si="20">C127</f>
        <v>-1160</v>
      </c>
      <c r="I127" s="28">
        <f t="shared" si="20"/>
        <v>0</v>
      </c>
      <c r="J127" s="28">
        <f t="shared" si="20"/>
        <v>0</v>
      </c>
      <c r="K127" s="26">
        <f>SUM(H127:J127)</f>
        <v>-1160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-136</v>
      </c>
      <c r="D129" s="25">
        <v>0</v>
      </c>
      <c r="E129" s="25">
        <v>0</v>
      </c>
      <c r="F129" s="26">
        <f t="shared" si="19"/>
        <v>-136</v>
      </c>
      <c r="G129" s="27"/>
      <c r="H129" s="28">
        <f t="shared" si="20"/>
        <v>-136</v>
      </c>
      <c r="I129" s="28">
        <f t="shared" si="20"/>
        <v>0</v>
      </c>
      <c r="J129" s="28">
        <f t="shared" si="20"/>
        <v>0</v>
      </c>
      <c r="K129" s="26">
        <f t="shared" si="21"/>
        <v>-136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-1296</v>
      </c>
      <c r="D133" s="38">
        <f>SUM(D127:D132)</f>
        <v>0</v>
      </c>
      <c r="E133" s="38">
        <f>SUM(E127:E132)</f>
        <v>0</v>
      </c>
      <c r="F133" s="38">
        <f>SUM(F127:F132)</f>
        <v>-1296</v>
      </c>
      <c r="G133" s="27"/>
      <c r="H133" s="38">
        <f>SUM(H127:H132)</f>
        <v>-1296</v>
      </c>
      <c r="I133" s="38">
        <f>SUM(I127:I132)</f>
        <v>0</v>
      </c>
      <c r="J133" s="38">
        <f>SUM(J127:J132)</f>
        <v>0</v>
      </c>
      <c r="K133" s="38">
        <f>SUM(K127:K132)</f>
        <v>-1296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-4</v>
      </c>
      <c r="D137" s="25">
        <v>0</v>
      </c>
      <c r="E137" s="25">
        <v>0</v>
      </c>
      <c r="F137" s="26">
        <f>SUM(C137:E137)</f>
        <v>-4</v>
      </c>
      <c r="G137" s="27"/>
      <c r="H137" s="28">
        <f t="shared" si="22"/>
        <v>-4</v>
      </c>
      <c r="I137" s="28">
        <f t="shared" si="22"/>
        <v>0</v>
      </c>
      <c r="J137" s="28">
        <f>E137</f>
        <v>0</v>
      </c>
      <c r="K137" s="26">
        <f t="shared" si="21"/>
        <v>-4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-4</v>
      </c>
      <c r="D140" s="38">
        <f>SUM(D134:D139)</f>
        <v>0</v>
      </c>
      <c r="E140" s="38">
        <f>SUM(E134,E136:E139)</f>
        <v>0</v>
      </c>
      <c r="F140" s="38">
        <f>SUM(F134:F139)</f>
        <v>-4</v>
      </c>
      <c r="G140" s="27"/>
      <c r="H140" s="38">
        <f>SUM(H134:H139)</f>
        <v>-4</v>
      </c>
      <c r="I140" s="38">
        <f>SUM(I134:I139)</f>
        <v>0</v>
      </c>
      <c r="J140" s="38">
        <f>SUM(J134,J136:J139)</f>
        <v>0</v>
      </c>
      <c r="K140" s="38">
        <f>SUM(K134:K139)</f>
        <v>-4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-1300</v>
      </c>
      <c r="D141" s="26">
        <f>SUM(D133,D140)</f>
        <v>0</v>
      </c>
      <c r="E141" s="26">
        <f>SUM(E133,E140)</f>
        <v>0</v>
      </c>
      <c r="F141" s="26">
        <f>SUM(F133,F140)</f>
        <v>-1300</v>
      </c>
      <c r="G141" s="27"/>
      <c r="H141" s="26">
        <f>SUM(H133,H140)</f>
        <v>-1300</v>
      </c>
      <c r="I141" s="26">
        <f>SUM(I133,I140)</f>
        <v>0</v>
      </c>
      <c r="J141" s="26">
        <f>SUM(J133,J140)</f>
        <v>0</v>
      </c>
      <c r="K141" s="26">
        <f>SUM(K133,K140)</f>
        <v>-1300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-8167</v>
      </c>
      <c r="D143" s="28">
        <f>SUM(D124,D141)</f>
        <v>-3106</v>
      </c>
      <c r="E143" s="28">
        <f>SUM(E124,E141)</f>
        <v>0</v>
      </c>
      <c r="F143" s="41">
        <f>SUM(F124,F141)</f>
        <v>-11273</v>
      </c>
      <c r="G143" s="27"/>
      <c r="H143" s="42">
        <f>SUM(H124,H141)</f>
        <v>-8167</v>
      </c>
      <c r="I143" s="28">
        <f>SUM(I124,I141)</f>
        <v>-3106</v>
      </c>
      <c r="J143" s="28">
        <f>SUM(J124,J141)</f>
        <v>0</v>
      </c>
      <c r="K143" s="41">
        <f>SUM(K124,K141)</f>
        <v>-11273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-20025</v>
      </c>
      <c r="D145" s="26">
        <f>D85+D143</f>
        <v>-7610</v>
      </c>
      <c r="E145" s="26">
        <f>E85+E143</f>
        <v>0</v>
      </c>
      <c r="F145" s="41">
        <f>F85+F143</f>
        <v>-27635</v>
      </c>
      <c r="G145" s="27"/>
      <c r="H145" s="41">
        <f>H85+H143</f>
        <v>-20025</v>
      </c>
      <c r="I145" s="26">
        <f>I85+I143</f>
        <v>-7610</v>
      </c>
      <c r="J145" s="26">
        <f>J85+J143</f>
        <v>0</v>
      </c>
      <c r="K145" s="41">
        <f>K85+K143</f>
        <v>-27635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8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8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8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8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8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8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8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133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573855</v>
      </c>
      <c r="D10" s="25">
        <v>0</v>
      </c>
      <c r="E10" s="25">
        <v>0</v>
      </c>
      <c r="F10" s="26">
        <f>SUM(C10:E10)</f>
        <v>573855</v>
      </c>
      <c r="G10" s="27"/>
      <c r="H10" s="28">
        <f>C10+C17+M10</f>
        <v>512589</v>
      </c>
      <c r="I10" s="28">
        <f>D10+N10</f>
        <v>0</v>
      </c>
      <c r="J10" s="28">
        <f>E10+O10</f>
        <v>0</v>
      </c>
      <c r="K10" s="26">
        <f>SUM(H10:J10)</f>
        <v>512589</v>
      </c>
      <c r="L10" s="27"/>
      <c r="M10" s="28">
        <f>SUM(C88,C92,C95,C97:C101,C116)</f>
        <v>-61266</v>
      </c>
      <c r="N10" s="28">
        <f>SUM(D88,D92,D95,D97:D101,D116)</f>
        <v>0</v>
      </c>
      <c r="O10" s="28">
        <f>SUM(E88,E92,E95,E97:E101,E116)</f>
        <v>0</v>
      </c>
      <c r="P10" s="26">
        <f>SUM(M10:O10)</f>
        <v>-61266</v>
      </c>
    </row>
    <row r="11" spans="2:23" s="29" customFormat="1" ht="16" customHeight="1">
      <c r="B11" s="24" t="s">
        <v>13</v>
      </c>
      <c r="C11" s="25">
        <v>-177332</v>
      </c>
      <c r="D11" s="25">
        <v>0</v>
      </c>
      <c r="E11" s="25">
        <v>0</v>
      </c>
      <c r="F11" s="26">
        <f>SUM(C11:E11)</f>
        <v>-177332</v>
      </c>
      <c r="G11" s="27"/>
      <c r="H11" s="28">
        <f>C11+C58</f>
        <v>-177332</v>
      </c>
      <c r="I11" s="28">
        <f>D11</f>
        <v>0</v>
      </c>
      <c r="J11" s="28">
        <f>E11</f>
        <v>0</v>
      </c>
      <c r="K11" s="26">
        <f>SUM(H11:J11)</f>
        <v>-177332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396523</v>
      </c>
      <c r="D12" s="26">
        <f>SUM(D10:D11)</f>
        <v>0</v>
      </c>
      <c r="E12" s="26">
        <f>SUM(E10:E11)</f>
        <v>0</v>
      </c>
      <c r="F12" s="26">
        <f>SUM(F10:F11)</f>
        <v>396523</v>
      </c>
      <c r="G12" s="27"/>
      <c r="H12" s="26">
        <f>SUM(H10:H11)</f>
        <v>335257</v>
      </c>
      <c r="I12" s="26">
        <f>SUM(I10:I11)</f>
        <v>0</v>
      </c>
      <c r="J12" s="26">
        <f>SUM(J10:J11)</f>
        <v>0</v>
      </c>
      <c r="K12" s="26">
        <f>SUM(K10:K11)</f>
        <v>335257</v>
      </c>
      <c r="L12" s="27"/>
      <c r="M12" s="26">
        <f>M10</f>
        <v>-61266</v>
      </c>
      <c r="N12" s="26">
        <f>N10</f>
        <v>0</v>
      </c>
      <c r="O12" s="26">
        <f>O10</f>
        <v>0</v>
      </c>
      <c r="P12" s="26">
        <f>P10</f>
        <v>-61266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901</v>
      </c>
      <c r="D15" s="25">
        <v>0</v>
      </c>
      <c r="E15" s="25">
        <v>0</v>
      </c>
      <c r="F15" s="26">
        <f>SUM(C15:E15)</f>
        <v>901</v>
      </c>
      <c r="G15" s="27"/>
      <c r="H15" s="30"/>
      <c r="I15" s="30"/>
      <c r="J15" s="30"/>
      <c r="K15" s="33"/>
      <c r="L15" s="27"/>
      <c r="M15" s="28">
        <f>C107</f>
        <v>-901</v>
      </c>
      <c r="N15" s="28">
        <f t="shared" ref="N15:O16" si="0">D107</f>
        <v>0</v>
      </c>
      <c r="O15" s="28">
        <f t="shared" si="0"/>
        <v>0</v>
      </c>
      <c r="P15" s="26">
        <f>SUM(M15:O15)</f>
        <v>-901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901</v>
      </c>
      <c r="D19" s="26">
        <f>SUM(D15:D18)</f>
        <v>0</v>
      </c>
      <c r="E19" s="26">
        <f>SUM(E15:E18)</f>
        <v>0</v>
      </c>
      <c r="F19" s="26">
        <f>SUM(F15:F18)</f>
        <v>901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-901</v>
      </c>
      <c r="N19" s="26">
        <f>SUM(N15:N16)</f>
        <v>0</v>
      </c>
      <c r="O19" s="26">
        <f>SUM(O15:O16)</f>
        <v>0</v>
      </c>
      <c r="P19" s="26">
        <f>SUM(P15:P16)</f>
        <v>-901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8575</v>
      </c>
      <c r="D22" s="25">
        <v>0</v>
      </c>
      <c r="E22" s="25">
        <v>0</v>
      </c>
      <c r="F22" s="26">
        <f>SUM(C22:E22)</f>
        <v>8575</v>
      </c>
      <c r="G22" s="27"/>
      <c r="H22" s="28">
        <f>C22</f>
        <v>8575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8575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8109</v>
      </c>
      <c r="D23" s="25">
        <v>0</v>
      </c>
      <c r="E23" s="25">
        <v>0</v>
      </c>
      <c r="F23" s="26">
        <f>SUM(C23:E23)</f>
        <v>8109</v>
      </c>
      <c r="G23" s="27"/>
      <c r="H23" s="28">
        <f>C23</f>
        <v>8109</v>
      </c>
      <c r="I23" s="28">
        <f t="shared" si="1"/>
        <v>0</v>
      </c>
      <c r="J23" s="28">
        <f t="shared" si="1"/>
        <v>0</v>
      </c>
      <c r="K23" s="26">
        <f t="shared" si="2"/>
        <v>8109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-77</v>
      </c>
      <c r="D25" s="25">
        <v>0</v>
      </c>
      <c r="E25" s="25">
        <v>0</v>
      </c>
      <c r="F25" s="26">
        <f>SUM(C25:E25)</f>
        <v>-77</v>
      </c>
      <c r="G25" s="27"/>
      <c r="H25" s="28">
        <f>C25</f>
        <v>-77</v>
      </c>
      <c r="I25" s="28">
        <f t="shared" si="1"/>
        <v>0</v>
      </c>
      <c r="J25" s="28">
        <f t="shared" si="1"/>
        <v>0</v>
      </c>
      <c r="K25" s="26">
        <f t="shared" si="2"/>
        <v>-77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88</v>
      </c>
      <c r="D26" s="25">
        <v>0</v>
      </c>
      <c r="E26" s="25">
        <v>0</v>
      </c>
      <c r="F26" s="26">
        <f>SUM(C26:E26)</f>
        <v>88</v>
      </c>
      <c r="G26" s="27"/>
      <c r="H26" s="28">
        <f>C26</f>
        <v>88</v>
      </c>
      <c r="I26" s="28">
        <f t="shared" si="1"/>
        <v>0</v>
      </c>
      <c r="J26" s="28">
        <f t="shared" si="1"/>
        <v>0</v>
      </c>
      <c r="K26" s="26">
        <f t="shared" si="2"/>
        <v>88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77</v>
      </c>
      <c r="I27" s="28">
        <f>D121</f>
        <v>0</v>
      </c>
      <c r="J27" s="28">
        <f>E121</f>
        <v>0</v>
      </c>
      <c r="K27" s="26">
        <f t="shared" si="2"/>
        <v>77</v>
      </c>
      <c r="L27" s="27"/>
      <c r="M27" s="28">
        <f>H27</f>
        <v>77</v>
      </c>
      <c r="N27" s="28">
        <f>I27</f>
        <v>0</v>
      </c>
      <c r="O27" s="28">
        <f>J27</f>
        <v>0</v>
      </c>
      <c r="P27" s="26">
        <f>SUM(M27:O27)</f>
        <v>77</v>
      </c>
    </row>
    <row r="28" spans="2:22" s="29" customFormat="1" ht="16" customHeight="1">
      <c r="B28" s="35" t="s">
        <v>28</v>
      </c>
      <c r="C28" s="36">
        <f>SUM(C22:C26)</f>
        <v>16695</v>
      </c>
      <c r="D28" s="36">
        <f>SUM(D22:D26)</f>
        <v>0</v>
      </c>
      <c r="E28" s="36">
        <f>SUM(E22:E26)</f>
        <v>0</v>
      </c>
      <c r="F28" s="36">
        <f>SUM(F22:F26)</f>
        <v>16695</v>
      </c>
      <c r="G28" s="27"/>
      <c r="H28" s="36">
        <f>SUM(H22:H27)</f>
        <v>16772</v>
      </c>
      <c r="I28" s="36">
        <f>SUM(I22:I27)</f>
        <v>0</v>
      </c>
      <c r="J28" s="36">
        <f>SUM(J22:J27)</f>
        <v>0</v>
      </c>
      <c r="K28" s="36">
        <f>SUM(K22:K27)</f>
        <v>16772</v>
      </c>
      <c r="L28" s="27"/>
      <c r="M28" s="36">
        <f>M27</f>
        <v>77</v>
      </c>
      <c r="N28" s="36">
        <f>N27</f>
        <v>0</v>
      </c>
      <c r="O28" s="36">
        <f>O27</f>
        <v>0</v>
      </c>
      <c r="P28" s="36">
        <f>P27</f>
        <v>77</v>
      </c>
    </row>
    <row r="29" spans="2:22" s="29" customFormat="1" ht="16" customHeight="1">
      <c r="B29" s="24" t="s">
        <v>29</v>
      </c>
      <c r="C29" s="25">
        <v>-11</v>
      </c>
      <c r="D29" s="25">
        <v>0</v>
      </c>
      <c r="E29" s="25">
        <v>0</v>
      </c>
      <c r="F29" s="26">
        <f t="shared" ref="F29:F34" si="3">SUM(C29:E29)</f>
        <v>-11</v>
      </c>
      <c r="G29" s="27"/>
      <c r="H29" s="28">
        <f>C29</f>
        <v>-11</v>
      </c>
      <c r="I29" s="28">
        <f t="shared" ref="I29:J31" si="4">D29</f>
        <v>0</v>
      </c>
      <c r="J29" s="28">
        <f t="shared" si="4"/>
        <v>0</v>
      </c>
      <c r="K29" s="26">
        <f>SUM(H29:J29)</f>
        <v>-11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-11</v>
      </c>
      <c r="D35" s="38">
        <f>SUM(D29:D34)</f>
        <v>0</v>
      </c>
      <c r="E35" s="38">
        <f>SUM(E29:E34)</f>
        <v>0</v>
      </c>
      <c r="F35" s="38">
        <f>SUM(F29:F34)</f>
        <v>-11</v>
      </c>
      <c r="G35" s="27"/>
      <c r="H35" s="36">
        <f>SUM(H29:H31,H33:H34)</f>
        <v>-11</v>
      </c>
      <c r="I35" s="36">
        <f>SUM(I29:I31,I33:I34)</f>
        <v>0</v>
      </c>
      <c r="J35" s="36">
        <f>SUM(J29:J31,J33:J34)</f>
        <v>0</v>
      </c>
      <c r="K35" s="36">
        <f>SUM(K29:K31,K33:K34)</f>
        <v>-11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9223</v>
      </c>
      <c r="D36" s="25">
        <v>0</v>
      </c>
      <c r="E36" s="25">
        <v>0</v>
      </c>
      <c r="F36" s="26">
        <f>SUM(C36:E36)</f>
        <v>9223</v>
      </c>
      <c r="G36" s="27"/>
      <c r="H36" s="30"/>
      <c r="I36" s="30"/>
      <c r="J36" s="30"/>
      <c r="K36" s="30"/>
      <c r="L36" s="27"/>
      <c r="M36" s="28">
        <f>C93</f>
        <v>-9223</v>
      </c>
      <c r="N36" s="28">
        <f t="shared" ref="N36:O37" si="6">D93</f>
        <v>0</v>
      </c>
      <c r="O36" s="28">
        <f t="shared" si="6"/>
        <v>0</v>
      </c>
      <c r="P36" s="26">
        <f>SUM(M36:O36)</f>
        <v>-9223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9223</v>
      </c>
      <c r="D38" s="36">
        <f>SUM(D36:D37)</f>
        <v>0</v>
      </c>
      <c r="E38" s="36">
        <f>SUM(E36:E37)</f>
        <v>0</v>
      </c>
      <c r="F38" s="36">
        <f>SUM(F36:F37)</f>
        <v>9223</v>
      </c>
      <c r="G38" s="27"/>
      <c r="H38" s="30"/>
      <c r="I38" s="30"/>
      <c r="J38" s="30"/>
      <c r="K38" s="30"/>
      <c r="L38" s="27"/>
      <c r="M38" s="36">
        <f>SUM(M36:M37)</f>
        <v>-9223</v>
      </c>
      <c r="N38" s="36">
        <f>SUM(N36:N37)</f>
        <v>0</v>
      </c>
      <c r="O38" s="36">
        <f>SUM(O36:O37)</f>
        <v>0</v>
      </c>
      <c r="P38" s="36">
        <f>SUM(P36:P37)</f>
        <v>-9223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13641</v>
      </c>
      <c r="I39" s="28">
        <f>D102+D103+D104</f>
        <v>0</v>
      </c>
      <c r="J39" s="28">
        <f>E102+E103+E104</f>
        <v>0</v>
      </c>
      <c r="K39" s="26">
        <f>SUM(H39:J39)</f>
        <v>13641</v>
      </c>
      <c r="L39" s="27"/>
      <c r="M39" s="28">
        <f t="shared" ref="M39:O40" si="7">H39</f>
        <v>13641</v>
      </c>
      <c r="N39" s="28">
        <f t="shared" si="7"/>
        <v>0</v>
      </c>
      <c r="O39" s="28">
        <f t="shared" si="7"/>
        <v>0</v>
      </c>
      <c r="P39" s="26">
        <f>SUM(M39:O39)</f>
        <v>13641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3038</v>
      </c>
      <c r="I40" s="28">
        <f>D105</f>
        <v>0</v>
      </c>
      <c r="J40" s="28">
        <f>E105</f>
        <v>0</v>
      </c>
      <c r="K40" s="26">
        <f>SUM(H40:J40)</f>
        <v>3038</v>
      </c>
      <c r="L40" s="27"/>
      <c r="M40" s="28">
        <f t="shared" si="7"/>
        <v>3038</v>
      </c>
      <c r="N40" s="28">
        <f t="shared" si="7"/>
        <v>0</v>
      </c>
      <c r="O40" s="28">
        <f t="shared" si="7"/>
        <v>0</v>
      </c>
      <c r="P40" s="26">
        <f>SUM(M40:O40)</f>
        <v>3038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16679</v>
      </c>
      <c r="I41" s="36">
        <f>SUM(I39:I40)</f>
        <v>0</v>
      </c>
      <c r="J41" s="36">
        <f>SUM(J39:J40)</f>
        <v>0</v>
      </c>
      <c r="K41" s="36">
        <f>SUM(K39:K40)</f>
        <v>16679</v>
      </c>
      <c r="L41" s="27"/>
      <c r="M41" s="36">
        <f>SUM(M39:M40)</f>
        <v>16679</v>
      </c>
      <c r="N41" s="36">
        <f>SUM(N39:N40)</f>
        <v>0</v>
      </c>
      <c r="O41" s="36">
        <f>SUM(O39:O40)</f>
        <v>0</v>
      </c>
      <c r="P41" s="36">
        <f>SUM(P39:P40)</f>
        <v>16679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251</v>
      </c>
      <c r="I42" s="28">
        <f>D106</f>
        <v>0</v>
      </c>
      <c r="J42" s="28">
        <f>E106</f>
        <v>0</v>
      </c>
      <c r="K42" s="26">
        <f>SUM(H42:J42)</f>
        <v>251</v>
      </c>
      <c r="L42" s="27"/>
      <c r="M42" s="28">
        <f>H42</f>
        <v>251</v>
      </c>
      <c r="N42" s="28">
        <f>I42</f>
        <v>0</v>
      </c>
      <c r="O42" s="28">
        <f>J42</f>
        <v>0</v>
      </c>
      <c r="P42" s="26">
        <f>SUM(M42:O42)</f>
        <v>251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25907</v>
      </c>
      <c r="D44" s="26">
        <f>SUM(D28,D35,D38,D43)</f>
        <v>0</v>
      </c>
      <c r="E44" s="26">
        <f>SUM(E28,E35,E38,E43)</f>
        <v>0</v>
      </c>
      <c r="F44" s="26">
        <f>SUM(F28,F35,F38,F43)</f>
        <v>25907</v>
      </c>
      <c r="G44" s="27"/>
      <c r="H44" s="26">
        <f>SUM(H28,H35,H41,H42:H43)</f>
        <v>33691</v>
      </c>
      <c r="I44" s="26">
        <f>SUM(I28,I35,I41,I42:I43)</f>
        <v>0</v>
      </c>
      <c r="J44" s="26">
        <f>SUM(J28,J35,J41,J42:J43)</f>
        <v>0</v>
      </c>
      <c r="K44" s="26">
        <f>SUM(K28,K35,K41,K42:K43)</f>
        <v>33691</v>
      </c>
      <c r="L44" s="27"/>
      <c r="M44" s="26">
        <f>SUM(M28,M35,M38,M41,M42)</f>
        <v>7784</v>
      </c>
      <c r="N44" s="26">
        <f>SUM(N28,N35,N38,N41,N42)</f>
        <v>0</v>
      </c>
      <c r="O44" s="26">
        <f>SUM(O28,O35,O38,O41,O42)</f>
        <v>0</v>
      </c>
      <c r="P44" s="26">
        <f>SUM(P28,P35,P38,P41,P42)</f>
        <v>7784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-256438</v>
      </c>
      <c r="D47" s="30"/>
      <c r="E47" s="30"/>
      <c r="F47" s="41">
        <f>C47</f>
        <v>-256438</v>
      </c>
      <c r="G47" s="27"/>
      <c r="H47" s="42">
        <f>C47</f>
        <v>-256438</v>
      </c>
      <c r="I47" s="30"/>
      <c r="J47" s="30"/>
      <c r="K47" s="41">
        <f>H47</f>
        <v>-256438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-32888</v>
      </c>
      <c r="D48" s="30"/>
      <c r="E48" s="30"/>
      <c r="F48" s="41">
        <f>C48</f>
        <v>-32888</v>
      </c>
      <c r="G48" s="27"/>
      <c r="H48" s="42">
        <f>C48</f>
        <v>-32888</v>
      </c>
      <c r="I48" s="30"/>
      <c r="J48" s="30"/>
      <c r="K48" s="41">
        <f>H48</f>
        <v>-32888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-289326</v>
      </c>
      <c r="D50" s="30"/>
      <c r="E50" s="30"/>
      <c r="F50" s="44">
        <f>SUM(F47:F49)</f>
        <v>-289326</v>
      </c>
      <c r="G50" s="27"/>
      <c r="H50" s="44">
        <f>SUM(H47:H49)</f>
        <v>-289326</v>
      </c>
      <c r="I50" s="30"/>
      <c r="J50" s="30"/>
      <c r="K50" s="44">
        <f>SUM(K47:K49)</f>
        <v>-289326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-35659</v>
      </c>
      <c r="D51" s="30"/>
      <c r="E51" s="30"/>
      <c r="F51" s="41">
        <f>C51</f>
        <v>-35659</v>
      </c>
      <c r="G51" s="27"/>
      <c r="H51" s="42">
        <f>C51</f>
        <v>-35659</v>
      </c>
      <c r="I51" s="30"/>
      <c r="J51" s="30"/>
      <c r="K51" s="41">
        <f>H51</f>
        <v>-35659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-35659</v>
      </c>
      <c r="D53" s="30"/>
      <c r="E53" s="30"/>
      <c r="F53" s="44">
        <f>SUM(F51:F52)</f>
        <v>-35659</v>
      </c>
      <c r="G53" s="27"/>
      <c r="H53" s="44">
        <f>SUM(H51:H52)</f>
        <v>-35659</v>
      </c>
      <c r="I53" s="30"/>
      <c r="J53" s="30"/>
      <c r="K53" s="44">
        <f>SUM(K51:K52)</f>
        <v>-35659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-69783</v>
      </c>
      <c r="D54" s="30"/>
      <c r="E54" s="30"/>
      <c r="F54" s="26">
        <f t="shared" ref="F54:F59" si="8">C54</f>
        <v>-69783</v>
      </c>
      <c r="G54" s="27"/>
      <c r="H54" s="28">
        <f>C54</f>
        <v>-69783</v>
      </c>
      <c r="I54" s="30"/>
      <c r="J54" s="30"/>
      <c r="K54" s="26">
        <f>H54</f>
        <v>-69783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-15691</v>
      </c>
      <c r="D60" s="25">
        <v>0</v>
      </c>
      <c r="E60" s="25">
        <v>0</v>
      </c>
      <c r="F60" s="26">
        <f>SUM(C60:E60)</f>
        <v>-15691</v>
      </c>
      <c r="G60" s="27"/>
      <c r="H60" s="45"/>
      <c r="I60" s="45"/>
      <c r="J60" s="45"/>
      <c r="K60" s="45"/>
      <c r="L60" s="27"/>
      <c r="M60" s="28">
        <f>C110</f>
        <v>15691</v>
      </c>
      <c r="N60" s="28">
        <f t="shared" ref="N60:O60" si="9">D110</f>
        <v>0</v>
      </c>
      <c r="O60" s="28">
        <f t="shared" si="9"/>
        <v>0</v>
      </c>
      <c r="P60" s="26">
        <f>SUM(M60:O60)</f>
        <v>15691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-410459</v>
      </c>
      <c r="D65" s="26">
        <f>SUM(D60:D61,D63)</f>
        <v>0</v>
      </c>
      <c r="E65" s="26">
        <f>SUM(E60:E61,E63)</f>
        <v>0</v>
      </c>
      <c r="F65" s="41">
        <f>SUM(F50,F53:F61,F63:F64)</f>
        <v>-410459</v>
      </c>
      <c r="G65" s="27"/>
      <c r="H65" s="41">
        <f>SUM(H50,H53:H57,H59,H61:H62, H64)</f>
        <v>-394768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-394768</v>
      </c>
      <c r="L65" s="27"/>
      <c r="M65" s="26">
        <f>SUM(M60,M62:M63)</f>
        <v>15691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15691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-383651</v>
      </c>
      <c r="D67" s="26">
        <f>SUM(D19,D44,D65)</f>
        <v>0</v>
      </c>
      <c r="E67" s="26">
        <f>SUM(E19,E44,E65)</f>
        <v>0</v>
      </c>
      <c r="F67" s="41">
        <f>SUM(F19,F44,F65)</f>
        <v>-383651</v>
      </c>
      <c r="G67" s="27"/>
      <c r="H67" s="41">
        <f>SUM(H19,H44,H65)</f>
        <v>-361077</v>
      </c>
      <c r="I67" s="26">
        <f>SUM(I19,I44,I65)</f>
        <v>0</v>
      </c>
      <c r="J67" s="26">
        <f>SUM(J19,J44,J65)</f>
        <v>0</v>
      </c>
      <c r="K67" s="41">
        <f>SUM(K19,K44,K65)</f>
        <v>-361077</v>
      </c>
      <c r="L67" s="27"/>
      <c r="M67" s="26">
        <f>SUM(M19,M44,M65)</f>
        <v>22574</v>
      </c>
      <c r="N67" s="26">
        <f>SUM(N19,N44,N65)</f>
        <v>0</v>
      </c>
      <c r="O67" s="26">
        <f>SUM(O19,O44,O65)</f>
        <v>0</v>
      </c>
      <c r="P67" s="26">
        <f>SUM(P19,P44,P65)</f>
        <v>22574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12872</v>
      </c>
      <c r="D69" s="26">
        <f>SUM(D12,D67)</f>
        <v>0</v>
      </c>
      <c r="E69" s="26">
        <f>SUM(E12,E67)</f>
        <v>0</v>
      </c>
      <c r="F69" s="41">
        <f>SUM(F12,F67)</f>
        <v>12872</v>
      </c>
      <c r="G69" s="27"/>
      <c r="H69" s="41">
        <f>SUM(H12,H67)</f>
        <v>-25820</v>
      </c>
      <c r="I69" s="26">
        <f>SUM(I12,I67)</f>
        <v>0</v>
      </c>
      <c r="J69" s="26">
        <f>SUM(J12,J67)</f>
        <v>0</v>
      </c>
      <c r="K69" s="41">
        <f>SUM(K12,K67)</f>
        <v>-25820</v>
      </c>
      <c r="L69" s="27"/>
      <c r="M69" s="26">
        <f>SUM(M12,M67)</f>
        <v>-38692</v>
      </c>
      <c r="N69" s="26">
        <f>SUM(N12,N67)</f>
        <v>0</v>
      </c>
      <c r="O69" s="26">
        <f>SUM(O12,O67)</f>
        <v>0</v>
      </c>
      <c r="P69" s="26">
        <f>SUM(P12,P67)</f>
        <v>-38692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-6854</v>
      </c>
      <c r="D72" s="25">
        <v>0</v>
      </c>
      <c r="E72" s="25">
        <v>0</v>
      </c>
      <c r="F72" s="26">
        <f t="shared" ref="F72:F78" si="14">SUM(C72:E72)</f>
        <v>-6854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79224</v>
      </c>
      <c r="D76" s="25">
        <v>0</v>
      </c>
      <c r="E76" s="25">
        <v>0</v>
      </c>
      <c r="F76" s="26">
        <f t="shared" si="14"/>
        <v>79224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72370</v>
      </c>
      <c r="D79" s="26">
        <f>SUM(D72:D78)</f>
        <v>0</v>
      </c>
      <c r="E79" s="26">
        <f>SUM(E72:E78)</f>
        <v>0</v>
      </c>
      <c r="F79" s="26">
        <f>SUM(F72:F78)</f>
        <v>72370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85242</v>
      </c>
      <c r="D81" s="26">
        <f>SUM(D69,D79)</f>
        <v>0</v>
      </c>
      <c r="E81" s="26">
        <f>SUM(E69,E79)</f>
        <v>0</v>
      </c>
      <c r="F81" s="41">
        <f>SUM(F69,F79)</f>
        <v>85242</v>
      </c>
      <c r="G81" s="27"/>
      <c r="H81" s="41">
        <f>H69</f>
        <v>-25820</v>
      </c>
      <c r="I81" s="26">
        <f>I69</f>
        <v>0</v>
      </c>
      <c r="J81" s="26">
        <f>J69</f>
        <v>0</v>
      </c>
      <c r="K81" s="41">
        <f>K69</f>
        <v>-25820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-46154</v>
      </c>
      <c r="D85" s="43">
        <v>0</v>
      </c>
      <c r="E85" s="43">
        <v>0</v>
      </c>
      <c r="F85" s="26">
        <f>SUM(C85:E85)</f>
        <v>-46154</v>
      </c>
      <c r="G85" s="27"/>
      <c r="H85" s="42">
        <f>C85</f>
        <v>-46154</v>
      </c>
      <c r="I85" s="42">
        <f>D85</f>
        <v>0</v>
      </c>
      <c r="J85" s="42">
        <f>E85</f>
        <v>0</v>
      </c>
      <c r="K85" s="26">
        <f>SUM(H85:J85)</f>
        <v>-46154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-17993</v>
      </c>
      <c r="D88" s="25">
        <v>0</v>
      </c>
      <c r="E88" s="25">
        <v>0</v>
      </c>
      <c r="F88" s="26">
        <f>SUM(C88:E88)</f>
        <v>-17993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-17993</v>
      </c>
      <c r="D89" s="36">
        <f>D88</f>
        <v>0</v>
      </c>
      <c r="E89" s="36">
        <f>E88</f>
        <v>0</v>
      </c>
      <c r="F89" s="36">
        <f>F88</f>
        <v>-17993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-34795</v>
      </c>
      <c r="D92" s="25">
        <v>0</v>
      </c>
      <c r="E92" s="25">
        <v>0</v>
      </c>
      <c r="F92" s="26">
        <f>SUM(C92:E92)</f>
        <v>-34795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-9223</v>
      </c>
      <c r="D93" s="28">
        <f t="shared" si="15"/>
        <v>0</v>
      </c>
      <c r="E93" s="28">
        <f t="shared" si="15"/>
        <v>0</v>
      </c>
      <c r="F93" s="26">
        <f>SUM(C93:E93)</f>
        <v>-9223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25491</v>
      </c>
      <c r="D95" s="25">
        <v>0</v>
      </c>
      <c r="E95" s="25">
        <v>0</v>
      </c>
      <c r="F95" s="26">
        <f>SUM(C95:E95)</f>
        <v>25491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-18527</v>
      </c>
      <c r="D96" s="36">
        <f>SUM(D92:D95)</f>
        <v>0</v>
      </c>
      <c r="E96" s="36">
        <f>SUM(E92:E95)</f>
        <v>0</v>
      </c>
      <c r="F96" s="36">
        <f>SUM(F92:F95)</f>
        <v>-18527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-34241</v>
      </c>
      <c r="D97" s="25">
        <v>0</v>
      </c>
      <c r="E97" s="25">
        <v>0</v>
      </c>
      <c r="F97" s="26">
        <f t="shared" ref="F97:F112" si="16">SUM(C97:E97)</f>
        <v>-34241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-115</v>
      </c>
      <c r="D99" s="25">
        <v>0</v>
      </c>
      <c r="E99" s="25">
        <v>0</v>
      </c>
      <c r="F99" s="26">
        <f t="shared" si="16"/>
        <v>-115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13641</v>
      </c>
      <c r="D102" s="25">
        <v>0</v>
      </c>
      <c r="E102" s="25">
        <v>0</v>
      </c>
      <c r="F102" s="26">
        <f t="shared" si="16"/>
        <v>13641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3038</v>
      </c>
      <c r="D105" s="25">
        <v>0</v>
      </c>
      <c r="E105" s="25">
        <v>0</v>
      </c>
      <c r="F105" s="26">
        <f t="shared" si="16"/>
        <v>3038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251</v>
      </c>
      <c r="D106" s="25">
        <v>0</v>
      </c>
      <c r="E106" s="25">
        <v>0</v>
      </c>
      <c r="F106" s="26">
        <f t="shared" si="16"/>
        <v>251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-901</v>
      </c>
      <c r="D107" s="28">
        <f t="shared" si="17"/>
        <v>0</v>
      </c>
      <c r="E107" s="28">
        <f t="shared" si="17"/>
        <v>0</v>
      </c>
      <c r="F107" s="26">
        <f t="shared" si="16"/>
        <v>-901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15691</v>
      </c>
      <c r="D110" s="28">
        <f>-D60</f>
        <v>0</v>
      </c>
      <c r="E110" s="28">
        <f>-E60</f>
        <v>0</v>
      </c>
      <c r="F110" s="26">
        <f t="shared" si="16"/>
        <v>15691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-2636</v>
      </c>
      <c r="D113" s="36">
        <f>SUM(D97:D112)</f>
        <v>0</v>
      </c>
      <c r="E113" s="36">
        <f>SUM(E97:E112)</f>
        <v>0</v>
      </c>
      <c r="F113" s="36">
        <f>SUM(F97:F112)</f>
        <v>-2636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387</v>
      </c>
      <c r="D114" s="25">
        <v>0</v>
      </c>
      <c r="E114" s="25">
        <v>0</v>
      </c>
      <c r="F114" s="26">
        <f>SUM(C114:E114)</f>
        <v>387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387</v>
      </c>
      <c r="D116" s="36">
        <f>SUM(D114:D115)</f>
        <v>0</v>
      </c>
      <c r="E116" s="36">
        <f>SUM(E114:E115)</f>
        <v>0</v>
      </c>
      <c r="F116" s="36">
        <f>SUM(F114:F115)</f>
        <v>387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77</v>
      </c>
      <c r="D118" s="25">
        <v>0</v>
      </c>
      <c r="E118" s="25">
        <v>0</v>
      </c>
      <c r="F118" s="26">
        <f>SUM(C118:E118)</f>
        <v>77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77</v>
      </c>
      <c r="D121" s="36">
        <f>SUM(D117:D120)</f>
        <v>0</v>
      </c>
      <c r="E121" s="36">
        <f>SUM(E117:E120)</f>
        <v>0</v>
      </c>
      <c r="F121" s="36">
        <f>SUM(F117:F120)</f>
        <v>77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-20699</v>
      </c>
      <c r="D122" s="26">
        <f>SUM(D96,D113,D116,D121)</f>
        <v>0</v>
      </c>
      <c r="E122" s="26">
        <f>SUM(E96,E113,E116,E121)</f>
        <v>0</v>
      </c>
      <c r="F122" s="26">
        <f>SUM(F96,F113,F116,F121)</f>
        <v>-20699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-25820</v>
      </c>
      <c r="D124" s="41">
        <f>SUM(D69, D89, D122)</f>
        <v>0</v>
      </c>
      <c r="E124" s="41">
        <f>SUM(E69, E89, E122)</f>
        <v>0</v>
      </c>
      <c r="F124" s="41">
        <f>SUM(F69, F89, F122)</f>
        <v>-25820</v>
      </c>
      <c r="G124" s="27"/>
      <c r="H124" s="41">
        <f>H69</f>
        <v>-25820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-25820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1</v>
      </c>
      <c r="D134" s="25">
        <v>0</v>
      </c>
      <c r="E134" s="25">
        <v>0</v>
      </c>
      <c r="F134" s="26">
        <f>SUM(C134:E134)</f>
        <v>1</v>
      </c>
      <c r="G134" s="27"/>
      <c r="H134" s="28">
        <f>C134</f>
        <v>1</v>
      </c>
      <c r="I134" s="28">
        <f>D134</f>
        <v>0</v>
      </c>
      <c r="J134" s="28">
        <f>E134</f>
        <v>0</v>
      </c>
      <c r="K134" s="26">
        <f t="shared" si="21"/>
        <v>1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1719</v>
      </c>
      <c r="D136" s="25">
        <v>0</v>
      </c>
      <c r="E136" s="25">
        <v>0</v>
      </c>
      <c r="F136" s="26">
        <f>SUM(C136:E136)</f>
        <v>1719</v>
      </c>
      <c r="G136" s="27"/>
      <c r="H136" s="28">
        <f t="shared" si="22"/>
        <v>1719</v>
      </c>
      <c r="I136" s="28">
        <f t="shared" si="22"/>
        <v>0</v>
      </c>
      <c r="J136" s="28">
        <f>E136</f>
        <v>0</v>
      </c>
      <c r="K136" s="26">
        <f t="shared" si="21"/>
        <v>1719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74</v>
      </c>
      <c r="D137" s="25">
        <v>0</v>
      </c>
      <c r="E137" s="25">
        <v>0</v>
      </c>
      <c r="F137" s="26">
        <f>SUM(C137:E137)</f>
        <v>74</v>
      </c>
      <c r="G137" s="27"/>
      <c r="H137" s="28">
        <f t="shared" si="22"/>
        <v>74</v>
      </c>
      <c r="I137" s="28">
        <f t="shared" si="22"/>
        <v>0</v>
      </c>
      <c r="J137" s="28">
        <f>E137</f>
        <v>0</v>
      </c>
      <c r="K137" s="26">
        <f t="shared" si="21"/>
        <v>74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1794</v>
      </c>
      <c r="D140" s="38">
        <f>SUM(D134:D139)</f>
        <v>0</v>
      </c>
      <c r="E140" s="38">
        <f>SUM(E134,E136:E139)</f>
        <v>0</v>
      </c>
      <c r="F140" s="38">
        <f>SUM(F134:F139)</f>
        <v>1794</v>
      </c>
      <c r="G140" s="27"/>
      <c r="H140" s="38">
        <f>SUM(H134:H139)</f>
        <v>1794</v>
      </c>
      <c r="I140" s="38">
        <f>SUM(I134:I139)</f>
        <v>0</v>
      </c>
      <c r="J140" s="38">
        <f>SUM(J134,J136:J139)</f>
        <v>0</v>
      </c>
      <c r="K140" s="38">
        <f>SUM(K134:K139)</f>
        <v>1794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1794</v>
      </c>
      <c r="D141" s="26">
        <f>SUM(D133,D140)</f>
        <v>0</v>
      </c>
      <c r="E141" s="26">
        <f>SUM(E133,E140)</f>
        <v>0</v>
      </c>
      <c r="F141" s="26">
        <f>SUM(F133,F140)</f>
        <v>1794</v>
      </c>
      <c r="G141" s="27"/>
      <c r="H141" s="26">
        <f>SUM(H133,H140)</f>
        <v>1794</v>
      </c>
      <c r="I141" s="26">
        <f>SUM(I133,I140)</f>
        <v>0</v>
      </c>
      <c r="J141" s="26">
        <f>SUM(J133,J140)</f>
        <v>0</v>
      </c>
      <c r="K141" s="26">
        <f>SUM(K133,K140)</f>
        <v>1794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-24026</v>
      </c>
      <c r="D143" s="28">
        <f>SUM(D124,D141)</f>
        <v>0</v>
      </c>
      <c r="E143" s="28">
        <f>SUM(E124,E141)</f>
        <v>0</v>
      </c>
      <c r="F143" s="41">
        <f>SUM(F124,F141)</f>
        <v>-24026</v>
      </c>
      <c r="G143" s="27"/>
      <c r="H143" s="42">
        <f>SUM(H124,H141)</f>
        <v>-24026</v>
      </c>
      <c r="I143" s="28">
        <f>SUM(I124,I141)</f>
        <v>0</v>
      </c>
      <c r="J143" s="28">
        <f>SUM(J124,J141)</f>
        <v>0</v>
      </c>
      <c r="K143" s="41">
        <f>SUM(K124,K141)</f>
        <v>-24026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-70180</v>
      </c>
      <c r="D145" s="26">
        <f>D85+D143</f>
        <v>0</v>
      </c>
      <c r="E145" s="26">
        <f>E85+E143</f>
        <v>0</v>
      </c>
      <c r="F145" s="41">
        <f>F85+F143</f>
        <v>-70180</v>
      </c>
      <c r="G145" s="27"/>
      <c r="H145" s="41">
        <f>H85+H143</f>
        <v>-70180</v>
      </c>
      <c r="I145" s="26">
        <f>I85+I143</f>
        <v>0</v>
      </c>
      <c r="J145" s="26">
        <f>J85+J143</f>
        <v>0</v>
      </c>
      <c r="K145" s="41">
        <f>K85+K143</f>
        <v>-70180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9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9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9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9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9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9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9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134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665832</v>
      </c>
      <c r="D10" s="25">
        <v>60702</v>
      </c>
      <c r="E10" s="25">
        <v>0</v>
      </c>
      <c r="F10" s="26">
        <f>SUM(C10:E10)</f>
        <v>726534</v>
      </c>
      <c r="G10" s="27"/>
      <c r="H10" s="28">
        <f>C10+C17+M10</f>
        <v>598953</v>
      </c>
      <c r="I10" s="28">
        <f>D10+N10</f>
        <v>34867</v>
      </c>
      <c r="J10" s="28">
        <f>E10+O10</f>
        <v>0</v>
      </c>
      <c r="K10" s="26">
        <f>SUM(H10:J10)</f>
        <v>633820</v>
      </c>
      <c r="L10" s="27"/>
      <c r="M10" s="28">
        <f>SUM(C88,C92,C95,C97:C101,C116)</f>
        <v>-66879</v>
      </c>
      <c r="N10" s="28">
        <f>SUM(D88,D92,D95,D97:D101,D116)</f>
        <v>-25835</v>
      </c>
      <c r="O10" s="28">
        <f>SUM(E88,E92,E95,E97:E101,E116)</f>
        <v>0</v>
      </c>
      <c r="P10" s="26">
        <f>SUM(M10:O10)</f>
        <v>-92714</v>
      </c>
    </row>
    <row r="11" spans="2:23" s="29" customFormat="1" ht="16" customHeight="1">
      <c r="B11" s="24" t="s">
        <v>13</v>
      </c>
      <c r="C11" s="25">
        <v>-266513</v>
      </c>
      <c r="D11" s="25">
        <v>-55016</v>
      </c>
      <c r="E11" s="25">
        <v>0</v>
      </c>
      <c r="F11" s="26">
        <f>SUM(C11:E11)</f>
        <v>-321529</v>
      </c>
      <c r="G11" s="27"/>
      <c r="H11" s="28">
        <f>C11+C58</f>
        <v>-266513</v>
      </c>
      <c r="I11" s="28">
        <f>D11</f>
        <v>-55016</v>
      </c>
      <c r="J11" s="28">
        <f>E11</f>
        <v>0</v>
      </c>
      <c r="K11" s="26">
        <f>SUM(H11:J11)</f>
        <v>-321529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399319</v>
      </c>
      <c r="D12" s="26">
        <f>SUM(D10:D11)</f>
        <v>5686</v>
      </c>
      <c r="E12" s="26">
        <f>SUM(E10:E11)</f>
        <v>0</v>
      </c>
      <c r="F12" s="26">
        <f>SUM(F10:F11)</f>
        <v>405005</v>
      </c>
      <c r="G12" s="27"/>
      <c r="H12" s="26">
        <f>SUM(H10:H11)</f>
        <v>332440</v>
      </c>
      <c r="I12" s="26">
        <f>SUM(I10:I11)</f>
        <v>-20149</v>
      </c>
      <c r="J12" s="26">
        <f>SUM(J10:J11)</f>
        <v>0</v>
      </c>
      <c r="K12" s="26">
        <f>SUM(K10:K11)</f>
        <v>312291</v>
      </c>
      <c r="L12" s="27"/>
      <c r="M12" s="26">
        <f>M10</f>
        <v>-66879</v>
      </c>
      <c r="N12" s="26">
        <f>N10</f>
        <v>-25835</v>
      </c>
      <c r="O12" s="26">
        <f>O10</f>
        <v>0</v>
      </c>
      <c r="P12" s="26">
        <f>P10</f>
        <v>-92714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-123</v>
      </c>
      <c r="D15" s="25">
        <v>-113</v>
      </c>
      <c r="E15" s="25">
        <v>0</v>
      </c>
      <c r="F15" s="26">
        <f>SUM(C15:E15)</f>
        <v>-236</v>
      </c>
      <c r="G15" s="27"/>
      <c r="H15" s="30"/>
      <c r="I15" s="30"/>
      <c r="J15" s="30"/>
      <c r="K15" s="33"/>
      <c r="L15" s="27"/>
      <c r="M15" s="28">
        <f>C107</f>
        <v>123</v>
      </c>
      <c r="N15" s="28">
        <f t="shared" ref="N15:O16" si="0">D107</f>
        <v>113</v>
      </c>
      <c r="O15" s="28">
        <f t="shared" si="0"/>
        <v>0</v>
      </c>
      <c r="P15" s="26">
        <f>SUM(M15:O15)</f>
        <v>236</v>
      </c>
    </row>
    <row r="16" spans="2:23" s="29" customFormat="1" ht="16" customHeight="1">
      <c r="B16" s="24" t="s">
        <v>17</v>
      </c>
      <c r="C16" s="25">
        <v>174</v>
      </c>
      <c r="D16" s="25">
        <v>-321</v>
      </c>
      <c r="E16" s="25">
        <v>0</v>
      </c>
      <c r="F16" s="26">
        <f>SUM(C16:E16)</f>
        <v>-147</v>
      </c>
      <c r="G16" s="27"/>
      <c r="H16" s="30"/>
      <c r="I16" s="30"/>
      <c r="J16" s="30"/>
      <c r="K16" s="33"/>
      <c r="L16" s="27"/>
      <c r="M16" s="28">
        <f>C108</f>
        <v>-174</v>
      </c>
      <c r="N16" s="28">
        <f t="shared" si="0"/>
        <v>321</v>
      </c>
      <c r="O16" s="28">
        <f t="shared" si="0"/>
        <v>0</v>
      </c>
      <c r="P16" s="26">
        <f>SUM(M16:O16)</f>
        <v>147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51</v>
      </c>
      <c r="D19" s="26">
        <f>SUM(D15:D18)</f>
        <v>-434</v>
      </c>
      <c r="E19" s="26">
        <f>SUM(E15:E18)</f>
        <v>0</v>
      </c>
      <c r="F19" s="26">
        <f>SUM(F15:F18)</f>
        <v>-383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-51</v>
      </c>
      <c r="N19" s="26">
        <f>SUM(N15:N16)</f>
        <v>434</v>
      </c>
      <c r="O19" s="26">
        <f>SUM(O15:O16)</f>
        <v>0</v>
      </c>
      <c r="P19" s="26">
        <f>SUM(P15:P16)</f>
        <v>383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13854</v>
      </c>
      <c r="D22" s="25">
        <v>6713</v>
      </c>
      <c r="E22" s="25">
        <v>0</v>
      </c>
      <c r="F22" s="26">
        <f>SUM(C22:E22)</f>
        <v>20567</v>
      </c>
      <c r="G22" s="27"/>
      <c r="H22" s="28">
        <f>C22</f>
        <v>13854</v>
      </c>
      <c r="I22" s="28">
        <f t="shared" ref="I22:J26" si="1">D22</f>
        <v>6713</v>
      </c>
      <c r="J22" s="28">
        <f t="shared" si="1"/>
        <v>0</v>
      </c>
      <c r="K22" s="26">
        <f t="shared" ref="K22:K27" si="2">SUM(H22:J22)</f>
        <v>20567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5046</v>
      </c>
      <c r="D23" s="25">
        <v>0</v>
      </c>
      <c r="E23" s="25">
        <v>0</v>
      </c>
      <c r="F23" s="26">
        <f>SUM(C23:E23)</f>
        <v>5046</v>
      </c>
      <c r="G23" s="27"/>
      <c r="H23" s="28">
        <f>C23</f>
        <v>5046</v>
      </c>
      <c r="I23" s="28">
        <f t="shared" si="1"/>
        <v>0</v>
      </c>
      <c r="J23" s="28">
        <f t="shared" si="1"/>
        <v>0</v>
      </c>
      <c r="K23" s="26">
        <f t="shared" si="2"/>
        <v>5046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74</v>
      </c>
      <c r="D25" s="25">
        <v>35</v>
      </c>
      <c r="E25" s="25">
        <v>0</v>
      </c>
      <c r="F25" s="26">
        <f>SUM(C25:E25)</f>
        <v>109</v>
      </c>
      <c r="G25" s="27"/>
      <c r="H25" s="28">
        <f>C25</f>
        <v>74</v>
      </c>
      <c r="I25" s="28">
        <f t="shared" si="1"/>
        <v>35</v>
      </c>
      <c r="J25" s="28">
        <f t="shared" si="1"/>
        <v>0</v>
      </c>
      <c r="K25" s="26">
        <f t="shared" si="2"/>
        <v>109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217</v>
      </c>
      <c r="I27" s="28">
        <f>D121</f>
        <v>103</v>
      </c>
      <c r="J27" s="28">
        <f>E121</f>
        <v>0</v>
      </c>
      <c r="K27" s="26">
        <f t="shared" si="2"/>
        <v>320</v>
      </c>
      <c r="L27" s="27"/>
      <c r="M27" s="28">
        <f>H27</f>
        <v>217</v>
      </c>
      <c r="N27" s="28">
        <f>I27</f>
        <v>103</v>
      </c>
      <c r="O27" s="28">
        <f>J27</f>
        <v>0</v>
      </c>
      <c r="P27" s="26">
        <f>SUM(M27:O27)</f>
        <v>320</v>
      </c>
    </row>
    <row r="28" spans="2:22" s="29" customFormat="1" ht="16" customHeight="1">
      <c r="B28" s="35" t="s">
        <v>28</v>
      </c>
      <c r="C28" s="36">
        <f>SUM(C22:C26)</f>
        <v>18974</v>
      </c>
      <c r="D28" s="36">
        <f>SUM(D22:D26)</f>
        <v>6748</v>
      </c>
      <c r="E28" s="36">
        <f>SUM(E22:E26)</f>
        <v>0</v>
      </c>
      <c r="F28" s="36">
        <f>SUM(F22:F26)</f>
        <v>25722</v>
      </c>
      <c r="G28" s="27"/>
      <c r="H28" s="36">
        <f>SUM(H22:H27)</f>
        <v>19191</v>
      </c>
      <c r="I28" s="36">
        <f>SUM(I22:I27)</f>
        <v>6851</v>
      </c>
      <c r="J28" s="36">
        <f>SUM(J22:J27)</f>
        <v>0</v>
      </c>
      <c r="K28" s="36">
        <f>SUM(K22:K27)</f>
        <v>26042</v>
      </c>
      <c r="L28" s="27"/>
      <c r="M28" s="36">
        <f>M27</f>
        <v>217</v>
      </c>
      <c r="N28" s="36">
        <f>N27</f>
        <v>103</v>
      </c>
      <c r="O28" s="36">
        <f>O27</f>
        <v>0</v>
      </c>
      <c r="P28" s="36">
        <f>P27</f>
        <v>320</v>
      </c>
    </row>
    <row r="29" spans="2:22" s="29" customFormat="1" ht="16" customHeight="1">
      <c r="B29" s="24" t="s">
        <v>29</v>
      </c>
      <c r="C29" s="25">
        <v>-496</v>
      </c>
      <c r="D29" s="25">
        <v>-133</v>
      </c>
      <c r="E29" s="25">
        <v>0</v>
      </c>
      <c r="F29" s="26">
        <f t="shared" ref="F29:F34" si="3">SUM(C29:E29)</f>
        <v>-629</v>
      </c>
      <c r="G29" s="27"/>
      <c r="H29" s="28">
        <f>C29</f>
        <v>-496</v>
      </c>
      <c r="I29" s="28">
        <f t="shared" ref="I29:J31" si="4">D29</f>
        <v>-133</v>
      </c>
      <c r="J29" s="28">
        <f t="shared" si="4"/>
        <v>0</v>
      </c>
      <c r="K29" s="26">
        <f>SUM(H29:J29)</f>
        <v>-629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-918</v>
      </c>
      <c r="D31" s="25">
        <v>0</v>
      </c>
      <c r="E31" s="25">
        <v>0</v>
      </c>
      <c r="F31" s="26">
        <f t="shared" si="3"/>
        <v>-918</v>
      </c>
      <c r="G31" s="27"/>
      <c r="H31" s="28">
        <f>C31</f>
        <v>-918</v>
      </c>
      <c r="I31" s="28">
        <f t="shared" si="4"/>
        <v>0</v>
      </c>
      <c r="J31" s="28">
        <f t="shared" si="4"/>
        <v>0</v>
      </c>
      <c r="K31" s="26">
        <f>SUM(H31:J31)</f>
        <v>-918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1500</v>
      </c>
      <c r="D32" s="25">
        <v>0</v>
      </c>
      <c r="E32" s="25">
        <v>0</v>
      </c>
      <c r="F32" s="26">
        <f t="shared" si="3"/>
        <v>1500</v>
      </c>
      <c r="G32" s="27"/>
      <c r="H32" s="30"/>
      <c r="I32" s="30"/>
      <c r="J32" s="30"/>
      <c r="K32" s="30"/>
      <c r="L32" s="27"/>
      <c r="M32" s="28">
        <f>C109</f>
        <v>-1500</v>
      </c>
      <c r="N32" s="28">
        <f>D109</f>
        <v>0</v>
      </c>
      <c r="O32" s="28">
        <f>E109</f>
        <v>0</v>
      </c>
      <c r="P32" s="26">
        <f>SUM(M32:O32)</f>
        <v>-1500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661</v>
      </c>
      <c r="D34" s="25">
        <v>156</v>
      </c>
      <c r="E34" s="25">
        <v>0</v>
      </c>
      <c r="F34" s="26">
        <f t="shared" si="3"/>
        <v>817</v>
      </c>
      <c r="G34" s="27"/>
      <c r="H34" s="28">
        <f t="shared" si="5"/>
        <v>661</v>
      </c>
      <c r="I34" s="28">
        <f t="shared" si="5"/>
        <v>156</v>
      </c>
      <c r="J34" s="28">
        <f t="shared" si="5"/>
        <v>0</v>
      </c>
      <c r="K34" s="26">
        <f>SUM(H34:J34)</f>
        <v>817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747</v>
      </c>
      <c r="D35" s="38">
        <f>SUM(D29:D34)</f>
        <v>23</v>
      </c>
      <c r="E35" s="38">
        <f>SUM(E29:E34)</f>
        <v>0</v>
      </c>
      <c r="F35" s="38">
        <f>SUM(F29:F34)</f>
        <v>770</v>
      </c>
      <c r="G35" s="27"/>
      <c r="H35" s="36">
        <f>SUM(H29:H31,H33:H34)</f>
        <v>-753</v>
      </c>
      <c r="I35" s="36">
        <f>SUM(I29:I31,I33:I34)</f>
        <v>23</v>
      </c>
      <c r="J35" s="36">
        <f>SUM(J29:J31,J33:J34)</f>
        <v>0</v>
      </c>
      <c r="K35" s="36">
        <f>SUM(K29:K31,K33:K34)</f>
        <v>-730</v>
      </c>
      <c r="L35" s="27"/>
      <c r="M35" s="36">
        <f>M32</f>
        <v>-1500</v>
      </c>
      <c r="N35" s="36">
        <f>N32</f>
        <v>0</v>
      </c>
      <c r="O35" s="36">
        <f>O32</f>
        <v>0</v>
      </c>
      <c r="P35" s="36">
        <f>P32</f>
        <v>-1500</v>
      </c>
    </row>
    <row r="36" spans="2:22" s="29" customFormat="1" ht="16" customHeight="1">
      <c r="B36" s="24" t="s">
        <v>36</v>
      </c>
      <c r="C36" s="25">
        <v>3984</v>
      </c>
      <c r="D36" s="25">
        <v>145</v>
      </c>
      <c r="E36" s="25">
        <v>0</v>
      </c>
      <c r="F36" s="26">
        <f>SUM(C36:E36)</f>
        <v>4129</v>
      </c>
      <c r="G36" s="27"/>
      <c r="H36" s="30"/>
      <c r="I36" s="30"/>
      <c r="J36" s="30"/>
      <c r="K36" s="30"/>
      <c r="L36" s="27"/>
      <c r="M36" s="28">
        <f>C93</f>
        <v>-3984</v>
      </c>
      <c r="N36" s="28">
        <f t="shared" ref="N36:O37" si="6">D93</f>
        <v>-145</v>
      </c>
      <c r="O36" s="28">
        <f t="shared" si="6"/>
        <v>0</v>
      </c>
      <c r="P36" s="26">
        <f>SUM(M36:O36)</f>
        <v>-4129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3984</v>
      </c>
      <c r="D38" s="36">
        <f>SUM(D36:D37)</f>
        <v>145</v>
      </c>
      <c r="E38" s="36">
        <f>SUM(E36:E37)</f>
        <v>0</v>
      </c>
      <c r="F38" s="36">
        <f>SUM(F36:F37)</f>
        <v>4129</v>
      </c>
      <c r="G38" s="27"/>
      <c r="H38" s="30"/>
      <c r="I38" s="30"/>
      <c r="J38" s="30"/>
      <c r="K38" s="30"/>
      <c r="L38" s="27"/>
      <c r="M38" s="36">
        <f>SUM(M36:M37)</f>
        <v>-3984</v>
      </c>
      <c r="N38" s="36">
        <f>SUM(N36:N37)</f>
        <v>-145</v>
      </c>
      <c r="O38" s="36">
        <f>SUM(O36:O37)</f>
        <v>0</v>
      </c>
      <c r="P38" s="36">
        <f>SUM(P36:P37)</f>
        <v>-4129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5253</v>
      </c>
      <c r="I39" s="28">
        <f>D102+D103+D104</f>
        <v>11131</v>
      </c>
      <c r="J39" s="28">
        <f>E102+E103+E104</f>
        <v>0</v>
      </c>
      <c r="K39" s="26">
        <f>SUM(H39:J39)</f>
        <v>16384</v>
      </c>
      <c r="L39" s="27"/>
      <c r="M39" s="28">
        <f t="shared" ref="M39:O40" si="7">H39</f>
        <v>5253</v>
      </c>
      <c r="N39" s="28">
        <f t="shared" si="7"/>
        <v>11131</v>
      </c>
      <c r="O39" s="28">
        <f t="shared" si="7"/>
        <v>0</v>
      </c>
      <c r="P39" s="26">
        <f>SUM(M39:O39)</f>
        <v>16384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7193</v>
      </c>
      <c r="I40" s="28">
        <f>D105</f>
        <v>0</v>
      </c>
      <c r="J40" s="28">
        <f>E105</f>
        <v>0</v>
      </c>
      <c r="K40" s="26">
        <f>SUM(H40:J40)</f>
        <v>7193</v>
      </c>
      <c r="L40" s="27"/>
      <c r="M40" s="28">
        <f t="shared" si="7"/>
        <v>7193</v>
      </c>
      <c r="N40" s="28">
        <f t="shared" si="7"/>
        <v>0</v>
      </c>
      <c r="O40" s="28">
        <f t="shared" si="7"/>
        <v>0</v>
      </c>
      <c r="P40" s="26">
        <f>SUM(M40:O40)</f>
        <v>7193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12446</v>
      </c>
      <c r="I41" s="36">
        <f>SUM(I39:I40)</f>
        <v>11131</v>
      </c>
      <c r="J41" s="36">
        <f>SUM(J39:J40)</f>
        <v>0</v>
      </c>
      <c r="K41" s="36">
        <f>SUM(K39:K40)</f>
        <v>23577</v>
      </c>
      <c r="L41" s="27"/>
      <c r="M41" s="36">
        <f>SUM(M39:M40)</f>
        <v>12446</v>
      </c>
      <c r="N41" s="36">
        <f>SUM(N39:N40)</f>
        <v>11131</v>
      </c>
      <c r="O41" s="36">
        <f>SUM(O39:O40)</f>
        <v>0</v>
      </c>
      <c r="P41" s="36">
        <f>SUM(P39:P40)</f>
        <v>23577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1888</v>
      </c>
      <c r="I42" s="28">
        <f>D106</f>
        <v>0</v>
      </c>
      <c r="J42" s="28">
        <f>E106</f>
        <v>0</v>
      </c>
      <c r="K42" s="26">
        <f>SUM(H42:J42)</f>
        <v>1888</v>
      </c>
      <c r="L42" s="27"/>
      <c r="M42" s="28">
        <f>H42</f>
        <v>1888</v>
      </c>
      <c r="N42" s="28">
        <f>I42</f>
        <v>0</v>
      </c>
      <c r="O42" s="28">
        <f>J42</f>
        <v>0</v>
      </c>
      <c r="P42" s="26">
        <f>SUM(M42:O42)</f>
        <v>1888</v>
      </c>
    </row>
    <row r="43" spans="2:22" s="29" customFormat="1" ht="16" customHeight="1">
      <c r="B43" s="24" t="s">
        <v>43</v>
      </c>
      <c r="C43" s="25">
        <v>-541</v>
      </c>
      <c r="D43" s="25">
        <v>0</v>
      </c>
      <c r="E43" s="25">
        <v>0</v>
      </c>
      <c r="F43" s="26">
        <f>SUM(C43:E43)</f>
        <v>-541</v>
      </c>
      <c r="G43" s="27"/>
      <c r="H43" s="28">
        <f>C43</f>
        <v>-541</v>
      </c>
      <c r="I43" s="28">
        <f>D43</f>
        <v>0</v>
      </c>
      <c r="J43" s="28">
        <f>E43</f>
        <v>0</v>
      </c>
      <c r="K43" s="26">
        <f>SUM(H43:J43)</f>
        <v>-541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23164</v>
      </c>
      <c r="D44" s="26">
        <f>SUM(D28,D35,D38,D43)</f>
        <v>6916</v>
      </c>
      <c r="E44" s="26">
        <f>SUM(E28,E35,E38,E43)</f>
        <v>0</v>
      </c>
      <c r="F44" s="26">
        <f>SUM(F28,F35,F38,F43)</f>
        <v>30080</v>
      </c>
      <c r="G44" s="27"/>
      <c r="H44" s="26">
        <f>SUM(H28,H35,H41,H42:H43)</f>
        <v>32231</v>
      </c>
      <c r="I44" s="26">
        <f>SUM(I28,I35,I41,I42:I43)</f>
        <v>18005</v>
      </c>
      <c r="J44" s="26">
        <f>SUM(J28,J35,J41,J42:J43)</f>
        <v>0</v>
      </c>
      <c r="K44" s="26">
        <f>SUM(K28,K35,K41,K42:K43)</f>
        <v>50236</v>
      </c>
      <c r="L44" s="27"/>
      <c r="M44" s="26">
        <f>SUM(M28,M35,M38,M41,M42)</f>
        <v>9067</v>
      </c>
      <c r="N44" s="26">
        <f>SUM(N28,N35,N38,N41,N42)</f>
        <v>11089</v>
      </c>
      <c r="O44" s="26">
        <f>SUM(O28,O35,O38,O41,O42)</f>
        <v>0</v>
      </c>
      <c r="P44" s="26">
        <f>SUM(P28,P35,P38,P41,P42)</f>
        <v>20156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-266373</v>
      </c>
      <c r="D47" s="30"/>
      <c r="E47" s="30"/>
      <c r="F47" s="41">
        <f>C47</f>
        <v>-266373</v>
      </c>
      <c r="G47" s="27"/>
      <c r="H47" s="42">
        <f>C47</f>
        <v>-266373</v>
      </c>
      <c r="I47" s="30"/>
      <c r="J47" s="30"/>
      <c r="K47" s="41">
        <f>H47</f>
        <v>-266373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-33494</v>
      </c>
      <c r="D48" s="30"/>
      <c r="E48" s="30"/>
      <c r="F48" s="41">
        <f>C48</f>
        <v>-33494</v>
      </c>
      <c r="G48" s="27"/>
      <c r="H48" s="42">
        <f>C48</f>
        <v>-33494</v>
      </c>
      <c r="I48" s="30"/>
      <c r="J48" s="30"/>
      <c r="K48" s="41">
        <f>H48</f>
        <v>-33494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14</v>
      </c>
      <c r="D49" s="30"/>
      <c r="E49" s="30"/>
      <c r="F49" s="26">
        <f>C49</f>
        <v>14</v>
      </c>
      <c r="G49" s="27"/>
      <c r="H49" s="28">
        <f>C49</f>
        <v>14</v>
      </c>
      <c r="I49" s="30"/>
      <c r="J49" s="30"/>
      <c r="K49" s="26">
        <f>H49</f>
        <v>14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-299853</v>
      </c>
      <c r="D50" s="30"/>
      <c r="E50" s="30"/>
      <c r="F50" s="44">
        <f>SUM(F47:F49)</f>
        <v>-299853</v>
      </c>
      <c r="G50" s="27"/>
      <c r="H50" s="44">
        <f>SUM(H47:H49)</f>
        <v>-299853</v>
      </c>
      <c r="I50" s="30"/>
      <c r="J50" s="30"/>
      <c r="K50" s="44">
        <f>SUM(K47:K49)</f>
        <v>-299853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-32888</v>
      </c>
      <c r="D51" s="30"/>
      <c r="E51" s="30"/>
      <c r="F51" s="41">
        <f>C51</f>
        <v>-32888</v>
      </c>
      <c r="G51" s="27"/>
      <c r="H51" s="42">
        <f>C51</f>
        <v>-32888</v>
      </c>
      <c r="I51" s="30"/>
      <c r="J51" s="30"/>
      <c r="K51" s="41">
        <f>H51</f>
        <v>-32888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-32888</v>
      </c>
      <c r="D53" s="30"/>
      <c r="E53" s="30"/>
      <c r="F53" s="44">
        <f>SUM(F51:F52)</f>
        <v>-32888</v>
      </c>
      <c r="G53" s="27"/>
      <c r="H53" s="44">
        <f>SUM(H51:H52)</f>
        <v>-32888</v>
      </c>
      <c r="I53" s="30"/>
      <c r="J53" s="30"/>
      <c r="K53" s="44">
        <f>SUM(K51:K52)</f>
        <v>-32888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-56379</v>
      </c>
      <c r="D54" s="30"/>
      <c r="E54" s="30"/>
      <c r="F54" s="26">
        <f t="shared" ref="F54:F59" si="8">C54</f>
        <v>-56379</v>
      </c>
      <c r="G54" s="27"/>
      <c r="H54" s="28">
        <f>C54</f>
        <v>-56379</v>
      </c>
      <c r="I54" s="30"/>
      <c r="J54" s="30"/>
      <c r="K54" s="26">
        <f>H54</f>
        <v>-56379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-676</v>
      </c>
      <c r="D55" s="30"/>
      <c r="E55" s="30"/>
      <c r="F55" s="26">
        <f t="shared" si="8"/>
        <v>-676</v>
      </c>
      <c r="G55" s="27"/>
      <c r="H55" s="28">
        <f>C55</f>
        <v>-676</v>
      </c>
      <c r="I55" s="30"/>
      <c r="J55" s="30"/>
      <c r="K55" s="26">
        <f>H55</f>
        <v>-676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-22679</v>
      </c>
      <c r="D60" s="25">
        <v>7</v>
      </c>
      <c r="E60" s="25">
        <v>0</v>
      </c>
      <c r="F60" s="26">
        <f>SUM(C60:E60)</f>
        <v>-22672</v>
      </c>
      <c r="G60" s="27"/>
      <c r="H60" s="45"/>
      <c r="I60" s="45"/>
      <c r="J60" s="45"/>
      <c r="K60" s="45"/>
      <c r="L60" s="27"/>
      <c r="M60" s="28">
        <f>C110</f>
        <v>22679</v>
      </c>
      <c r="N60" s="28">
        <f t="shared" ref="N60:O60" si="9">D110</f>
        <v>-7</v>
      </c>
      <c r="O60" s="28">
        <f t="shared" si="9"/>
        <v>0</v>
      </c>
      <c r="P60" s="26">
        <f>SUM(M60:O60)</f>
        <v>22672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-7533</v>
      </c>
      <c r="I62" s="28">
        <f>D111</f>
        <v>0</v>
      </c>
      <c r="J62" s="28">
        <f>E111</f>
        <v>0</v>
      </c>
      <c r="K62" s="26">
        <f>SUM(H62:J62)</f>
        <v>-7533</v>
      </c>
      <c r="L62" s="27"/>
      <c r="M62" s="28">
        <f>H62</f>
        <v>-7533</v>
      </c>
      <c r="N62" s="28">
        <f>I62</f>
        <v>0</v>
      </c>
      <c r="O62" s="28">
        <f>J62</f>
        <v>0</v>
      </c>
      <c r="P62" s="26">
        <f>SUM(M62:O62)</f>
        <v>-7533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-412475</v>
      </c>
      <c r="D65" s="26">
        <f>SUM(D60:D61,D63)</f>
        <v>7</v>
      </c>
      <c r="E65" s="26">
        <f>SUM(E60:E61,E63)</f>
        <v>0</v>
      </c>
      <c r="F65" s="41">
        <f>SUM(F50,F53:F61,F63:F64)</f>
        <v>-412468</v>
      </c>
      <c r="G65" s="27"/>
      <c r="H65" s="41">
        <f>SUM(H50,H53:H57,H59,H61:H62, H64)</f>
        <v>-397329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-397329</v>
      </c>
      <c r="L65" s="27"/>
      <c r="M65" s="26">
        <f>SUM(M60,M62:M63)</f>
        <v>15146</v>
      </c>
      <c r="N65" s="26">
        <f t="shared" ref="N65:P65" si="13">SUM(N60,N62:N63)</f>
        <v>-7</v>
      </c>
      <c r="O65" s="26">
        <f t="shared" si="13"/>
        <v>0</v>
      </c>
      <c r="P65" s="26">
        <f t="shared" si="13"/>
        <v>15139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-389260</v>
      </c>
      <c r="D67" s="26">
        <f>SUM(D19,D44,D65)</f>
        <v>6489</v>
      </c>
      <c r="E67" s="26">
        <f>SUM(E19,E44,E65)</f>
        <v>0</v>
      </c>
      <c r="F67" s="41">
        <f>SUM(F19,F44,F65)</f>
        <v>-382771</v>
      </c>
      <c r="G67" s="27"/>
      <c r="H67" s="41">
        <f>SUM(H19,H44,H65)</f>
        <v>-365098</v>
      </c>
      <c r="I67" s="26">
        <f>SUM(I19,I44,I65)</f>
        <v>18005</v>
      </c>
      <c r="J67" s="26">
        <f>SUM(J19,J44,J65)</f>
        <v>0</v>
      </c>
      <c r="K67" s="41">
        <f>SUM(K19,K44,K65)</f>
        <v>-347093</v>
      </c>
      <c r="L67" s="27"/>
      <c r="M67" s="26">
        <f>SUM(M19,M44,M65)</f>
        <v>24162</v>
      </c>
      <c r="N67" s="26">
        <f>SUM(N19,N44,N65)</f>
        <v>11516</v>
      </c>
      <c r="O67" s="26">
        <f>SUM(O19,O44,O65)</f>
        <v>0</v>
      </c>
      <c r="P67" s="26">
        <f>SUM(P19,P44,P65)</f>
        <v>35678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10059</v>
      </c>
      <c r="D69" s="26">
        <f>SUM(D12,D67)</f>
        <v>12175</v>
      </c>
      <c r="E69" s="26">
        <f>SUM(E12,E67)</f>
        <v>0</v>
      </c>
      <c r="F69" s="41">
        <f>SUM(F12,F67)</f>
        <v>22234</v>
      </c>
      <c r="G69" s="27"/>
      <c r="H69" s="41">
        <f>SUM(H12,H67)</f>
        <v>-32658</v>
      </c>
      <c r="I69" s="26">
        <f>SUM(I12,I67)</f>
        <v>-2144</v>
      </c>
      <c r="J69" s="26">
        <f>SUM(J12,J67)</f>
        <v>0</v>
      </c>
      <c r="K69" s="41">
        <f>SUM(K12,K67)</f>
        <v>-34802</v>
      </c>
      <c r="L69" s="27"/>
      <c r="M69" s="26">
        <f>SUM(M12,M67)</f>
        <v>-42717</v>
      </c>
      <c r="N69" s="26">
        <f>SUM(N12,N67)</f>
        <v>-14319</v>
      </c>
      <c r="O69" s="26">
        <f>SUM(O12,O67)</f>
        <v>0</v>
      </c>
      <c r="P69" s="26">
        <f>SUM(P12,P67)</f>
        <v>-57036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3689</v>
      </c>
      <c r="D72" s="25">
        <v>0</v>
      </c>
      <c r="E72" s="25">
        <v>0</v>
      </c>
      <c r="F72" s="26">
        <f t="shared" ref="F72:F78" si="14">SUM(C72:E72)</f>
        <v>3689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1041</v>
      </c>
      <c r="D73" s="25">
        <v>0</v>
      </c>
      <c r="E73" s="25">
        <v>0</v>
      </c>
      <c r="F73" s="26">
        <f t="shared" si="14"/>
        <v>1041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-357</v>
      </c>
      <c r="D75" s="25">
        <v>0</v>
      </c>
      <c r="E75" s="25">
        <v>0</v>
      </c>
      <c r="F75" s="26">
        <f t="shared" si="14"/>
        <v>-357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-56038</v>
      </c>
      <c r="D76" s="25">
        <v>0</v>
      </c>
      <c r="E76" s="25">
        <v>0</v>
      </c>
      <c r="F76" s="26">
        <f t="shared" si="14"/>
        <v>-56038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-51665</v>
      </c>
      <c r="D79" s="26">
        <f>SUM(D72:D78)</f>
        <v>0</v>
      </c>
      <c r="E79" s="26">
        <f>SUM(E72:E78)</f>
        <v>0</v>
      </c>
      <c r="F79" s="26">
        <f>SUM(F72:F78)</f>
        <v>-51665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-41606</v>
      </c>
      <c r="D81" s="26">
        <f>SUM(D69,D79)</f>
        <v>12175</v>
      </c>
      <c r="E81" s="26">
        <f>SUM(E69,E79)</f>
        <v>0</v>
      </c>
      <c r="F81" s="41">
        <f>SUM(F69,F79)</f>
        <v>-29431</v>
      </c>
      <c r="G81" s="27"/>
      <c r="H81" s="41">
        <f>H69</f>
        <v>-32658</v>
      </c>
      <c r="I81" s="26">
        <f>I69</f>
        <v>-2144</v>
      </c>
      <c r="J81" s="26">
        <f>J69</f>
        <v>0</v>
      </c>
      <c r="K81" s="41">
        <f>K69</f>
        <v>-34802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-16520</v>
      </c>
      <c r="D85" s="43">
        <v>0</v>
      </c>
      <c r="E85" s="43">
        <v>0</v>
      </c>
      <c r="F85" s="26">
        <f>SUM(C85:E85)</f>
        <v>-16520</v>
      </c>
      <c r="G85" s="27"/>
      <c r="H85" s="42">
        <f>C85</f>
        <v>-16520</v>
      </c>
      <c r="I85" s="42">
        <f>D85</f>
        <v>0</v>
      </c>
      <c r="J85" s="42">
        <f>E85</f>
        <v>0</v>
      </c>
      <c r="K85" s="26">
        <f>SUM(H85:J85)</f>
        <v>-16520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-9850</v>
      </c>
      <c r="D88" s="25">
        <v>-14403</v>
      </c>
      <c r="E88" s="25">
        <v>0</v>
      </c>
      <c r="F88" s="26">
        <f>SUM(C88:E88)</f>
        <v>-24253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-9850</v>
      </c>
      <c r="D89" s="36">
        <f>D88</f>
        <v>-14403</v>
      </c>
      <c r="E89" s="36">
        <f>E88</f>
        <v>0</v>
      </c>
      <c r="F89" s="36">
        <f>F88</f>
        <v>-24253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-41395</v>
      </c>
      <c r="D92" s="25">
        <v>-1332</v>
      </c>
      <c r="E92" s="25">
        <v>0</v>
      </c>
      <c r="F92" s="26">
        <f>SUM(C92:E92)</f>
        <v>-42727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-3984</v>
      </c>
      <c r="D93" s="28">
        <f t="shared" si="15"/>
        <v>-145</v>
      </c>
      <c r="E93" s="28">
        <f t="shared" si="15"/>
        <v>0</v>
      </c>
      <c r="F93" s="26">
        <f>SUM(C93:E93)</f>
        <v>-4129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23558</v>
      </c>
      <c r="D95" s="25">
        <v>786</v>
      </c>
      <c r="E95" s="25">
        <v>0</v>
      </c>
      <c r="F95" s="26">
        <f>SUM(C95:E95)</f>
        <v>24344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-21821</v>
      </c>
      <c r="D96" s="36">
        <f>SUM(D92:D95)</f>
        <v>-691</v>
      </c>
      <c r="E96" s="36">
        <f>SUM(E92:E95)</f>
        <v>0</v>
      </c>
      <c r="F96" s="36">
        <f>SUM(F92:F95)</f>
        <v>-22512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-37991</v>
      </c>
      <c r="D97" s="25">
        <v>-10890</v>
      </c>
      <c r="E97" s="25">
        <v>0</v>
      </c>
      <c r="F97" s="26">
        <f t="shared" ref="F97:F112" si="16">SUM(C97:E97)</f>
        <v>-48881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-332</v>
      </c>
      <c r="D100" s="25">
        <v>0</v>
      </c>
      <c r="E100" s="25">
        <v>0</v>
      </c>
      <c r="F100" s="26">
        <f t="shared" si="16"/>
        <v>-332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-491</v>
      </c>
      <c r="D101" s="25">
        <v>0</v>
      </c>
      <c r="E101" s="25">
        <v>0</v>
      </c>
      <c r="F101" s="26">
        <f t="shared" si="16"/>
        <v>-491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5253</v>
      </c>
      <c r="D102" s="25">
        <v>11131</v>
      </c>
      <c r="E102" s="25">
        <v>0</v>
      </c>
      <c r="F102" s="26">
        <f t="shared" si="16"/>
        <v>16384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7193</v>
      </c>
      <c r="D105" s="25">
        <v>0</v>
      </c>
      <c r="E105" s="25">
        <v>0</v>
      </c>
      <c r="F105" s="26">
        <f t="shared" si="16"/>
        <v>7193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1888</v>
      </c>
      <c r="D106" s="25">
        <v>0</v>
      </c>
      <c r="E106" s="25">
        <v>0</v>
      </c>
      <c r="F106" s="26">
        <f t="shared" si="16"/>
        <v>1888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123</v>
      </c>
      <c r="D107" s="28">
        <f t="shared" si="17"/>
        <v>113</v>
      </c>
      <c r="E107" s="28">
        <f t="shared" si="17"/>
        <v>0</v>
      </c>
      <c r="F107" s="26">
        <f t="shared" si="16"/>
        <v>236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-174</v>
      </c>
      <c r="D108" s="28">
        <f t="shared" si="17"/>
        <v>321</v>
      </c>
      <c r="E108" s="28">
        <f t="shared" si="17"/>
        <v>0</v>
      </c>
      <c r="F108" s="26">
        <f t="shared" si="16"/>
        <v>147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-1500</v>
      </c>
      <c r="D109" s="28">
        <f>-D32</f>
        <v>0</v>
      </c>
      <c r="E109" s="28">
        <f>-E32</f>
        <v>0</v>
      </c>
      <c r="F109" s="26">
        <f t="shared" si="16"/>
        <v>-1500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22679</v>
      </c>
      <c r="D110" s="28">
        <f>-D60</f>
        <v>-7</v>
      </c>
      <c r="E110" s="28">
        <f>-E60</f>
        <v>0</v>
      </c>
      <c r="F110" s="26">
        <f t="shared" si="16"/>
        <v>22672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-7533</v>
      </c>
      <c r="D111" s="25">
        <v>0</v>
      </c>
      <c r="E111" s="25">
        <v>0</v>
      </c>
      <c r="F111" s="26">
        <f t="shared" si="16"/>
        <v>-7533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-10885</v>
      </c>
      <c r="D113" s="36">
        <f>SUM(D97:D112)</f>
        <v>668</v>
      </c>
      <c r="E113" s="36">
        <f>SUM(E97:E112)</f>
        <v>0</v>
      </c>
      <c r="F113" s="36">
        <f>SUM(F97:F112)</f>
        <v>-10217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-378</v>
      </c>
      <c r="D114" s="25">
        <v>4</v>
      </c>
      <c r="E114" s="25">
        <v>0</v>
      </c>
      <c r="F114" s="26">
        <f>SUM(C114:E114)</f>
        <v>-374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-378</v>
      </c>
      <c r="D116" s="36">
        <f>SUM(D114:D115)</f>
        <v>4</v>
      </c>
      <c r="E116" s="36">
        <f>SUM(E114:E115)</f>
        <v>0</v>
      </c>
      <c r="F116" s="36">
        <f>SUM(F114:F115)</f>
        <v>-374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217</v>
      </c>
      <c r="D118" s="25">
        <v>103</v>
      </c>
      <c r="E118" s="25">
        <v>0</v>
      </c>
      <c r="F118" s="26">
        <f>SUM(C118:E118)</f>
        <v>320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217</v>
      </c>
      <c r="D121" s="36">
        <f>SUM(D117:D120)</f>
        <v>103</v>
      </c>
      <c r="E121" s="36">
        <f>SUM(E117:E120)</f>
        <v>0</v>
      </c>
      <c r="F121" s="36">
        <f>SUM(F117:F120)</f>
        <v>320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-32867</v>
      </c>
      <c r="D122" s="26">
        <f>SUM(D96,D113,D116,D121)</f>
        <v>84</v>
      </c>
      <c r="E122" s="26">
        <f>SUM(E96,E113,E116,E121)</f>
        <v>0</v>
      </c>
      <c r="F122" s="26">
        <f>SUM(F96,F113,F116,F121)</f>
        <v>-32783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-32658</v>
      </c>
      <c r="D124" s="41">
        <f>SUM(D69, D89, D122)</f>
        <v>-2144</v>
      </c>
      <c r="E124" s="41">
        <f>SUM(E69, E89, E122)</f>
        <v>0</v>
      </c>
      <c r="F124" s="41">
        <f>SUM(F69, F89, F122)</f>
        <v>-34802</v>
      </c>
      <c r="G124" s="27"/>
      <c r="H124" s="41">
        <f>H69</f>
        <v>-32658</v>
      </c>
      <c r="I124" s="41">
        <f t="shared" ref="I124:K124" si="18">I69</f>
        <v>-2144</v>
      </c>
      <c r="J124" s="41">
        <f t="shared" si="18"/>
        <v>0</v>
      </c>
      <c r="K124" s="41">
        <f t="shared" si="18"/>
        <v>-34802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-723</v>
      </c>
      <c r="D129" s="25">
        <v>0</v>
      </c>
      <c r="E129" s="25">
        <v>0</v>
      </c>
      <c r="F129" s="26">
        <f t="shared" si="19"/>
        <v>-723</v>
      </c>
      <c r="G129" s="27"/>
      <c r="H129" s="28">
        <f t="shared" si="20"/>
        <v>-723</v>
      </c>
      <c r="I129" s="28">
        <f t="shared" si="20"/>
        <v>0</v>
      </c>
      <c r="J129" s="28">
        <f t="shared" si="20"/>
        <v>0</v>
      </c>
      <c r="K129" s="26">
        <f t="shared" si="21"/>
        <v>-723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-723</v>
      </c>
      <c r="D133" s="38">
        <f>SUM(D127:D132)</f>
        <v>0</v>
      </c>
      <c r="E133" s="38">
        <f>SUM(E127:E132)</f>
        <v>0</v>
      </c>
      <c r="F133" s="38">
        <f>SUM(F127:F132)</f>
        <v>-723</v>
      </c>
      <c r="G133" s="27"/>
      <c r="H133" s="38">
        <f>SUM(H127:H132)</f>
        <v>-723</v>
      </c>
      <c r="I133" s="38">
        <f>SUM(I127:I132)</f>
        <v>0</v>
      </c>
      <c r="J133" s="38">
        <f>SUM(J127:J132)</f>
        <v>0</v>
      </c>
      <c r="K133" s="38">
        <f>SUM(K127:K132)</f>
        <v>-723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4</v>
      </c>
      <c r="D134" s="25">
        <v>0</v>
      </c>
      <c r="E134" s="25">
        <v>0</v>
      </c>
      <c r="F134" s="26">
        <f>SUM(C134:E134)</f>
        <v>4</v>
      </c>
      <c r="G134" s="27"/>
      <c r="H134" s="28">
        <f>C134</f>
        <v>4</v>
      </c>
      <c r="I134" s="28">
        <f>D134</f>
        <v>0</v>
      </c>
      <c r="J134" s="28">
        <f>E134</f>
        <v>0</v>
      </c>
      <c r="K134" s="26">
        <f t="shared" si="21"/>
        <v>4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-2144</v>
      </c>
      <c r="D135" s="28">
        <f>-C135</f>
        <v>2144</v>
      </c>
      <c r="E135" s="30"/>
      <c r="F135" s="26">
        <f>SUM(C135:D135)</f>
        <v>0</v>
      </c>
      <c r="G135" s="27"/>
      <c r="H135" s="28">
        <f t="shared" ref="H135:I139" si="22">C135</f>
        <v>-2144</v>
      </c>
      <c r="I135" s="28">
        <f t="shared" si="22"/>
        <v>2144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2166</v>
      </c>
      <c r="D136" s="25">
        <v>0</v>
      </c>
      <c r="E136" s="25">
        <v>0</v>
      </c>
      <c r="F136" s="26">
        <f>SUM(C136:E136)</f>
        <v>2166</v>
      </c>
      <c r="G136" s="27"/>
      <c r="H136" s="28">
        <f t="shared" si="22"/>
        <v>2166</v>
      </c>
      <c r="I136" s="28">
        <f t="shared" si="22"/>
        <v>0</v>
      </c>
      <c r="J136" s="28">
        <f>E136</f>
        <v>0</v>
      </c>
      <c r="K136" s="26">
        <f t="shared" si="21"/>
        <v>2166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-1088</v>
      </c>
      <c r="D137" s="25">
        <v>0</v>
      </c>
      <c r="E137" s="25">
        <v>0</v>
      </c>
      <c r="F137" s="26">
        <f>SUM(C137:E137)</f>
        <v>-1088</v>
      </c>
      <c r="G137" s="27"/>
      <c r="H137" s="28">
        <f t="shared" si="22"/>
        <v>-1088</v>
      </c>
      <c r="I137" s="28">
        <f t="shared" si="22"/>
        <v>0</v>
      </c>
      <c r="J137" s="28">
        <f>E137</f>
        <v>0</v>
      </c>
      <c r="K137" s="26">
        <f t="shared" si="21"/>
        <v>-1088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-1062</v>
      </c>
      <c r="D140" s="38">
        <f>SUM(D134:D139)</f>
        <v>2144</v>
      </c>
      <c r="E140" s="38">
        <f>SUM(E134,E136:E139)</f>
        <v>0</v>
      </c>
      <c r="F140" s="38">
        <f>SUM(F134:F139)</f>
        <v>1082</v>
      </c>
      <c r="G140" s="27"/>
      <c r="H140" s="38">
        <f>SUM(H134:H139)</f>
        <v>-1062</v>
      </c>
      <c r="I140" s="38">
        <f>SUM(I134:I139)</f>
        <v>2144</v>
      </c>
      <c r="J140" s="38">
        <f>SUM(J134,J136:J139)</f>
        <v>0</v>
      </c>
      <c r="K140" s="38">
        <f>SUM(K134:K139)</f>
        <v>1082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-1785</v>
      </c>
      <c r="D141" s="26">
        <f>SUM(D133,D140)</f>
        <v>2144</v>
      </c>
      <c r="E141" s="26">
        <f>SUM(E133,E140)</f>
        <v>0</v>
      </c>
      <c r="F141" s="26">
        <f>SUM(F133,F140)</f>
        <v>359</v>
      </c>
      <c r="G141" s="27"/>
      <c r="H141" s="26">
        <f>SUM(H133,H140)</f>
        <v>-1785</v>
      </c>
      <c r="I141" s="26">
        <f>SUM(I133,I140)</f>
        <v>2144</v>
      </c>
      <c r="J141" s="26">
        <f>SUM(J133,J140)</f>
        <v>0</v>
      </c>
      <c r="K141" s="26">
        <f>SUM(K133,K140)</f>
        <v>359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-34443</v>
      </c>
      <c r="D143" s="28">
        <f>SUM(D124,D141)</f>
        <v>0</v>
      </c>
      <c r="E143" s="28">
        <f>SUM(E124,E141)</f>
        <v>0</v>
      </c>
      <c r="F143" s="41">
        <f>SUM(F124,F141)</f>
        <v>-34443</v>
      </c>
      <c r="G143" s="27"/>
      <c r="H143" s="42">
        <f>SUM(H124,H141)</f>
        <v>-34443</v>
      </c>
      <c r="I143" s="28">
        <f>SUM(I124,I141)</f>
        <v>0</v>
      </c>
      <c r="J143" s="28">
        <f>SUM(J124,J141)</f>
        <v>0</v>
      </c>
      <c r="K143" s="41">
        <f>SUM(K124,K141)</f>
        <v>-34443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-50963</v>
      </c>
      <c r="D145" s="26">
        <f>D85+D143</f>
        <v>0</v>
      </c>
      <c r="E145" s="26">
        <f>E85+E143</f>
        <v>0</v>
      </c>
      <c r="F145" s="41">
        <f>F85+F143</f>
        <v>-50963</v>
      </c>
      <c r="G145" s="27"/>
      <c r="H145" s="41">
        <f>H85+H143</f>
        <v>-50963</v>
      </c>
      <c r="I145" s="26">
        <f>I85+I143</f>
        <v>0</v>
      </c>
      <c r="J145" s="26">
        <f>J85+J143</f>
        <v>0</v>
      </c>
      <c r="K145" s="41">
        <f>K85+K143</f>
        <v>-50963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A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A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A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A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A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A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A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135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532283</v>
      </c>
      <c r="D10" s="25">
        <v>50400</v>
      </c>
      <c r="E10" s="25">
        <v>0</v>
      </c>
      <c r="F10" s="26">
        <f>SUM(C10:E10)</f>
        <v>582683</v>
      </c>
      <c r="G10" s="27"/>
      <c r="H10" s="28">
        <f>C10+C17+M10</f>
        <v>483576</v>
      </c>
      <c r="I10" s="28">
        <f>D10+N10</f>
        <v>29836</v>
      </c>
      <c r="J10" s="28">
        <f>E10+O10</f>
        <v>0</v>
      </c>
      <c r="K10" s="26">
        <f>SUM(H10:J10)</f>
        <v>513412</v>
      </c>
      <c r="L10" s="27"/>
      <c r="M10" s="28">
        <f>SUM(C88,C92,C95,C97:C101,C116)</f>
        <v>-48707</v>
      </c>
      <c r="N10" s="28">
        <f>SUM(D88,D92,D95,D97:D101,D116)</f>
        <v>-20564</v>
      </c>
      <c r="O10" s="28">
        <f>SUM(E88,E92,E95,E97:E101,E116)</f>
        <v>0</v>
      </c>
      <c r="P10" s="26">
        <f>SUM(M10:O10)</f>
        <v>-69271</v>
      </c>
    </row>
    <row r="11" spans="2:23" s="29" customFormat="1" ht="16" customHeight="1">
      <c r="B11" s="24" t="s">
        <v>13</v>
      </c>
      <c r="C11" s="25">
        <v>-220790</v>
      </c>
      <c r="D11" s="25">
        <v>-45474</v>
      </c>
      <c r="E11" s="25">
        <v>0</v>
      </c>
      <c r="F11" s="26">
        <f>SUM(C11:E11)</f>
        <v>-266264</v>
      </c>
      <c r="G11" s="27"/>
      <c r="H11" s="28">
        <f>C11+C58</f>
        <v>-220790</v>
      </c>
      <c r="I11" s="28">
        <f>D11</f>
        <v>-45474</v>
      </c>
      <c r="J11" s="28">
        <f>E11</f>
        <v>0</v>
      </c>
      <c r="K11" s="26">
        <f>SUM(H11:J11)</f>
        <v>-266264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311493</v>
      </c>
      <c r="D12" s="26">
        <f>SUM(D10:D11)</f>
        <v>4926</v>
      </c>
      <c r="E12" s="26">
        <f>SUM(E10:E11)</f>
        <v>0</v>
      </c>
      <c r="F12" s="26">
        <f>SUM(F10:F11)</f>
        <v>316419</v>
      </c>
      <c r="G12" s="27"/>
      <c r="H12" s="26">
        <f>SUM(H10:H11)</f>
        <v>262786</v>
      </c>
      <c r="I12" s="26">
        <f>SUM(I10:I11)</f>
        <v>-15638</v>
      </c>
      <c r="J12" s="26">
        <f>SUM(J10:J11)</f>
        <v>0</v>
      </c>
      <c r="K12" s="26">
        <f>SUM(K10:K11)</f>
        <v>247148</v>
      </c>
      <c r="L12" s="27"/>
      <c r="M12" s="26">
        <f>M10</f>
        <v>-48707</v>
      </c>
      <c r="N12" s="26">
        <f>N10</f>
        <v>-20564</v>
      </c>
      <c r="O12" s="26">
        <f>O10</f>
        <v>0</v>
      </c>
      <c r="P12" s="26">
        <f>P10</f>
        <v>-69271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-616</v>
      </c>
      <c r="D15" s="25">
        <v>979</v>
      </c>
      <c r="E15" s="25">
        <v>0</v>
      </c>
      <c r="F15" s="26">
        <f>SUM(C15:E15)</f>
        <v>363</v>
      </c>
      <c r="G15" s="27"/>
      <c r="H15" s="30"/>
      <c r="I15" s="30"/>
      <c r="J15" s="30"/>
      <c r="K15" s="33"/>
      <c r="L15" s="27"/>
      <c r="M15" s="28">
        <f>C107</f>
        <v>616</v>
      </c>
      <c r="N15" s="28">
        <f t="shared" ref="N15:O16" si="0">D107</f>
        <v>-979</v>
      </c>
      <c r="O15" s="28">
        <f t="shared" si="0"/>
        <v>0</v>
      </c>
      <c r="P15" s="26">
        <f>SUM(M15:O15)</f>
        <v>-363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-616</v>
      </c>
      <c r="D19" s="26">
        <f>SUM(D15:D18)</f>
        <v>979</v>
      </c>
      <c r="E19" s="26">
        <f>SUM(E15:E18)</f>
        <v>0</v>
      </c>
      <c r="F19" s="26">
        <f>SUM(F15:F18)</f>
        <v>363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616</v>
      </c>
      <c r="N19" s="26">
        <f>SUM(N15:N16)</f>
        <v>-979</v>
      </c>
      <c r="O19" s="26">
        <f>SUM(O15:O16)</f>
        <v>0</v>
      </c>
      <c r="P19" s="26">
        <f>SUM(P15:P16)</f>
        <v>-363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11022</v>
      </c>
      <c r="D22" s="25">
        <v>4506</v>
      </c>
      <c r="E22" s="25">
        <v>0</v>
      </c>
      <c r="F22" s="26">
        <f>SUM(C22:E22)</f>
        <v>15528</v>
      </c>
      <c r="G22" s="27"/>
      <c r="H22" s="28">
        <f>C22</f>
        <v>11022</v>
      </c>
      <c r="I22" s="28">
        <f t="shared" ref="I22:J26" si="1">D22</f>
        <v>4506</v>
      </c>
      <c r="J22" s="28">
        <f t="shared" si="1"/>
        <v>0</v>
      </c>
      <c r="K22" s="26">
        <f t="shared" ref="K22:K27" si="2">SUM(H22:J22)</f>
        <v>15528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6064</v>
      </c>
      <c r="D23" s="25">
        <v>0</v>
      </c>
      <c r="E23" s="25">
        <v>0</v>
      </c>
      <c r="F23" s="26">
        <f>SUM(C23:E23)</f>
        <v>6064</v>
      </c>
      <c r="G23" s="27"/>
      <c r="H23" s="28">
        <f>C23</f>
        <v>6064</v>
      </c>
      <c r="I23" s="28">
        <f t="shared" si="1"/>
        <v>0</v>
      </c>
      <c r="J23" s="28">
        <f t="shared" si="1"/>
        <v>0</v>
      </c>
      <c r="K23" s="26">
        <f t="shared" si="2"/>
        <v>6064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310</v>
      </c>
      <c r="D25" s="25">
        <v>127</v>
      </c>
      <c r="E25" s="25">
        <v>0</v>
      </c>
      <c r="F25" s="26">
        <f>SUM(C25:E25)</f>
        <v>437</v>
      </c>
      <c r="G25" s="27"/>
      <c r="H25" s="28">
        <f>C25</f>
        <v>310</v>
      </c>
      <c r="I25" s="28">
        <f t="shared" si="1"/>
        <v>127</v>
      </c>
      <c r="J25" s="28">
        <f t="shared" si="1"/>
        <v>0</v>
      </c>
      <c r="K25" s="26">
        <f t="shared" si="2"/>
        <v>437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325</v>
      </c>
      <c r="I27" s="28">
        <f>D121</f>
        <v>133</v>
      </c>
      <c r="J27" s="28">
        <f>E121</f>
        <v>0</v>
      </c>
      <c r="K27" s="26">
        <f t="shared" si="2"/>
        <v>458</v>
      </c>
      <c r="L27" s="27"/>
      <c r="M27" s="28">
        <f>H27</f>
        <v>325</v>
      </c>
      <c r="N27" s="28">
        <f>I27</f>
        <v>133</v>
      </c>
      <c r="O27" s="28">
        <f>J27</f>
        <v>0</v>
      </c>
      <c r="P27" s="26">
        <f>SUM(M27:O27)</f>
        <v>458</v>
      </c>
    </row>
    <row r="28" spans="2:22" s="29" customFormat="1" ht="16" customHeight="1">
      <c r="B28" s="35" t="s">
        <v>28</v>
      </c>
      <c r="C28" s="36">
        <f>SUM(C22:C26)</f>
        <v>17396</v>
      </c>
      <c r="D28" s="36">
        <f>SUM(D22:D26)</f>
        <v>4633</v>
      </c>
      <c r="E28" s="36">
        <f>SUM(E22:E26)</f>
        <v>0</v>
      </c>
      <c r="F28" s="36">
        <f>SUM(F22:F26)</f>
        <v>22029</v>
      </c>
      <c r="G28" s="27"/>
      <c r="H28" s="36">
        <f>SUM(H22:H27)</f>
        <v>17721</v>
      </c>
      <c r="I28" s="36">
        <f>SUM(I22:I27)</f>
        <v>4766</v>
      </c>
      <c r="J28" s="36">
        <f>SUM(J22:J27)</f>
        <v>0</v>
      </c>
      <c r="K28" s="36">
        <f>SUM(K22:K27)</f>
        <v>22487</v>
      </c>
      <c r="L28" s="27"/>
      <c r="M28" s="36">
        <f>M27</f>
        <v>325</v>
      </c>
      <c r="N28" s="36">
        <f>N27</f>
        <v>133</v>
      </c>
      <c r="O28" s="36">
        <f>O27</f>
        <v>0</v>
      </c>
      <c r="P28" s="36">
        <f>P27</f>
        <v>458</v>
      </c>
    </row>
    <row r="29" spans="2:22" s="29" customFormat="1" ht="16" customHeight="1">
      <c r="B29" s="24" t="s">
        <v>29</v>
      </c>
      <c r="C29" s="25">
        <v>-104</v>
      </c>
      <c r="D29" s="25">
        <v>-43</v>
      </c>
      <c r="E29" s="25">
        <v>0</v>
      </c>
      <c r="F29" s="26">
        <f t="shared" ref="F29:F34" si="3">SUM(C29:E29)</f>
        <v>-147</v>
      </c>
      <c r="G29" s="27"/>
      <c r="H29" s="28">
        <f>C29</f>
        <v>-104</v>
      </c>
      <c r="I29" s="28">
        <f t="shared" ref="I29:J31" si="4">D29</f>
        <v>-43</v>
      </c>
      <c r="J29" s="28">
        <f t="shared" si="4"/>
        <v>0</v>
      </c>
      <c r="K29" s="26">
        <f>SUM(H29:J29)</f>
        <v>-147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-104</v>
      </c>
      <c r="D35" s="38">
        <f>SUM(D29:D34)</f>
        <v>-43</v>
      </c>
      <c r="E35" s="38">
        <f>SUM(E29:E34)</f>
        <v>0</v>
      </c>
      <c r="F35" s="38">
        <f>SUM(F29:F34)</f>
        <v>-147</v>
      </c>
      <c r="G35" s="27"/>
      <c r="H35" s="36">
        <f>SUM(H29:H31,H33:H34)</f>
        <v>-104</v>
      </c>
      <c r="I35" s="36">
        <f>SUM(I29:I31,I33:I34)</f>
        <v>-43</v>
      </c>
      <c r="J35" s="36">
        <f>SUM(J29:J31,J33:J34)</f>
        <v>0</v>
      </c>
      <c r="K35" s="36">
        <f>SUM(K29:K31,K33:K34)</f>
        <v>-147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21082</v>
      </c>
      <c r="D36" s="25">
        <v>2346</v>
      </c>
      <c r="E36" s="25">
        <v>0</v>
      </c>
      <c r="F36" s="26">
        <f>SUM(C36:E36)</f>
        <v>23428</v>
      </c>
      <c r="G36" s="27"/>
      <c r="H36" s="30"/>
      <c r="I36" s="30"/>
      <c r="J36" s="30"/>
      <c r="K36" s="30"/>
      <c r="L36" s="27"/>
      <c r="M36" s="28">
        <f>C93</f>
        <v>-21082</v>
      </c>
      <c r="N36" s="28">
        <f t="shared" ref="N36:O37" si="6">D93</f>
        <v>-2346</v>
      </c>
      <c r="O36" s="28">
        <f t="shared" si="6"/>
        <v>0</v>
      </c>
      <c r="P36" s="26">
        <f>SUM(M36:O36)</f>
        <v>-23428</v>
      </c>
    </row>
    <row r="37" spans="2:22" s="29" customFormat="1" ht="16" customHeight="1">
      <c r="B37" s="24" t="s">
        <v>37</v>
      </c>
      <c r="C37" s="25">
        <v>-18112</v>
      </c>
      <c r="D37" s="25">
        <v>-2016</v>
      </c>
      <c r="E37" s="25">
        <v>0</v>
      </c>
      <c r="F37" s="26">
        <f>SUM(C37:E37)</f>
        <v>-20128</v>
      </c>
      <c r="G37" s="27"/>
      <c r="H37" s="30"/>
      <c r="I37" s="30"/>
      <c r="J37" s="30"/>
      <c r="K37" s="30"/>
      <c r="L37" s="27"/>
      <c r="M37" s="28">
        <f>C94</f>
        <v>18112</v>
      </c>
      <c r="N37" s="28">
        <f t="shared" si="6"/>
        <v>2016</v>
      </c>
      <c r="O37" s="28">
        <f t="shared" si="6"/>
        <v>0</v>
      </c>
      <c r="P37" s="26">
        <f>SUM(M37:O37)</f>
        <v>20128</v>
      </c>
    </row>
    <row r="38" spans="2:22" s="29" customFormat="1" ht="16" customHeight="1">
      <c r="B38" s="35" t="s">
        <v>38</v>
      </c>
      <c r="C38" s="36">
        <f>SUM(C36:C37)</f>
        <v>2970</v>
      </c>
      <c r="D38" s="36">
        <f>SUM(D36:D37)</f>
        <v>330</v>
      </c>
      <c r="E38" s="36">
        <f>SUM(E36:E37)</f>
        <v>0</v>
      </c>
      <c r="F38" s="36">
        <f>SUM(F36:F37)</f>
        <v>3300</v>
      </c>
      <c r="G38" s="27"/>
      <c r="H38" s="30"/>
      <c r="I38" s="30"/>
      <c r="J38" s="30"/>
      <c r="K38" s="30"/>
      <c r="L38" s="27"/>
      <c r="M38" s="36">
        <f>SUM(M36:M37)</f>
        <v>-2970</v>
      </c>
      <c r="N38" s="36">
        <f>SUM(N36:N37)</f>
        <v>-330</v>
      </c>
      <c r="O38" s="36">
        <f>SUM(O36:O37)</f>
        <v>0</v>
      </c>
      <c r="P38" s="36">
        <f>SUM(P36:P37)</f>
        <v>-3300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8102</v>
      </c>
      <c r="I39" s="28">
        <f>D102+D103+D104</f>
        <v>3426</v>
      </c>
      <c r="J39" s="28">
        <f>E102+E103+E104</f>
        <v>0</v>
      </c>
      <c r="K39" s="26">
        <f>SUM(H39:J39)</f>
        <v>11528</v>
      </c>
      <c r="L39" s="27"/>
      <c r="M39" s="28">
        <f t="shared" ref="M39:O40" si="7">H39</f>
        <v>8102</v>
      </c>
      <c r="N39" s="28">
        <f t="shared" si="7"/>
        <v>3426</v>
      </c>
      <c r="O39" s="28">
        <f t="shared" si="7"/>
        <v>0</v>
      </c>
      <c r="P39" s="26">
        <f>SUM(M39:O39)</f>
        <v>11528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3046</v>
      </c>
      <c r="I40" s="28">
        <f>D105</f>
        <v>0</v>
      </c>
      <c r="J40" s="28">
        <f>E105</f>
        <v>0</v>
      </c>
      <c r="K40" s="26">
        <f>SUM(H40:J40)</f>
        <v>3046</v>
      </c>
      <c r="L40" s="27"/>
      <c r="M40" s="28">
        <f t="shared" si="7"/>
        <v>3046</v>
      </c>
      <c r="N40" s="28">
        <f t="shared" si="7"/>
        <v>0</v>
      </c>
      <c r="O40" s="28">
        <f t="shared" si="7"/>
        <v>0</v>
      </c>
      <c r="P40" s="26">
        <f>SUM(M40:O40)</f>
        <v>3046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11148</v>
      </c>
      <c r="I41" s="36">
        <f>SUM(I39:I40)</f>
        <v>3426</v>
      </c>
      <c r="J41" s="36">
        <f>SUM(J39:J40)</f>
        <v>0</v>
      </c>
      <c r="K41" s="36">
        <f>SUM(K39:K40)</f>
        <v>14574</v>
      </c>
      <c r="L41" s="27"/>
      <c r="M41" s="36">
        <f>SUM(M39:M40)</f>
        <v>11148</v>
      </c>
      <c r="N41" s="36">
        <f>SUM(N39:N40)</f>
        <v>3426</v>
      </c>
      <c r="O41" s="36">
        <f>SUM(O39:O40)</f>
        <v>0</v>
      </c>
      <c r="P41" s="36">
        <f>SUM(P39:P40)</f>
        <v>14574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2850</v>
      </c>
      <c r="J42" s="28">
        <f>E106</f>
        <v>0</v>
      </c>
      <c r="K42" s="26">
        <f>SUM(H42:J42)</f>
        <v>2850</v>
      </c>
      <c r="L42" s="27"/>
      <c r="M42" s="28">
        <f>H42</f>
        <v>0</v>
      </c>
      <c r="N42" s="28">
        <f>I42</f>
        <v>2850</v>
      </c>
      <c r="O42" s="28">
        <f>J42</f>
        <v>0</v>
      </c>
      <c r="P42" s="26">
        <f>SUM(M42:O42)</f>
        <v>2850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20262</v>
      </c>
      <c r="D44" s="26">
        <f>SUM(D28,D35,D38,D43)</f>
        <v>4920</v>
      </c>
      <c r="E44" s="26">
        <f>SUM(E28,E35,E38,E43)</f>
        <v>0</v>
      </c>
      <c r="F44" s="26">
        <f>SUM(F28,F35,F38,F43)</f>
        <v>25182</v>
      </c>
      <c r="G44" s="27"/>
      <c r="H44" s="26">
        <f>SUM(H28,H35,H41,H42:H43)</f>
        <v>28765</v>
      </c>
      <c r="I44" s="26">
        <f>SUM(I28,I35,I41,I42:I43)</f>
        <v>10999</v>
      </c>
      <c r="J44" s="26">
        <f>SUM(J28,J35,J41,J42:J43)</f>
        <v>0</v>
      </c>
      <c r="K44" s="26">
        <f>SUM(K28,K35,K41,K42:K43)</f>
        <v>39764</v>
      </c>
      <c r="L44" s="27"/>
      <c r="M44" s="26">
        <f>SUM(M28,M35,M38,M41,M42)</f>
        <v>8503</v>
      </c>
      <c r="N44" s="26">
        <f>SUM(N28,N35,N38,N41,N42)</f>
        <v>6079</v>
      </c>
      <c r="O44" s="26">
        <f>SUM(O28,O35,O38,O41,O42)</f>
        <v>0</v>
      </c>
      <c r="P44" s="26">
        <f>SUM(P28,P35,P38,P41,P42)</f>
        <v>14582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-216066</v>
      </c>
      <c r="D47" s="30"/>
      <c r="E47" s="30"/>
      <c r="F47" s="41">
        <f>C47</f>
        <v>-216066</v>
      </c>
      <c r="G47" s="27"/>
      <c r="H47" s="42">
        <f>C47</f>
        <v>-216066</v>
      </c>
      <c r="I47" s="30"/>
      <c r="J47" s="30"/>
      <c r="K47" s="41">
        <f>H47</f>
        <v>-216066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-25568</v>
      </c>
      <c r="D48" s="30"/>
      <c r="E48" s="30"/>
      <c r="F48" s="41">
        <f>C48</f>
        <v>-25568</v>
      </c>
      <c r="G48" s="27"/>
      <c r="H48" s="42">
        <f>C48</f>
        <v>-25568</v>
      </c>
      <c r="I48" s="30"/>
      <c r="J48" s="30"/>
      <c r="K48" s="41">
        <f>H48</f>
        <v>-25568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-241634</v>
      </c>
      <c r="D50" s="30"/>
      <c r="E50" s="30"/>
      <c r="F50" s="44">
        <f>SUM(F47:F49)</f>
        <v>-241634</v>
      </c>
      <c r="G50" s="27"/>
      <c r="H50" s="44">
        <f>SUM(H47:H49)</f>
        <v>-241634</v>
      </c>
      <c r="I50" s="30"/>
      <c r="J50" s="30"/>
      <c r="K50" s="44">
        <f>SUM(K47:K49)</f>
        <v>-241634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-17651</v>
      </c>
      <c r="D51" s="30"/>
      <c r="E51" s="30"/>
      <c r="F51" s="41">
        <f>C51</f>
        <v>-17651</v>
      </c>
      <c r="G51" s="27"/>
      <c r="H51" s="42">
        <f>C51</f>
        <v>-17651</v>
      </c>
      <c r="I51" s="30"/>
      <c r="J51" s="30"/>
      <c r="K51" s="41">
        <f>H51</f>
        <v>-17651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-17651</v>
      </c>
      <c r="D53" s="30"/>
      <c r="E53" s="30"/>
      <c r="F53" s="44">
        <f>SUM(F51:F52)</f>
        <v>-17651</v>
      </c>
      <c r="G53" s="27"/>
      <c r="H53" s="44">
        <f>SUM(H51:H52)</f>
        <v>-17651</v>
      </c>
      <c r="I53" s="30"/>
      <c r="J53" s="30"/>
      <c r="K53" s="44">
        <f>SUM(K51:K52)</f>
        <v>-17651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-52577</v>
      </c>
      <c r="D54" s="30"/>
      <c r="E54" s="30"/>
      <c r="F54" s="26">
        <f t="shared" ref="F54:F59" si="8">C54</f>
        <v>-52577</v>
      </c>
      <c r="G54" s="27"/>
      <c r="H54" s="28">
        <f>C54</f>
        <v>-52577</v>
      </c>
      <c r="I54" s="30"/>
      <c r="J54" s="30"/>
      <c r="K54" s="26">
        <f>H54</f>
        <v>-52577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-10275</v>
      </c>
      <c r="D60" s="25">
        <v>-955</v>
      </c>
      <c r="E60" s="25">
        <v>0</v>
      </c>
      <c r="F60" s="26">
        <f>SUM(C60:E60)</f>
        <v>-11230</v>
      </c>
      <c r="G60" s="27"/>
      <c r="H60" s="45"/>
      <c r="I60" s="45"/>
      <c r="J60" s="45"/>
      <c r="K60" s="45"/>
      <c r="L60" s="27"/>
      <c r="M60" s="28">
        <f>C110</f>
        <v>10275</v>
      </c>
      <c r="N60" s="28">
        <f t="shared" ref="N60:O60" si="9">D110</f>
        <v>955</v>
      </c>
      <c r="O60" s="28">
        <f t="shared" si="9"/>
        <v>0</v>
      </c>
      <c r="P60" s="26">
        <f>SUM(M60:O60)</f>
        <v>11230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-322137</v>
      </c>
      <c r="D65" s="26">
        <f>SUM(D60:D61,D63)</f>
        <v>-955</v>
      </c>
      <c r="E65" s="26">
        <f>SUM(E60:E61,E63)</f>
        <v>0</v>
      </c>
      <c r="F65" s="41">
        <f>SUM(F50,F53:F61,F63:F64)</f>
        <v>-323092</v>
      </c>
      <c r="G65" s="27"/>
      <c r="H65" s="41">
        <f>SUM(H50,H53:H57,H59,H61:H62, H64)</f>
        <v>-311862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-311862</v>
      </c>
      <c r="L65" s="27"/>
      <c r="M65" s="26">
        <f>SUM(M60,M62:M63)</f>
        <v>10275</v>
      </c>
      <c r="N65" s="26">
        <f t="shared" ref="N65:P65" si="13">SUM(N60,N62:N63)</f>
        <v>955</v>
      </c>
      <c r="O65" s="26">
        <f t="shared" si="13"/>
        <v>0</v>
      </c>
      <c r="P65" s="26">
        <f t="shared" si="13"/>
        <v>11230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-302491</v>
      </c>
      <c r="D67" s="26">
        <f>SUM(D19,D44,D65)</f>
        <v>4944</v>
      </c>
      <c r="E67" s="26">
        <f>SUM(E19,E44,E65)</f>
        <v>0</v>
      </c>
      <c r="F67" s="41">
        <f>SUM(F19,F44,F65)</f>
        <v>-297547</v>
      </c>
      <c r="G67" s="27"/>
      <c r="H67" s="41">
        <f>SUM(H19,H44,H65)</f>
        <v>-283097</v>
      </c>
      <c r="I67" s="26">
        <f>SUM(I19,I44,I65)</f>
        <v>10999</v>
      </c>
      <c r="J67" s="26">
        <f>SUM(J19,J44,J65)</f>
        <v>0</v>
      </c>
      <c r="K67" s="41">
        <f>SUM(K19,K44,K65)</f>
        <v>-272098</v>
      </c>
      <c r="L67" s="27"/>
      <c r="M67" s="26">
        <f>SUM(M19,M44,M65)</f>
        <v>19394</v>
      </c>
      <c r="N67" s="26">
        <f>SUM(N19,N44,N65)</f>
        <v>6055</v>
      </c>
      <c r="O67" s="26">
        <f>SUM(O19,O44,O65)</f>
        <v>0</v>
      </c>
      <c r="P67" s="26">
        <f>SUM(P19,P44,P65)</f>
        <v>25449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9002</v>
      </c>
      <c r="D69" s="26">
        <f>SUM(D12,D67)</f>
        <v>9870</v>
      </c>
      <c r="E69" s="26">
        <f>SUM(E12,E67)</f>
        <v>0</v>
      </c>
      <c r="F69" s="41">
        <f>SUM(F12,F67)</f>
        <v>18872</v>
      </c>
      <c r="G69" s="27"/>
      <c r="H69" s="41">
        <f>SUM(H12,H67)</f>
        <v>-20311</v>
      </c>
      <c r="I69" s="26">
        <f>SUM(I12,I67)</f>
        <v>-4639</v>
      </c>
      <c r="J69" s="26">
        <f>SUM(J12,J67)</f>
        <v>0</v>
      </c>
      <c r="K69" s="41">
        <f>SUM(K12,K67)</f>
        <v>-24950</v>
      </c>
      <c r="L69" s="27"/>
      <c r="M69" s="26">
        <f>SUM(M12,M67)</f>
        <v>-29313</v>
      </c>
      <c r="N69" s="26">
        <f>SUM(N12,N67)</f>
        <v>-14509</v>
      </c>
      <c r="O69" s="26">
        <f>SUM(O12,O67)</f>
        <v>0</v>
      </c>
      <c r="P69" s="26">
        <f>SUM(P12,P67)</f>
        <v>-43822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2234</v>
      </c>
      <c r="D72" s="25">
        <v>0</v>
      </c>
      <c r="E72" s="25">
        <v>0</v>
      </c>
      <c r="F72" s="26">
        <f t="shared" ref="F72:F78" si="14">SUM(C72:E72)</f>
        <v>2234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35085</v>
      </c>
      <c r="D76" s="25">
        <v>0</v>
      </c>
      <c r="E76" s="25">
        <v>0</v>
      </c>
      <c r="F76" s="26">
        <f t="shared" si="14"/>
        <v>35085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37319</v>
      </c>
      <c r="D79" s="26">
        <f>SUM(D72:D78)</f>
        <v>0</v>
      </c>
      <c r="E79" s="26">
        <f>SUM(E72:E78)</f>
        <v>0</v>
      </c>
      <c r="F79" s="26">
        <f>SUM(F72:F78)</f>
        <v>37319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46321</v>
      </c>
      <c r="D81" s="26">
        <f>SUM(D69,D79)</f>
        <v>9870</v>
      </c>
      <c r="E81" s="26">
        <f>SUM(E69,E79)</f>
        <v>0</v>
      </c>
      <c r="F81" s="41">
        <f>SUM(F69,F79)</f>
        <v>56191</v>
      </c>
      <c r="G81" s="27"/>
      <c r="H81" s="41">
        <f>H69</f>
        <v>-20311</v>
      </c>
      <c r="I81" s="26">
        <f>I69</f>
        <v>-4639</v>
      </c>
      <c r="J81" s="26">
        <f>J69</f>
        <v>0</v>
      </c>
      <c r="K81" s="41">
        <f>K69</f>
        <v>-24950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-36092</v>
      </c>
      <c r="D85" s="43">
        <v>-13910</v>
      </c>
      <c r="E85" s="43">
        <v>0</v>
      </c>
      <c r="F85" s="26">
        <f>SUM(C85:E85)</f>
        <v>-50002</v>
      </c>
      <c r="G85" s="27"/>
      <c r="H85" s="42">
        <f>C85</f>
        <v>-36092</v>
      </c>
      <c r="I85" s="42">
        <f>D85</f>
        <v>-13910</v>
      </c>
      <c r="J85" s="42">
        <f>E85</f>
        <v>0</v>
      </c>
      <c r="K85" s="26">
        <f>SUM(H85:J85)</f>
        <v>-50002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-7912</v>
      </c>
      <c r="D88" s="25">
        <v>0</v>
      </c>
      <c r="E88" s="25">
        <v>0</v>
      </c>
      <c r="F88" s="26">
        <f>SUM(C88:E88)</f>
        <v>-7912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-7912</v>
      </c>
      <c r="D89" s="36">
        <f>D88</f>
        <v>0</v>
      </c>
      <c r="E89" s="36">
        <f>E88</f>
        <v>0</v>
      </c>
      <c r="F89" s="36">
        <f>F88</f>
        <v>-7912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-35390</v>
      </c>
      <c r="D92" s="25">
        <v>-3939</v>
      </c>
      <c r="E92" s="25">
        <v>0</v>
      </c>
      <c r="F92" s="26">
        <f>SUM(C92:E92)</f>
        <v>-39329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-21082</v>
      </c>
      <c r="D93" s="28">
        <f t="shared" si="15"/>
        <v>-2346</v>
      </c>
      <c r="E93" s="28">
        <f t="shared" si="15"/>
        <v>0</v>
      </c>
      <c r="F93" s="26">
        <f>SUM(C93:E93)</f>
        <v>-23428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18112</v>
      </c>
      <c r="D94" s="28">
        <f t="shared" si="15"/>
        <v>2016</v>
      </c>
      <c r="E94" s="28">
        <f t="shared" si="15"/>
        <v>0</v>
      </c>
      <c r="F94" s="26">
        <f>SUM(C94:E94)</f>
        <v>20128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21766</v>
      </c>
      <c r="D95" s="25">
        <v>2108</v>
      </c>
      <c r="E95" s="25">
        <v>0</v>
      </c>
      <c r="F95" s="26">
        <f>SUM(C95:E95)</f>
        <v>23874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-16594</v>
      </c>
      <c r="D96" s="36">
        <f>SUM(D92:D95)</f>
        <v>-2161</v>
      </c>
      <c r="E96" s="36">
        <f>SUM(E92:E95)</f>
        <v>0</v>
      </c>
      <c r="F96" s="36">
        <f>SUM(F92:F95)</f>
        <v>-18755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-15422</v>
      </c>
      <c r="D97" s="25">
        <v>-11865</v>
      </c>
      <c r="E97" s="25">
        <v>0</v>
      </c>
      <c r="F97" s="26">
        <f t="shared" ref="F97:F112" si="16">SUM(C97:E97)</f>
        <v>-27287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-10311</v>
      </c>
      <c r="D99" s="25">
        <v>-6783</v>
      </c>
      <c r="E99" s="25">
        <v>0</v>
      </c>
      <c r="F99" s="26">
        <f t="shared" si="16"/>
        <v>-17094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-228</v>
      </c>
      <c r="D100" s="25">
        <v>0</v>
      </c>
      <c r="E100" s="25">
        <v>0</v>
      </c>
      <c r="F100" s="26">
        <f t="shared" si="16"/>
        <v>-228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8102</v>
      </c>
      <c r="D102" s="25">
        <v>3426</v>
      </c>
      <c r="E102" s="25">
        <v>0</v>
      </c>
      <c r="F102" s="26">
        <f t="shared" si="16"/>
        <v>11528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3046</v>
      </c>
      <c r="D105" s="25">
        <v>0</v>
      </c>
      <c r="E105" s="25">
        <v>0</v>
      </c>
      <c r="F105" s="26">
        <f t="shared" si="16"/>
        <v>3046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2850</v>
      </c>
      <c r="E106" s="25">
        <v>0</v>
      </c>
      <c r="F106" s="26">
        <f t="shared" si="16"/>
        <v>2850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616</v>
      </c>
      <c r="D107" s="28">
        <f t="shared" si="17"/>
        <v>-979</v>
      </c>
      <c r="E107" s="28">
        <f t="shared" si="17"/>
        <v>0</v>
      </c>
      <c r="F107" s="26">
        <f t="shared" si="16"/>
        <v>-363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10275</v>
      </c>
      <c r="D110" s="28">
        <f>-D60</f>
        <v>955</v>
      </c>
      <c r="E110" s="28">
        <f>-E60</f>
        <v>0</v>
      </c>
      <c r="F110" s="26">
        <f t="shared" si="16"/>
        <v>11230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-3922</v>
      </c>
      <c r="D113" s="36">
        <f>SUM(D97:D112)</f>
        <v>-12396</v>
      </c>
      <c r="E113" s="36">
        <f>SUM(E97:E112)</f>
        <v>0</v>
      </c>
      <c r="F113" s="36">
        <f>SUM(F97:F112)</f>
        <v>-16318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-1210</v>
      </c>
      <c r="D114" s="25">
        <v>-85</v>
      </c>
      <c r="E114" s="25">
        <v>0</v>
      </c>
      <c r="F114" s="26">
        <f>SUM(C114:E114)</f>
        <v>-1295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-1210</v>
      </c>
      <c r="D116" s="36">
        <f>SUM(D114:D115)</f>
        <v>-85</v>
      </c>
      <c r="E116" s="36">
        <f>SUM(E114:E115)</f>
        <v>0</v>
      </c>
      <c r="F116" s="36">
        <f>SUM(F114:F115)</f>
        <v>-1295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310</v>
      </c>
      <c r="D118" s="25">
        <v>127</v>
      </c>
      <c r="E118" s="25">
        <v>0</v>
      </c>
      <c r="F118" s="26">
        <f>SUM(C118:E118)</f>
        <v>437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15</v>
      </c>
      <c r="D120" s="25">
        <v>6</v>
      </c>
      <c r="E120" s="25">
        <v>0</v>
      </c>
      <c r="F120" s="26">
        <f>SUM(C120:E120)</f>
        <v>21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325</v>
      </c>
      <c r="D121" s="36">
        <f>SUM(D117:D120)</f>
        <v>133</v>
      </c>
      <c r="E121" s="36">
        <f>SUM(E117:E120)</f>
        <v>0</v>
      </c>
      <c r="F121" s="36">
        <f>SUM(F117:F120)</f>
        <v>458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-21401</v>
      </c>
      <c r="D122" s="26">
        <f>SUM(D96,D113,D116,D121)</f>
        <v>-14509</v>
      </c>
      <c r="E122" s="26">
        <f>SUM(E96,E113,E116,E121)</f>
        <v>0</v>
      </c>
      <c r="F122" s="26">
        <f>SUM(F96,F113,F116,F121)</f>
        <v>-35910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-20311</v>
      </c>
      <c r="D124" s="41">
        <f>SUM(D69, D89, D122)</f>
        <v>-4639</v>
      </c>
      <c r="E124" s="41">
        <f>SUM(E69, E89, E122)</f>
        <v>0</v>
      </c>
      <c r="F124" s="41">
        <f>SUM(F69, F89, F122)</f>
        <v>-24950</v>
      </c>
      <c r="G124" s="27"/>
      <c r="H124" s="41">
        <f>H69</f>
        <v>-20311</v>
      </c>
      <c r="I124" s="41">
        <f t="shared" ref="I124:K124" si="18">I69</f>
        <v>-4639</v>
      </c>
      <c r="J124" s="41">
        <f t="shared" si="18"/>
        <v>0</v>
      </c>
      <c r="K124" s="41">
        <f t="shared" si="18"/>
        <v>-24950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761</v>
      </c>
      <c r="D134" s="25">
        <v>0</v>
      </c>
      <c r="E134" s="25">
        <v>0</v>
      </c>
      <c r="F134" s="26">
        <f>SUM(C134:E134)</f>
        <v>761</v>
      </c>
      <c r="G134" s="27"/>
      <c r="H134" s="28">
        <f>C134</f>
        <v>761</v>
      </c>
      <c r="I134" s="28">
        <f>D134</f>
        <v>0</v>
      </c>
      <c r="J134" s="28">
        <f>E134</f>
        <v>0</v>
      </c>
      <c r="K134" s="26">
        <f t="shared" si="21"/>
        <v>761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-41</v>
      </c>
      <c r="D136" s="25">
        <v>0</v>
      </c>
      <c r="E136" s="25">
        <v>0</v>
      </c>
      <c r="F136" s="26">
        <f>SUM(C136:E136)</f>
        <v>-41</v>
      </c>
      <c r="G136" s="27"/>
      <c r="H136" s="28">
        <f t="shared" si="22"/>
        <v>-41</v>
      </c>
      <c r="I136" s="28">
        <f t="shared" si="22"/>
        <v>0</v>
      </c>
      <c r="J136" s="28">
        <f>E136</f>
        <v>0</v>
      </c>
      <c r="K136" s="26">
        <f t="shared" si="21"/>
        <v>-41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720</v>
      </c>
      <c r="D140" s="38">
        <f>SUM(D134:D139)</f>
        <v>0</v>
      </c>
      <c r="E140" s="38">
        <f>SUM(E134,E136:E139)</f>
        <v>0</v>
      </c>
      <c r="F140" s="38">
        <f>SUM(F134:F139)</f>
        <v>720</v>
      </c>
      <c r="G140" s="27"/>
      <c r="H140" s="38">
        <f>SUM(H134:H139)</f>
        <v>720</v>
      </c>
      <c r="I140" s="38">
        <f>SUM(I134:I139)</f>
        <v>0</v>
      </c>
      <c r="J140" s="38">
        <f>SUM(J134,J136:J139)</f>
        <v>0</v>
      </c>
      <c r="K140" s="38">
        <f>SUM(K134:K139)</f>
        <v>720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720</v>
      </c>
      <c r="D141" s="26">
        <f>SUM(D133,D140)</f>
        <v>0</v>
      </c>
      <c r="E141" s="26">
        <f>SUM(E133,E140)</f>
        <v>0</v>
      </c>
      <c r="F141" s="26">
        <f>SUM(F133,F140)</f>
        <v>720</v>
      </c>
      <c r="G141" s="27"/>
      <c r="H141" s="26">
        <f>SUM(H133,H140)</f>
        <v>720</v>
      </c>
      <c r="I141" s="26">
        <f>SUM(I133,I140)</f>
        <v>0</v>
      </c>
      <c r="J141" s="26">
        <f>SUM(J133,J140)</f>
        <v>0</v>
      </c>
      <c r="K141" s="26">
        <f>SUM(K133,K140)</f>
        <v>720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-19591</v>
      </c>
      <c r="D143" s="28">
        <f>SUM(D124,D141)</f>
        <v>-4639</v>
      </c>
      <c r="E143" s="28">
        <f>SUM(E124,E141)</f>
        <v>0</v>
      </c>
      <c r="F143" s="41">
        <f>SUM(F124,F141)</f>
        <v>-24230</v>
      </c>
      <c r="G143" s="27"/>
      <c r="H143" s="42">
        <f>SUM(H124,H141)</f>
        <v>-19591</v>
      </c>
      <c r="I143" s="28">
        <f>SUM(I124,I141)</f>
        <v>-4639</v>
      </c>
      <c r="J143" s="28">
        <f>SUM(J124,J141)</f>
        <v>0</v>
      </c>
      <c r="K143" s="41">
        <f>SUM(K124,K141)</f>
        <v>-24230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-55683</v>
      </c>
      <c r="D145" s="26">
        <f>D85+D143</f>
        <v>-18549</v>
      </c>
      <c r="E145" s="26">
        <f>E85+E143</f>
        <v>0</v>
      </c>
      <c r="F145" s="41">
        <f>F85+F143</f>
        <v>-74232</v>
      </c>
      <c r="G145" s="27"/>
      <c r="H145" s="41">
        <f>H85+H143</f>
        <v>-55683</v>
      </c>
      <c r="I145" s="26">
        <f>I85+I143</f>
        <v>-18549</v>
      </c>
      <c r="J145" s="26">
        <f>J85+J143</f>
        <v>0</v>
      </c>
      <c r="K145" s="41">
        <f>K85+K143</f>
        <v>-74232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B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B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B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B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B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B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B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136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406035</v>
      </c>
      <c r="D10" s="25">
        <v>19040</v>
      </c>
      <c r="E10" s="25">
        <v>0</v>
      </c>
      <c r="F10" s="26">
        <f>SUM(C10:E10)</f>
        <v>425075</v>
      </c>
      <c r="G10" s="27"/>
      <c r="H10" s="28">
        <f>C10+C17+M10</f>
        <v>374895</v>
      </c>
      <c r="I10" s="28">
        <f>D10+N10</f>
        <v>7207</v>
      </c>
      <c r="J10" s="28">
        <f>E10+O10</f>
        <v>0</v>
      </c>
      <c r="K10" s="26">
        <f>SUM(H10:J10)</f>
        <v>382102</v>
      </c>
      <c r="L10" s="27"/>
      <c r="M10" s="28">
        <f>SUM(C88,C92,C95,C97:C101,C116)</f>
        <v>-31140</v>
      </c>
      <c r="N10" s="28">
        <f>SUM(D88,D92,D95,D97:D101,D116)</f>
        <v>-11833</v>
      </c>
      <c r="O10" s="28">
        <f>SUM(E88,E92,E95,E97:E101,E116)</f>
        <v>0</v>
      </c>
      <c r="P10" s="26">
        <f>SUM(M10:O10)</f>
        <v>-42973</v>
      </c>
    </row>
    <row r="11" spans="2:23" s="29" customFormat="1" ht="16" customHeight="1">
      <c r="B11" s="24" t="s">
        <v>13</v>
      </c>
      <c r="C11" s="25">
        <v>-125267</v>
      </c>
      <c r="D11" s="25">
        <v>-14547</v>
      </c>
      <c r="E11" s="25">
        <v>0</v>
      </c>
      <c r="F11" s="26">
        <f>SUM(C11:E11)</f>
        <v>-139814</v>
      </c>
      <c r="G11" s="27"/>
      <c r="H11" s="28">
        <f>C11+C58</f>
        <v>-125267</v>
      </c>
      <c r="I11" s="28">
        <f>D11</f>
        <v>-14547</v>
      </c>
      <c r="J11" s="28">
        <f>E11</f>
        <v>0</v>
      </c>
      <c r="K11" s="26">
        <f>SUM(H11:J11)</f>
        <v>-139814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280768</v>
      </c>
      <c r="D12" s="26">
        <f>SUM(D10:D11)</f>
        <v>4493</v>
      </c>
      <c r="E12" s="26">
        <f>SUM(E10:E11)</f>
        <v>0</v>
      </c>
      <c r="F12" s="26">
        <f>SUM(F10:F11)</f>
        <v>285261</v>
      </c>
      <c r="G12" s="27"/>
      <c r="H12" s="26">
        <f>SUM(H10:H11)</f>
        <v>249628</v>
      </c>
      <c r="I12" s="26">
        <f>SUM(I10:I11)</f>
        <v>-7340</v>
      </c>
      <c r="J12" s="26">
        <f>SUM(J10:J11)</f>
        <v>0</v>
      </c>
      <c r="K12" s="26">
        <f>SUM(K10:K11)</f>
        <v>242288</v>
      </c>
      <c r="L12" s="27"/>
      <c r="M12" s="26">
        <f>M10</f>
        <v>-31140</v>
      </c>
      <c r="N12" s="26">
        <f>N10</f>
        <v>-11833</v>
      </c>
      <c r="O12" s="26">
        <f>O10</f>
        <v>0</v>
      </c>
      <c r="P12" s="26">
        <f>P10</f>
        <v>-42973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-51</v>
      </c>
      <c r="D15" s="25">
        <v>174</v>
      </c>
      <c r="E15" s="25">
        <v>0</v>
      </c>
      <c r="F15" s="26">
        <f>SUM(C15:E15)</f>
        <v>123</v>
      </c>
      <c r="G15" s="27"/>
      <c r="H15" s="30"/>
      <c r="I15" s="30"/>
      <c r="J15" s="30"/>
      <c r="K15" s="33"/>
      <c r="L15" s="27"/>
      <c r="M15" s="28">
        <f>C107</f>
        <v>51</v>
      </c>
      <c r="N15" s="28">
        <f t="shared" ref="N15:O16" si="0">D107</f>
        <v>-174</v>
      </c>
      <c r="O15" s="28">
        <f t="shared" si="0"/>
        <v>0</v>
      </c>
      <c r="P15" s="26">
        <f>SUM(M15:O15)</f>
        <v>-123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-51</v>
      </c>
      <c r="D19" s="26">
        <f>SUM(D15:D18)</f>
        <v>174</v>
      </c>
      <c r="E19" s="26">
        <f>SUM(E15:E18)</f>
        <v>0</v>
      </c>
      <c r="F19" s="26">
        <f>SUM(F15:F18)</f>
        <v>123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51</v>
      </c>
      <c r="N19" s="26">
        <f>SUM(N15:N16)</f>
        <v>-174</v>
      </c>
      <c r="O19" s="26">
        <f>SUM(O15:O16)</f>
        <v>0</v>
      </c>
      <c r="P19" s="26">
        <f>SUM(P15:P16)</f>
        <v>-123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5610</v>
      </c>
      <c r="D22" s="25">
        <v>1287</v>
      </c>
      <c r="E22" s="25">
        <v>0</v>
      </c>
      <c r="F22" s="26">
        <f>SUM(C22:E22)</f>
        <v>6897</v>
      </c>
      <c r="G22" s="27"/>
      <c r="H22" s="28">
        <f>C22</f>
        <v>5610</v>
      </c>
      <c r="I22" s="28">
        <f t="shared" ref="I22:J26" si="1">D22</f>
        <v>1287</v>
      </c>
      <c r="J22" s="28">
        <f t="shared" si="1"/>
        <v>0</v>
      </c>
      <c r="K22" s="26">
        <f t="shared" ref="K22:K27" si="2">SUM(H22:J22)</f>
        <v>6897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7574</v>
      </c>
      <c r="D23" s="25">
        <v>0</v>
      </c>
      <c r="E23" s="25">
        <v>0</v>
      </c>
      <c r="F23" s="26">
        <f>SUM(C23:E23)</f>
        <v>7574</v>
      </c>
      <c r="G23" s="27"/>
      <c r="H23" s="28">
        <f>C23</f>
        <v>7574</v>
      </c>
      <c r="I23" s="28">
        <f t="shared" si="1"/>
        <v>0</v>
      </c>
      <c r="J23" s="28">
        <f t="shared" si="1"/>
        <v>0</v>
      </c>
      <c r="K23" s="26">
        <f t="shared" si="2"/>
        <v>7574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156</v>
      </c>
      <c r="I27" s="28">
        <f>D121</f>
        <v>36</v>
      </c>
      <c r="J27" s="28">
        <f>E121</f>
        <v>0</v>
      </c>
      <c r="K27" s="26">
        <f t="shared" si="2"/>
        <v>192</v>
      </c>
      <c r="L27" s="27"/>
      <c r="M27" s="28">
        <f>H27</f>
        <v>156</v>
      </c>
      <c r="N27" s="28">
        <f>I27</f>
        <v>36</v>
      </c>
      <c r="O27" s="28">
        <f>J27</f>
        <v>0</v>
      </c>
      <c r="P27" s="26">
        <f>SUM(M27:O27)</f>
        <v>192</v>
      </c>
    </row>
    <row r="28" spans="2:22" s="29" customFormat="1" ht="16" customHeight="1">
      <c r="B28" s="35" t="s">
        <v>28</v>
      </c>
      <c r="C28" s="36">
        <f>SUM(C22:C26)</f>
        <v>13184</v>
      </c>
      <c r="D28" s="36">
        <f>SUM(D22:D26)</f>
        <v>1287</v>
      </c>
      <c r="E28" s="36">
        <f>SUM(E22:E26)</f>
        <v>0</v>
      </c>
      <c r="F28" s="36">
        <f>SUM(F22:F26)</f>
        <v>14471</v>
      </c>
      <c r="G28" s="27"/>
      <c r="H28" s="36">
        <f>SUM(H22:H27)</f>
        <v>13340</v>
      </c>
      <c r="I28" s="36">
        <f>SUM(I22:I27)</f>
        <v>1323</v>
      </c>
      <c r="J28" s="36">
        <f>SUM(J22:J27)</f>
        <v>0</v>
      </c>
      <c r="K28" s="36">
        <f>SUM(K22:K27)</f>
        <v>14663</v>
      </c>
      <c r="L28" s="27"/>
      <c r="M28" s="36">
        <f>M27</f>
        <v>156</v>
      </c>
      <c r="N28" s="36">
        <f>N27</f>
        <v>36</v>
      </c>
      <c r="O28" s="36">
        <f>O27</f>
        <v>0</v>
      </c>
      <c r="P28" s="36">
        <f>P27</f>
        <v>192</v>
      </c>
    </row>
    <row r="29" spans="2:22" s="29" customFormat="1" ht="16" customHeight="1">
      <c r="B29" s="24" t="s">
        <v>29</v>
      </c>
      <c r="C29" s="25">
        <v>-45</v>
      </c>
      <c r="D29" s="25">
        <v>-8</v>
      </c>
      <c r="E29" s="25">
        <v>0</v>
      </c>
      <c r="F29" s="26">
        <f t="shared" ref="F29:F34" si="3">SUM(C29:E29)</f>
        <v>-53</v>
      </c>
      <c r="G29" s="27"/>
      <c r="H29" s="28">
        <f>C29</f>
        <v>-45</v>
      </c>
      <c r="I29" s="28">
        <f t="shared" ref="I29:J31" si="4">D29</f>
        <v>-8</v>
      </c>
      <c r="J29" s="28">
        <f t="shared" si="4"/>
        <v>0</v>
      </c>
      <c r="K29" s="26">
        <f>SUM(H29:J29)</f>
        <v>-53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-45</v>
      </c>
      <c r="D35" s="38">
        <f>SUM(D29:D34)</f>
        <v>-8</v>
      </c>
      <c r="E35" s="38">
        <f>SUM(E29:E34)</f>
        <v>0</v>
      </c>
      <c r="F35" s="38">
        <f>SUM(F29:F34)</f>
        <v>-53</v>
      </c>
      <c r="G35" s="27"/>
      <c r="H35" s="36">
        <f>SUM(H29:H31,H33:H34)</f>
        <v>-45</v>
      </c>
      <c r="I35" s="36">
        <f>SUM(I29:I31,I33:I34)</f>
        <v>-8</v>
      </c>
      <c r="J35" s="36">
        <f>SUM(J29:J31,J33:J34)</f>
        <v>0</v>
      </c>
      <c r="K35" s="36">
        <f>SUM(K29:K31,K33:K34)</f>
        <v>-53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3267</v>
      </c>
      <c r="D36" s="25">
        <v>46</v>
      </c>
      <c r="E36" s="25">
        <v>0</v>
      </c>
      <c r="F36" s="26">
        <f>SUM(C36:E36)</f>
        <v>3313</v>
      </c>
      <c r="G36" s="27"/>
      <c r="H36" s="30"/>
      <c r="I36" s="30"/>
      <c r="J36" s="30"/>
      <c r="K36" s="30"/>
      <c r="L36" s="27"/>
      <c r="M36" s="28">
        <f>C93</f>
        <v>-3267</v>
      </c>
      <c r="N36" s="28">
        <f t="shared" ref="N36:O37" si="6">D93</f>
        <v>-46</v>
      </c>
      <c r="O36" s="28">
        <f t="shared" si="6"/>
        <v>0</v>
      </c>
      <c r="P36" s="26">
        <f>SUM(M36:O36)</f>
        <v>-3313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3267</v>
      </c>
      <c r="D38" s="36">
        <f>SUM(D36:D37)</f>
        <v>46</v>
      </c>
      <c r="E38" s="36">
        <f>SUM(E36:E37)</f>
        <v>0</v>
      </c>
      <c r="F38" s="36">
        <f>SUM(F36:F37)</f>
        <v>3313</v>
      </c>
      <c r="G38" s="27"/>
      <c r="H38" s="30"/>
      <c r="I38" s="30"/>
      <c r="J38" s="30"/>
      <c r="K38" s="30"/>
      <c r="L38" s="27"/>
      <c r="M38" s="36">
        <f>SUM(M36:M37)</f>
        <v>-3267</v>
      </c>
      <c r="N38" s="36">
        <f>SUM(N36:N37)</f>
        <v>-46</v>
      </c>
      <c r="O38" s="36">
        <f>SUM(O36:O37)</f>
        <v>0</v>
      </c>
      <c r="P38" s="36">
        <f>SUM(P36:P37)</f>
        <v>-3313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4219</v>
      </c>
      <c r="I39" s="28">
        <f>D102+D103+D104</f>
        <v>1566</v>
      </c>
      <c r="J39" s="28">
        <f>E102+E103+E104</f>
        <v>0</v>
      </c>
      <c r="K39" s="26">
        <f>SUM(H39:J39)</f>
        <v>5785</v>
      </c>
      <c r="L39" s="27"/>
      <c r="M39" s="28">
        <f t="shared" ref="M39:O40" si="7">H39</f>
        <v>4219</v>
      </c>
      <c r="N39" s="28">
        <f t="shared" si="7"/>
        <v>1566</v>
      </c>
      <c r="O39" s="28">
        <f t="shared" si="7"/>
        <v>0</v>
      </c>
      <c r="P39" s="26">
        <f>SUM(M39:O39)</f>
        <v>5785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3354</v>
      </c>
      <c r="I40" s="28">
        <f>D105</f>
        <v>0</v>
      </c>
      <c r="J40" s="28">
        <f>E105</f>
        <v>0</v>
      </c>
      <c r="K40" s="26">
        <f>SUM(H40:J40)</f>
        <v>3354</v>
      </c>
      <c r="L40" s="27"/>
      <c r="M40" s="28">
        <f t="shared" si="7"/>
        <v>3354</v>
      </c>
      <c r="N40" s="28">
        <f t="shared" si="7"/>
        <v>0</v>
      </c>
      <c r="O40" s="28">
        <f t="shared" si="7"/>
        <v>0</v>
      </c>
      <c r="P40" s="26">
        <f>SUM(M40:O40)</f>
        <v>3354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7573</v>
      </c>
      <c r="I41" s="36">
        <f>SUM(I39:I40)</f>
        <v>1566</v>
      </c>
      <c r="J41" s="36">
        <f>SUM(J39:J40)</f>
        <v>0</v>
      </c>
      <c r="K41" s="36">
        <f>SUM(K39:K40)</f>
        <v>9139</v>
      </c>
      <c r="L41" s="27"/>
      <c r="M41" s="36">
        <f>SUM(M39:M40)</f>
        <v>7573</v>
      </c>
      <c r="N41" s="36">
        <f>SUM(N39:N40)</f>
        <v>1566</v>
      </c>
      <c r="O41" s="36">
        <f>SUM(O39:O40)</f>
        <v>0</v>
      </c>
      <c r="P41" s="36">
        <f>SUM(P39:P40)</f>
        <v>9139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160</v>
      </c>
      <c r="I42" s="28">
        <f>D106</f>
        <v>2000</v>
      </c>
      <c r="J42" s="28">
        <f>E106</f>
        <v>0</v>
      </c>
      <c r="K42" s="26">
        <f>SUM(H42:J42)</f>
        <v>2160</v>
      </c>
      <c r="L42" s="27"/>
      <c r="M42" s="28">
        <f>H42</f>
        <v>160</v>
      </c>
      <c r="N42" s="28">
        <f>I42</f>
        <v>2000</v>
      </c>
      <c r="O42" s="28">
        <f>J42</f>
        <v>0</v>
      </c>
      <c r="P42" s="26">
        <f>SUM(M42:O42)</f>
        <v>2160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16406</v>
      </c>
      <c r="D44" s="26">
        <f>SUM(D28,D35,D38,D43)</f>
        <v>1325</v>
      </c>
      <c r="E44" s="26">
        <f>SUM(E28,E35,E38,E43)</f>
        <v>0</v>
      </c>
      <c r="F44" s="26">
        <f>SUM(F28,F35,F38,F43)</f>
        <v>17731</v>
      </c>
      <c r="G44" s="27"/>
      <c r="H44" s="26">
        <f>SUM(H28,H35,H41,H42:H43)</f>
        <v>21028</v>
      </c>
      <c r="I44" s="26">
        <f>SUM(I28,I35,I41,I42:I43)</f>
        <v>4881</v>
      </c>
      <c r="J44" s="26">
        <f>SUM(J28,J35,J41,J42:J43)</f>
        <v>0</v>
      </c>
      <c r="K44" s="26">
        <f>SUM(K28,K35,K41,K42:K43)</f>
        <v>25909</v>
      </c>
      <c r="L44" s="27"/>
      <c r="M44" s="26">
        <f>SUM(M28,M35,M38,M41,M42)</f>
        <v>4622</v>
      </c>
      <c r="N44" s="26">
        <f>SUM(N28,N35,N38,N41,N42)</f>
        <v>3556</v>
      </c>
      <c r="O44" s="26">
        <f>SUM(O28,O35,O38,O41,O42)</f>
        <v>0</v>
      </c>
      <c r="P44" s="26">
        <f>SUM(P28,P35,P38,P41,P42)</f>
        <v>8178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-178079</v>
      </c>
      <c r="D47" s="30"/>
      <c r="E47" s="30"/>
      <c r="F47" s="41">
        <f>C47</f>
        <v>-178079</v>
      </c>
      <c r="G47" s="27"/>
      <c r="H47" s="42">
        <f>C47</f>
        <v>-178079</v>
      </c>
      <c r="I47" s="30"/>
      <c r="J47" s="30"/>
      <c r="K47" s="41">
        <f>H47</f>
        <v>-178079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-23862</v>
      </c>
      <c r="D48" s="30"/>
      <c r="E48" s="30"/>
      <c r="F48" s="41">
        <f>C48</f>
        <v>-23862</v>
      </c>
      <c r="G48" s="27"/>
      <c r="H48" s="42">
        <f>C48</f>
        <v>-23862</v>
      </c>
      <c r="I48" s="30"/>
      <c r="J48" s="30"/>
      <c r="K48" s="41">
        <f>H48</f>
        <v>-23862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-201941</v>
      </c>
      <c r="D50" s="30"/>
      <c r="E50" s="30"/>
      <c r="F50" s="44">
        <f>SUM(F47:F49)</f>
        <v>-201941</v>
      </c>
      <c r="G50" s="27"/>
      <c r="H50" s="44">
        <f>SUM(H47:H49)</f>
        <v>-201941</v>
      </c>
      <c r="I50" s="30"/>
      <c r="J50" s="30"/>
      <c r="K50" s="44">
        <f>SUM(K47:K49)</f>
        <v>-201941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-15238</v>
      </c>
      <c r="D51" s="30"/>
      <c r="E51" s="30"/>
      <c r="F51" s="41">
        <f>C51</f>
        <v>-15238</v>
      </c>
      <c r="G51" s="27"/>
      <c r="H51" s="42">
        <f>C51</f>
        <v>-15238</v>
      </c>
      <c r="I51" s="30"/>
      <c r="J51" s="30"/>
      <c r="K51" s="41">
        <f>H51</f>
        <v>-15238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-15238</v>
      </c>
      <c r="D53" s="30"/>
      <c r="E53" s="30"/>
      <c r="F53" s="44">
        <f>SUM(F51:F52)</f>
        <v>-15238</v>
      </c>
      <c r="G53" s="27"/>
      <c r="H53" s="44">
        <f>SUM(H51:H52)</f>
        <v>-15238</v>
      </c>
      <c r="I53" s="30"/>
      <c r="J53" s="30"/>
      <c r="K53" s="44">
        <f>SUM(K51:K52)</f>
        <v>-15238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-65077</v>
      </c>
      <c r="D54" s="30"/>
      <c r="E54" s="30"/>
      <c r="F54" s="26">
        <f t="shared" ref="F54:F59" si="8">C54</f>
        <v>-65077</v>
      </c>
      <c r="G54" s="27"/>
      <c r="H54" s="28">
        <f>C54</f>
        <v>-65077</v>
      </c>
      <c r="I54" s="30"/>
      <c r="J54" s="30"/>
      <c r="K54" s="26">
        <f>H54</f>
        <v>-65077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-13373</v>
      </c>
      <c r="D60" s="25">
        <v>-3710</v>
      </c>
      <c r="E60" s="25">
        <v>0</v>
      </c>
      <c r="F60" s="26">
        <f>SUM(C60:E60)</f>
        <v>-17083</v>
      </c>
      <c r="G60" s="27"/>
      <c r="H60" s="45"/>
      <c r="I60" s="45"/>
      <c r="J60" s="45"/>
      <c r="K60" s="45"/>
      <c r="L60" s="27"/>
      <c r="M60" s="28">
        <f>C110</f>
        <v>13373</v>
      </c>
      <c r="N60" s="28">
        <f t="shared" ref="N60:O60" si="9">D110</f>
        <v>3710</v>
      </c>
      <c r="O60" s="28">
        <f t="shared" si="9"/>
        <v>0</v>
      </c>
      <c r="P60" s="26">
        <f>SUM(M60:O60)</f>
        <v>17083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-295629</v>
      </c>
      <c r="D65" s="26">
        <f>SUM(D60:D61,D63)</f>
        <v>-3710</v>
      </c>
      <c r="E65" s="26">
        <f>SUM(E60:E61,E63)</f>
        <v>0</v>
      </c>
      <c r="F65" s="41">
        <f>SUM(F50,F53:F61,F63:F64)</f>
        <v>-299339</v>
      </c>
      <c r="G65" s="27"/>
      <c r="H65" s="41">
        <f>SUM(H50,H53:H57,H59,H61:H62, H64)</f>
        <v>-282256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-282256</v>
      </c>
      <c r="L65" s="27"/>
      <c r="M65" s="26">
        <f>SUM(M60,M62:M63)</f>
        <v>13373</v>
      </c>
      <c r="N65" s="26">
        <f t="shared" ref="N65:P65" si="13">SUM(N60,N62:N63)</f>
        <v>3710</v>
      </c>
      <c r="O65" s="26">
        <f t="shared" si="13"/>
        <v>0</v>
      </c>
      <c r="P65" s="26">
        <f t="shared" si="13"/>
        <v>17083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-279274</v>
      </c>
      <c r="D67" s="26">
        <f>SUM(D19,D44,D65)</f>
        <v>-2211</v>
      </c>
      <c r="E67" s="26">
        <f>SUM(E19,E44,E65)</f>
        <v>0</v>
      </c>
      <c r="F67" s="41">
        <f>SUM(F19,F44,F65)</f>
        <v>-281485</v>
      </c>
      <c r="G67" s="27"/>
      <c r="H67" s="41">
        <f>SUM(H19,H44,H65)</f>
        <v>-261228</v>
      </c>
      <c r="I67" s="26">
        <f>SUM(I19,I44,I65)</f>
        <v>4881</v>
      </c>
      <c r="J67" s="26">
        <f>SUM(J19,J44,J65)</f>
        <v>0</v>
      </c>
      <c r="K67" s="41">
        <f>SUM(K19,K44,K65)</f>
        <v>-256347</v>
      </c>
      <c r="L67" s="27"/>
      <c r="M67" s="26">
        <f>SUM(M19,M44,M65)</f>
        <v>18046</v>
      </c>
      <c r="N67" s="26">
        <f>SUM(N19,N44,N65)</f>
        <v>7092</v>
      </c>
      <c r="O67" s="26">
        <f>SUM(O19,O44,O65)</f>
        <v>0</v>
      </c>
      <c r="P67" s="26">
        <f>SUM(P19,P44,P65)</f>
        <v>25138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1494</v>
      </c>
      <c r="D69" s="26">
        <f>SUM(D12,D67)</f>
        <v>2282</v>
      </c>
      <c r="E69" s="26">
        <f>SUM(E12,E67)</f>
        <v>0</v>
      </c>
      <c r="F69" s="41">
        <f>SUM(F12,F67)</f>
        <v>3776</v>
      </c>
      <c r="G69" s="27"/>
      <c r="H69" s="41">
        <f>SUM(H12,H67)</f>
        <v>-11600</v>
      </c>
      <c r="I69" s="26">
        <f>SUM(I12,I67)</f>
        <v>-2459</v>
      </c>
      <c r="J69" s="26">
        <f>SUM(J12,J67)</f>
        <v>0</v>
      </c>
      <c r="K69" s="41">
        <f>SUM(K12,K67)</f>
        <v>-14059</v>
      </c>
      <c r="L69" s="27"/>
      <c r="M69" s="26">
        <f>SUM(M12,M67)</f>
        <v>-13094</v>
      </c>
      <c r="N69" s="26">
        <f>SUM(N12,N67)</f>
        <v>-4741</v>
      </c>
      <c r="O69" s="26">
        <f>SUM(O12,O67)</f>
        <v>0</v>
      </c>
      <c r="P69" s="26">
        <f>SUM(P12,P67)</f>
        <v>-17835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-1036</v>
      </c>
      <c r="D72" s="25">
        <v>0</v>
      </c>
      <c r="E72" s="25">
        <v>0</v>
      </c>
      <c r="F72" s="26">
        <f t="shared" ref="F72:F78" si="14">SUM(C72:E72)</f>
        <v>-1036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26531</v>
      </c>
      <c r="D76" s="25">
        <v>0</v>
      </c>
      <c r="E76" s="25">
        <v>0</v>
      </c>
      <c r="F76" s="26">
        <f t="shared" si="14"/>
        <v>26531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25495</v>
      </c>
      <c r="D79" s="26">
        <f>SUM(D72:D78)</f>
        <v>0</v>
      </c>
      <c r="E79" s="26">
        <f>SUM(E72:E78)</f>
        <v>0</v>
      </c>
      <c r="F79" s="26">
        <f>SUM(F72:F78)</f>
        <v>25495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26989</v>
      </c>
      <c r="D81" s="26">
        <f>SUM(D69,D79)</f>
        <v>2282</v>
      </c>
      <c r="E81" s="26">
        <f>SUM(E69,E79)</f>
        <v>0</v>
      </c>
      <c r="F81" s="41">
        <f>SUM(F69,F79)</f>
        <v>29271</v>
      </c>
      <c r="G81" s="27"/>
      <c r="H81" s="41">
        <f>H69</f>
        <v>-11600</v>
      </c>
      <c r="I81" s="26">
        <f>I69</f>
        <v>-2459</v>
      </c>
      <c r="J81" s="26">
        <f>J69</f>
        <v>0</v>
      </c>
      <c r="K81" s="41">
        <f>K69</f>
        <v>-14059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-23443</v>
      </c>
      <c r="D85" s="43">
        <v>-6483</v>
      </c>
      <c r="E85" s="43">
        <v>0</v>
      </c>
      <c r="F85" s="26">
        <f>SUM(C85:E85)</f>
        <v>-29926</v>
      </c>
      <c r="G85" s="27"/>
      <c r="H85" s="42">
        <f>C85</f>
        <v>-23443</v>
      </c>
      <c r="I85" s="42">
        <f>D85</f>
        <v>-6483</v>
      </c>
      <c r="J85" s="42">
        <f>E85</f>
        <v>0</v>
      </c>
      <c r="K85" s="26">
        <f>SUM(H85:J85)</f>
        <v>-29926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-5380</v>
      </c>
      <c r="D88" s="25">
        <v>0</v>
      </c>
      <c r="E88" s="25">
        <v>0</v>
      </c>
      <c r="F88" s="26">
        <f>SUM(C88:E88)</f>
        <v>-5380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-5380</v>
      </c>
      <c r="D89" s="36">
        <f>D88</f>
        <v>0</v>
      </c>
      <c r="E89" s="36">
        <f>E88</f>
        <v>0</v>
      </c>
      <c r="F89" s="36">
        <f>F88</f>
        <v>-5380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-23541</v>
      </c>
      <c r="D92" s="25">
        <v>-340</v>
      </c>
      <c r="E92" s="25">
        <v>0</v>
      </c>
      <c r="F92" s="26">
        <f>SUM(C92:E92)</f>
        <v>-23881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-3267</v>
      </c>
      <c r="D93" s="28">
        <f t="shared" si="15"/>
        <v>-46</v>
      </c>
      <c r="E93" s="28">
        <f t="shared" si="15"/>
        <v>0</v>
      </c>
      <c r="F93" s="26">
        <f>SUM(C93:E93)</f>
        <v>-3313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16320</v>
      </c>
      <c r="D95" s="25">
        <v>190</v>
      </c>
      <c r="E95" s="25">
        <v>0</v>
      </c>
      <c r="F95" s="26">
        <f>SUM(C95:E95)</f>
        <v>16510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-10488</v>
      </c>
      <c r="D96" s="36">
        <f>SUM(D92:D95)</f>
        <v>-196</v>
      </c>
      <c r="E96" s="36">
        <f>SUM(E92:E95)</f>
        <v>0</v>
      </c>
      <c r="F96" s="36">
        <f>SUM(F92:F95)</f>
        <v>-10684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-17169</v>
      </c>
      <c r="D97" s="25">
        <v>-11670</v>
      </c>
      <c r="E97" s="25">
        <v>0</v>
      </c>
      <c r="F97" s="26">
        <f t="shared" ref="F97:F112" si="16">SUM(C97:E97)</f>
        <v>-28839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-94</v>
      </c>
      <c r="D98" s="25">
        <v>0</v>
      </c>
      <c r="E98" s="25">
        <v>0</v>
      </c>
      <c r="F98" s="26">
        <f t="shared" si="16"/>
        <v>-94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-599</v>
      </c>
      <c r="D100" s="25">
        <v>-13</v>
      </c>
      <c r="E100" s="25">
        <v>0</v>
      </c>
      <c r="F100" s="26">
        <f t="shared" si="16"/>
        <v>-612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4219</v>
      </c>
      <c r="D102" s="25">
        <v>1566</v>
      </c>
      <c r="E102" s="25">
        <v>0</v>
      </c>
      <c r="F102" s="26">
        <f t="shared" si="16"/>
        <v>5785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3354</v>
      </c>
      <c r="D105" s="25">
        <v>0</v>
      </c>
      <c r="E105" s="25">
        <v>0</v>
      </c>
      <c r="F105" s="26">
        <f t="shared" si="16"/>
        <v>3354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160</v>
      </c>
      <c r="D106" s="25">
        <v>2000</v>
      </c>
      <c r="E106" s="25">
        <v>0</v>
      </c>
      <c r="F106" s="26">
        <f t="shared" si="16"/>
        <v>2160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51</v>
      </c>
      <c r="D107" s="28">
        <f t="shared" si="17"/>
        <v>-174</v>
      </c>
      <c r="E107" s="28">
        <f t="shared" si="17"/>
        <v>0</v>
      </c>
      <c r="F107" s="26">
        <f t="shared" si="16"/>
        <v>-123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13373</v>
      </c>
      <c r="D110" s="28">
        <f>-D60</f>
        <v>3710</v>
      </c>
      <c r="E110" s="28">
        <f>-E60</f>
        <v>0</v>
      </c>
      <c r="F110" s="26">
        <f t="shared" si="16"/>
        <v>17083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3295</v>
      </c>
      <c r="D113" s="36">
        <f>SUM(D97:D112)</f>
        <v>-4581</v>
      </c>
      <c r="E113" s="36">
        <f>SUM(E97:E112)</f>
        <v>0</v>
      </c>
      <c r="F113" s="36">
        <f>SUM(F97:F112)</f>
        <v>-1286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-677</v>
      </c>
      <c r="D114" s="25">
        <v>0</v>
      </c>
      <c r="E114" s="25">
        <v>0</v>
      </c>
      <c r="F114" s="26">
        <f>SUM(C114:E114)</f>
        <v>-677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-677</v>
      </c>
      <c r="D116" s="36">
        <f>SUM(D114:D115)</f>
        <v>0</v>
      </c>
      <c r="E116" s="36">
        <f>SUM(E114:E115)</f>
        <v>0</v>
      </c>
      <c r="F116" s="36">
        <f>SUM(F114:F115)</f>
        <v>-677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156</v>
      </c>
      <c r="D118" s="25">
        <v>36</v>
      </c>
      <c r="E118" s="25">
        <v>0</v>
      </c>
      <c r="F118" s="26">
        <f>SUM(C118:E118)</f>
        <v>192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156</v>
      </c>
      <c r="D121" s="36">
        <f>SUM(D117:D120)</f>
        <v>36</v>
      </c>
      <c r="E121" s="36">
        <f>SUM(E117:E120)</f>
        <v>0</v>
      </c>
      <c r="F121" s="36">
        <f>SUM(F117:F120)</f>
        <v>192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-7714</v>
      </c>
      <c r="D122" s="26">
        <f>SUM(D96,D113,D116,D121)</f>
        <v>-4741</v>
      </c>
      <c r="E122" s="26">
        <f>SUM(E96,E113,E116,E121)</f>
        <v>0</v>
      </c>
      <c r="F122" s="26">
        <f>SUM(F96,F113,F116,F121)</f>
        <v>-12455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-11600</v>
      </c>
      <c r="D124" s="41">
        <f>SUM(D69, D89, D122)</f>
        <v>-2459</v>
      </c>
      <c r="E124" s="41">
        <f>SUM(E69, E89, E122)</f>
        <v>0</v>
      </c>
      <c r="F124" s="41">
        <f>SUM(F69, F89, F122)</f>
        <v>-14059</v>
      </c>
      <c r="G124" s="27"/>
      <c r="H124" s="41">
        <f>H69</f>
        <v>-11600</v>
      </c>
      <c r="I124" s="41">
        <f t="shared" ref="I124:K124" si="18">I69</f>
        <v>-2459</v>
      </c>
      <c r="J124" s="41">
        <f t="shared" si="18"/>
        <v>0</v>
      </c>
      <c r="K124" s="41">
        <f t="shared" si="18"/>
        <v>-14059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-11600</v>
      </c>
      <c r="D143" s="28">
        <f>SUM(D124,D141)</f>
        <v>-2459</v>
      </c>
      <c r="E143" s="28">
        <f>SUM(E124,E141)</f>
        <v>0</v>
      </c>
      <c r="F143" s="41">
        <f>SUM(F124,F141)</f>
        <v>-14059</v>
      </c>
      <c r="G143" s="27"/>
      <c r="H143" s="42">
        <f>SUM(H124,H141)</f>
        <v>-11600</v>
      </c>
      <c r="I143" s="28">
        <f>SUM(I124,I141)</f>
        <v>-2459</v>
      </c>
      <c r="J143" s="28">
        <f>SUM(J124,J141)</f>
        <v>0</v>
      </c>
      <c r="K143" s="41">
        <f>SUM(K124,K141)</f>
        <v>-14059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-35043</v>
      </c>
      <c r="D145" s="26">
        <f>D85+D143</f>
        <v>-8942</v>
      </c>
      <c r="E145" s="26">
        <f>E85+E143</f>
        <v>0</v>
      </c>
      <c r="F145" s="41">
        <f>F85+F143</f>
        <v>-43985</v>
      </c>
      <c r="G145" s="27"/>
      <c r="H145" s="41">
        <f>H85+H143</f>
        <v>-35043</v>
      </c>
      <c r="I145" s="26">
        <f>I85+I143</f>
        <v>-8942</v>
      </c>
      <c r="J145" s="26">
        <f>J85+J143</f>
        <v>0</v>
      </c>
      <c r="K145" s="41">
        <f>K85+K143</f>
        <v>-43985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C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C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C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C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C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C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C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137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366088</v>
      </c>
      <c r="D10" s="25">
        <v>45389</v>
      </c>
      <c r="E10" s="25">
        <v>0</v>
      </c>
      <c r="F10" s="26">
        <f>SUM(C10:E10)</f>
        <v>411477</v>
      </c>
      <c r="G10" s="27"/>
      <c r="H10" s="28">
        <f>C10+C17+M10</f>
        <v>341777</v>
      </c>
      <c r="I10" s="28">
        <f>D10+N10</f>
        <v>22995</v>
      </c>
      <c r="J10" s="28">
        <f>E10+O10</f>
        <v>0</v>
      </c>
      <c r="K10" s="26">
        <f>SUM(H10:J10)</f>
        <v>364772</v>
      </c>
      <c r="L10" s="27"/>
      <c r="M10" s="28">
        <f>SUM(C88,C92,C95,C97:C101,C116)</f>
        <v>-24311</v>
      </c>
      <c r="N10" s="28">
        <f>SUM(D88,D92,D95,D97:D101,D116)</f>
        <v>-22394</v>
      </c>
      <c r="O10" s="28">
        <f>SUM(E88,E92,E95,E97:E101,E116)</f>
        <v>0</v>
      </c>
      <c r="P10" s="26">
        <f>SUM(M10:O10)</f>
        <v>-46705</v>
      </c>
    </row>
    <row r="11" spans="2:23" s="29" customFormat="1" ht="16" customHeight="1">
      <c r="B11" s="24" t="s">
        <v>13</v>
      </c>
      <c r="C11" s="25">
        <v>-119436</v>
      </c>
      <c r="D11" s="25">
        <v>-36471</v>
      </c>
      <c r="E11" s="25">
        <v>0</v>
      </c>
      <c r="F11" s="26">
        <f>SUM(C11:E11)</f>
        <v>-155907</v>
      </c>
      <c r="G11" s="27"/>
      <c r="H11" s="28">
        <f>C11+C58</f>
        <v>-119436</v>
      </c>
      <c r="I11" s="28">
        <f>D11</f>
        <v>-36471</v>
      </c>
      <c r="J11" s="28">
        <f>E11</f>
        <v>0</v>
      </c>
      <c r="K11" s="26">
        <f>SUM(H11:J11)</f>
        <v>-155907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246652</v>
      </c>
      <c r="D12" s="26">
        <f>SUM(D10:D11)</f>
        <v>8918</v>
      </c>
      <c r="E12" s="26">
        <f>SUM(E10:E11)</f>
        <v>0</v>
      </c>
      <c r="F12" s="26">
        <f>SUM(F10:F11)</f>
        <v>255570</v>
      </c>
      <c r="G12" s="27"/>
      <c r="H12" s="26">
        <f>SUM(H10:H11)</f>
        <v>222341</v>
      </c>
      <c r="I12" s="26">
        <f>SUM(I10:I11)</f>
        <v>-13476</v>
      </c>
      <c r="J12" s="26">
        <f>SUM(J10:J11)</f>
        <v>0</v>
      </c>
      <c r="K12" s="26">
        <f>SUM(K10:K11)</f>
        <v>208865</v>
      </c>
      <c r="L12" s="27"/>
      <c r="M12" s="26">
        <f>M10</f>
        <v>-24311</v>
      </c>
      <c r="N12" s="26">
        <f>N10</f>
        <v>-22394</v>
      </c>
      <c r="O12" s="26">
        <f>O10</f>
        <v>0</v>
      </c>
      <c r="P12" s="26">
        <f>P10</f>
        <v>-46705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-849</v>
      </c>
      <c r="D15" s="25">
        <v>-7</v>
      </c>
      <c r="E15" s="25">
        <v>0</v>
      </c>
      <c r="F15" s="26">
        <f>SUM(C15:E15)</f>
        <v>-856</v>
      </c>
      <c r="G15" s="27"/>
      <c r="H15" s="30"/>
      <c r="I15" s="30"/>
      <c r="J15" s="30"/>
      <c r="K15" s="33"/>
      <c r="L15" s="27"/>
      <c r="M15" s="28">
        <f>C107</f>
        <v>849</v>
      </c>
      <c r="N15" s="28">
        <f t="shared" ref="N15:O16" si="0">D107</f>
        <v>7</v>
      </c>
      <c r="O15" s="28">
        <f t="shared" si="0"/>
        <v>0</v>
      </c>
      <c r="P15" s="26">
        <f>SUM(M15:O15)</f>
        <v>856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-849</v>
      </c>
      <c r="D19" s="26">
        <f>SUM(D15:D18)</f>
        <v>-7</v>
      </c>
      <c r="E19" s="26">
        <f>SUM(E15:E18)</f>
        <v>0</v>
      </c>
      <c r="F19" s="26">
        <f>SUM(F15:F18)</f>
        <v>-856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849</v>
      </c>
      <c r="N19" s="26">
        <f>SUM(N15:N16)</f>
        <v>7</v>
      </c>
      <c r="O19" s="26">
        <f>SUM(O15:O16)</f>
        <v>0</v>
      </c>
      <c r="P19" s="26">
        <f>SUM(P15:P16)</f>
        <v>856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7088</v>
      </c>
      <c r="D22" s="25">
        <v>6196</v>
      </c>
      <c r="E22" s="25">
        <v>0</v>
      </c>
      <c r="F22" s="26">
        <f>SUM(C22:E22)</f>
        <v>13284</v>
      </c>
      <c r="G22" s="27"/>
      <c r="H22" s="28">
        <f>C22</f>
        <v>7088</v>
      </c>
      <c r="I22" s="28">
        <f t="shared" ref="I22:J26" si="1">D22</f>
        <v>6196</v>
      </c>
      <c r="J22" s="28">
        <f t="shared" si="1"/>
        <v>0</v>
      </c>
      <c r="K22" s="26">
        <f t="shared" ref="K22:K27" si="2">SUM(H22:J22)</f>
        <v>13284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2664</v>
      </c>
      <c r="D23" s="25">
        <v>0</v>
      </c>
      <c r="E23" s="25">
        <v>0</v>
      </c>
      <c r="F23" s="26">
        <f>SUM(C23:E23)</f>
        <v>2664</v>
      </c>
      <c r="G23" s="27"/>
      <c r="H23" s="28">
        <f>C23</f>
        <v>2664</v>
      </c>
      <c r="I23" s="28">
        <f t="shared" si="1"/>
        <v>0</v>
      </c>
      <c r="J23" s="28">
        <f t="shared" si="1"/>
        <v>0</v>
      </c>
      <c r="K23" s="26">
        <f t="shared" si="2"/>
        <v>2664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224</v>
      </c>
      <c r="D24" s="25">
        <v>0</v>
      </c>
      <c r="E24" s="25">
        <v>0</v>
      </c>
      <c r="F24" s="26">
        <f>SUM(C24:E24)</f>
        <v>224</v>
      </c>
      <c r="G24" s="27"/>
      <c r="H24" s="28">
        <f>C24</f>
        <v>224</v>
      </c>
      <c r="I24" s="28">
        <f t="shared" si="1"/>
        <v>0</v>
      </c>
      <c r="J24" s="28">
        <f t="shared" si="1"/>
        <v>0</v>
      </c>
      <c r="K24" s="26">
        <f t="shared" si="2"/>
        <v>224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271</v>
      </c>
      <c r="I27" s="28">
        <f>D121</f>
        <v>0</v>
      </c>
      <c r="J27" s="28">
        <f>E121</f>
        <v>0</v>
      </c>
      <c r="K27" s="26">
        <f t="shared" si="2"/>
        <v>271</v>
      </c>
      <c r="L27" s="27"/>
      <c r="M27" s="28">
        <f>H27</f>
        <v>271</v>
      </c>
      <c r="N27" s="28">
        <f>I27</f>
        <v>0</v>
      </c>
      <c r="O27" s="28">
        <f>J27</f>
        <v>0</v>
      </c>
      <c r="P27" s="26">
        <f>SUM(M27:O27)</f>
        <v>271</v>
      </c>
    </row>
    <row r="28" spans="2:22" s="29" customFormat="1" ht="16" customHeight="1">
      <c r="B28" s="35" t="s">
        <v>28</v>
      </c>
      <c r="C28" s="36">
        <f>SUM(C22:C26)</f>
        <v>9976</v>
      </c>
      <c r="D28" s="36">
        <f>SUM(D22:D26)</f>
        <v>6196</v>
      </c>
      <c r="E28" s="36">
        <f>SUM(E22:E26)</f>
        <v>0</v>
      </c>
      <c r="F28" s="36">
        <f>SUM(F22:F26)</f>
        <v>16172</v>
      </c>
      <c r="G28" s="27"/>
      <c r="H28" s="36">
        <f>SUM(H22:H27)</f>
        <v>10247</v>
      </c>
      <c r="I28" s="36">
        <f>SUM(I22:I27)</f>
        <v>6196</v>
      </c>
      <c r="J28" s="36">
        <f>SUM(J22:J27)</f>
        <v>0</v>
      </c>
      <c r="K28" s="36">
        <f>SUM(K22:K27)</f>
        <v>16443</v>
      </c>
      <c r="L28" s="27"/>
      <c r="M28" s="36">
        <f>M27</f>
        <v>271</v>
      </c>
      <c r="N28" s="36">
        <f>N27</f>
        <v>0</v>
      </c>
      <c r="O28" s="36">
        <f>O27</f>
        <v>0</v>
      </c>
      <c r="P28" s="36">
        <f>P27</f>
        <v>271</v>
      </c>
    </row>
    <row r="29" spans="2:22" s="29" customFormat="1" ht="16" customHeight="1">
      <c r="B29" s="24" t="s">
        <v>29</v>
      </c>
      <c r="C29" s="25">
        <v>-360</v>
      </c>
      <c r="D29" s="25">
        <v>0</v>
      </c>
      <c r="E29" s="25">
        <v>0</v>
      </c>
      <c r="F29" s="26">
        <f t="shared" ref="F29:F34" si="3">SUM(C29:E29)</f>
        <v>-360</v>
      </c>
      <c r="G29" s="27"/>
      <c r="H29" s="28">
        <f>C29</f>
        <v>-360</v>
      </c>
      <c r="I29" s="28">
        <f t="shared" ref="I29:J31" si="4">D29</f>
        <v>0</v>
      </c>
      <c r="J29" s="28">
        <f t="shared" si="4"/>
        <v>0</v>
      </c>
      <c r="K29" s="26">
        <f>SUM(H29:J29)</f>
        <v>-360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227</v>
      </c>
      <c r="D34" s="25">
        <v>0</v>
      </c>
      <c r="E34" s="25">
        <v>0</v>
      </c>
      <c r="F34" s="26">
        <f t="shared" si="3"/>
        <v>227</v>
      </c>
      <c r="G34" s="27"/>
      <c r="H34" s="28">
        <f t="shared" si="5"/>
        <v>227</v>
      </c>
      <c r="I34" s="28">
        <f t="shared" si="5"/>
        <v>0</v>
      </c>
      <c r="J34" s="28">
        <f t="shared" si="5"/>
        <v>0</v>
      </c>
      <c r="K34" s="26">
        <f>SUM(H34:J34)</f>
        <v>227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-133</v>
      </c>
      <c r="D35" s="38">
        <f>SUM(D29:D34)</f>
        <v>0</v>
      </c>
      <c r="E35" s="38">
        <f>SUM(E29:E34)</f>
        <v>0</v>
      </c>
      <c r="F35" s="38">
        <f>SUM(F29:F34)</f>
        <v>-133</v>
      </c>
      <c r="G35" s="27"/>
      <c r="H35" s="36">
        <f>SUM(H29:H31,H33:H34)</f>
        <v>-133</v>
      </c>
      <c r="I35" s="36">
        <f>SUM(I29:I31,I33:I34)</f>
        <v>0</v>
      </c>
      <c r="J35" s="36">
        <f>SUM(J29:J31,J33:J34)</f>
        <v>0</v>
      </c>
      <c r="K35" s="36">
        <f>SUM(K29:K31,K33:K34)</f>
        <v>-133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16640</v>
      </c>
      <c r="D36" s="25">
        <v>461</v>
      </c>
      <c r="E36" s="25">
        <v>0</v>
      </c>
      <c r="F36" s="26">
        <f>SUM(C36:E36)</f>
        <v>17101</v>
      </c>
      <c r="G36" s="27"/>
      <c r="H36" s="30"/>
      <c r="I36" s="30"/>
      <c r="J36" s="30"/>
      <c r="K36" s="30"/>
      <c r="L36" s="27"/>
      <c r="M36" s="28">
        <f>C93</f>
        <v>-16640</v>
      </c>
      <c r="N36" s="28">
        <f t="shared" ref="N36:O37" si="6">D93</f>
        <v>-461</v>
      </c>
      <c r="O36" s="28">
        <f t="shared" si="6"/>
        <v>0</v>
      </c>
      <c r="P36" s="26">
        <f>SUM(M36:O36)</f>
        <v>-17101</v>
      </c>
    </row>
    <row r="37" spans="2:22" s="29" customFormat="1" ht="16" customHeight="1">
      <c r="B37" s="24" t="s">
        <v>37</v>
      </c>
      <c r="C37" s="25">
        <v>-13256</v>
      </c>
      <c r="D37" s="25">
        <v>-367</v>
      </c>
      <c r="E37" s="25">
        <v>0</v>
      </c>
      <c r="F37" s="26">
        <f>SUM(C37:E37)</f>
        <v>-13623</v>
      </c>
      <c r="G37" s="27"/>
      <c r="H37" s="30"/>
      <c r="I37" s="30"/>
      <c r="J37" s="30"/>
      <c r="K37" s="30"/>
      <c r="L37" s="27"/>
      <c r="M37" s="28">
        <f>C94</f>
        <v>13256</v>
      </c>
      <c r="N37" s="28">
        <f t="shared" si="6"/>
        <v>367</v>
      </c>
      <c r="O37" s="28">
        <f t="shared" si="6"/>
        <v>0</v>
      </c>
      <c r="P37" s="26">
        <f>SUM(M37:O37)</f>
        <v>13623</v>
      </c>
    </row>
    <row r="38" spans="2:22" s="29" customFormat="1" ht="16" customHeight="1">
      <c r="B38" s="35" t="s">
        <v>38</v>
      </c>
      <c r="C38" s="36">
        <f>SUM(C36:C37)</f>
        <v>3384</v>
      </c>
      <c r="D38" s="36">
        <f>SUM(D36:D37)</f>
        <v>94</v>
      </c>
      <c r="E38" s="36">
        <f>SUM(E36:E37)</f>
        <v>0</v>
      </c>
      <c r="F38" s="36">
        <f>SUM(F36:F37)</f>
        <v>3478</v>
      </c>
      <c r="G38" s="27"/>
      <c r="H38" s="30"/>
      <c r="I38" s="30"/>
      <c r="J38" s="30"/>
      <c r="K38" s="30"/>
      <c r="L38" s="27"/>
      <c r="M38" s="36">
        <f>SUM(M36:M37)</f>
        <v>-3384</v>
      </c>
      <c r="N38" s="36">
        <f>SUM(N36:N37)</f>
        <v>-94</v>
      </c>
      <c r="O38" s="36">
        <f>SUM(O36:O37)</f>
        <v>0</v>
      </c>
      <c r="P38" s="36">
        <f>SUM(P36:P37)</f>
        <v>-3478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8329</v>
      </c>
      <c r="I39" s="28">
        <f>D102+D103+D104</f>
        <v>4054</v>
      </c>
      <c r="J39" s="28">
        <f>E102+E103+E104</f>
        <v>0</v>
      </c>
      <c r="K39" s="26">
        <f>SUM(H39:J39)</f>
        <v>12383</v>
      </c>
      <c r="L39" s="27"/>
      <c r="M39" s="28">
        <f t="shared" ref="M39:O40" si="7">H39</f>
        <v>8329</v>
      </c>
      <c r="N39" s="28">
        <f t="shared" si="7"/>
        <v>4054</v>
      </c>
      <c r="O39" s="28">
        <f t="shared" si="7"/>
        <v>0</v>
      </c>
      <c r="P39" s="26">
        <f>SUM(M39:O39)</f>
        <v>12383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1545</v>
      </c>
      <c r="I40" s="28">
        <f>D105</f>
        <v>0</v>
      </c>
      <c r="J40" s="28">
        <f>E105</f>
        <v>0</v>
      </c>
      <c r="K40" s="26">
        <f>SUM(H40:J40)</f>
        <v>1545</v>
      </c>
      <c r="L40" s="27"/>
      <c r="M40" s="28">
        <f t="shared" si="7"/>
        <v>1545</v>
      </c>
      <c r="N40" s="28">
        <f t="shared" si="7"/>
        <v>0</v>
      </c>
      <c r="O40" s="28">
        <f t="shared" si="7"/>
        <v>0</v>
      </c>
      <c r="P40" s="26">
        <f>SUM(M40:O40)</f>
        <v>1545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9874</v>
      </c>
      <c r="I41" s="36">
        <f>SUM(I39:I40)</f>
        <v>4054</v>
      </c>
      <c r="J41" s="36">
        <f>SUM(J39:J40)</f>
        <v>0</v>
      </c>
      <c r="K41" s="36">
        <f>SUM(K39:K40)</f>
        <v>13928</v>
      </c>
      <c r="L41" s="27"/>
      <c r="M41" s="36">
        <f>SUM(M39:M40)</f>
        <v>9874</v>
      </c>
      <c r="N41" s="36">
        <f>SUM(N39:N40)</f>
        <v>4054</v>
      </c>
      <c r="O41" s="36">
        <f>SUM(O39:O40)</f>
        <v>0</v>
      </c>
      <c r="P41" s="36">
        <f>SUM(P39:P40)</f>
        <v>13928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295</v>
      </c>
      <c r="I42" s="28">
        <f>D106</f>
        <v>3226</v>
      </c>
      <c r="J42" s="28">
        <f>E106</f>
        <v>0</v>
      </c>
      <c r="K42" s="26">
        <f>SUM(H42:J42)</f>
        <v>3521</v>
      </c>
      <c r="L42" s="27"/>
      <c r="M42" s="28">
        <f>H42</f>
        <v>295</v>
      </c>
      <c r="N42" s="28">
        <f>I42</f>
        <v>3226</v>
      </c>
      <c r="O42" s="28">
        <f>J42</f>
        <v>0</v>
      </c>
      <c r="P42" s="26">
        <f>SUM(M42:O42)</f>
        <v>3521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13227</v>
      </c>
      <c r="D44" s="26">
        <f>SUM(D28,D35,D38,D43)</f>
        <v>6290</v>
      </c>
      <c r="E44" s="26">
        <f>SUM(E28,E35,E38,E43)</f>
        <v>0</v>
      </c>
      <c r="F44" s="26">
        <f>SUM(F28,F35,F38,F43)</f>
        <v>19517</v>
      </c>
      <c r="G44" s="27"/>
      <c r="H44" s="26">
        <f>SUM(H28,H35,H41,H42:H43)</f>
        <v>20283</v>
      </c>
      <c r="I44" s="26">
        <f>SUM(I28,I35,I41,I42:I43)</f>
        <v>13476</v>
      </c>
      <c r="J44" s="26">
        <f>SUM(J28,J35,J41,J42:J43)</f>
        <v>0</v>
      </c>
      <c r="K44" s="26">
        <f>SUM(K28,K35,K41,K42:K43)</f>
        <v>33759</v>
      </c>
      <c r="L44" s="27"/>
      <c r="M44" s="26">
        <f>SUM(M28,M35,M38,M41,M42)</f>
        <v>7056</v>
      </c>
      <c r="N44" s="26">
        <f>SUM(N28,N35,N38,N41,N42)</f>
        <v>7186</v>
      </c>
      <c r="O44" s="26">
        <f>SUM(O28,O35,O38,O41,O42)</f>
        <v>0</v>
      </c>
      <c r="P44" s="26">
        <f>SUM(P28,P35,P38,P41,P42)</f>
        <v>14242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-158360</v>
      </c>
      <c r="D47" s="30"/>
      <c r="E47" s="30"/>
      <c r="F47" s="41">
        <f>C47</f>
        <v>-158360</v>
      </c>
      <c r="G47" s="27"/>
      <c r="H47" s="42">
        <f>C47</f>
        <v>-158360</v>
      </c>
      <c r="I47" s="30"/>
      <c r="J47" s="30"/>
      <c r="K47" s="41">
        <f>H47</f>
        <v>-158360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-19876</v>
      </c>
      <c r="D48" s="30"/>
      <c r="E48" s="30"/>
      <c r="F48" s="41">
        <f>C48</f>
        <v>-19876</v>
      </c>
      <c r="G48" s="27"/>
      <c r="H48" s="42">
        <f>C48</f>
        <v>-19876</v>
      </c>
      <c r="I48" s="30"/>
      <c r="J48" s="30"/>
      <c r="K48" s="41">
        <f>H48</f>
        <v>-19876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-178236</v>
      </c>
      <c r="D50" s="30"/>
      <c r="E50" s="30"/>
      <c r="F50" s="44">
        <f>SUM(F47:F49)</f>
        <v>-178236</v>
      </c>
      <c r="G50" s="27"/>
      <c r="H50" s="44">
        <f>SUM(H47:H49)</f>
        <v>-178236</v>
      </c>
      <c r="I50" s="30"/>
      <c r="J50" s="30"/>
      <c r="K50" s="44">
        <f>SUM(K47:K49)</f>
        <v>-178236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-18274</v>
      </c>
      <c r="D51" s="30"/>
      <c r="E51" s="30"/>
      <c r="F51" s="41">
        <f>C51</f>
        <v>-18274</v>
      </c>
      <c r="G51" s="27"/>
      <c r="H51" s="42">
        <f>C51</f>
        <v>-18274</v>
      </c>
      <c r="I51" s="30"/>
      <c r="J51" s="30"/>
      <c r="K51" s="41">
        <f>H51</f>
        <v>-18274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-18274</v>
      </c>
      <c r="D53" s="30"/>
      <c r="E53" s="30"/>
      <c r="F53" s="44">
        <f>SUM(F51:F52)</f>
        <v>-18274</v>
      </c>
      <c r="G53" s="27"/>
      <c r="H53" s="44">
        <f>SUM(H51:H52)</f>
        <v>-18274</v>
      </c>
      <c r="I53" s="30"/>
      <c r="J53" s="30"/>
      <c r="K53" s="44">
        <f>SUM(K51:K52)</f>
        <v>-18274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-58585</v>
      </c>
      <c r="D54" s="30"/>
      <c r="E54" s="30"/>
      <c r="F54" s="26">
        <f t="shared" ref="F54:F59" si="8">C54</f>
        <v>-58585</v>
      </c>
      <c r="G54" s="27"/>
      <c r="H54" s="28">
        <f>C54</f>
        <v>-58585</v>
      </c>
      <c r="I54" s="30"/>
      <c r="J54" s="30"/>
      <c r="K54" s="26">
        <f>H54</f>
        <v>-58585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-29071</v>
      </c>
      <c r="D60" s="25">
        <v>0</v>
      </c>
      <c r="E60" s="25">
        <v>0</v>
      </c>
      <c r="F60" s="26">
        <f>SUM(C60:E60)</f>
        <v>-29071</v>
      </c>
      <c r="G60" s="27"/>
      <c r="H60" s="45"/>
      <c r="I60" s="45"/>
      <c r="J60" s="45"/>
      <c r="K60" s="45"/>
      <c r="L60" s="27"/>
      <c r="M60" s="28">
        <f>C110</f>
        <v>29071</v>
      </c>
      <c r="N60" s="28">
        <f t="shared" ref="N60:O60" si="9">D110</f>
        <v>0</v>
      </c>
      <c r="O60" s="28">
        <f t="shared" si="9"/>
        <v>0</v>
      </c>
      <c r="P60" s="26">
        <f>SUM(M60:O60)</f>
        <v>29071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-284166</v>
      </c>
      <c r="D65" s="26">
        <f>SUM(D60:D61,D63)</f>
        <v>0</v>
      </c>
      <c r="E65" s="26">
        <f>SUM(E60:E61,E63)</f>
        <v>0</v>
      </c>
      <c r="F65" s="41">
        <f>SUM(F50,F53:F61,F63:F64)</f>
        <v>-284166</v>
      </c>
      <c r="G65" s="27"/>
      <c r="H65" s="41">
        <f>SUM(H50,H53:H57,H59,H61:H62, H64)</f>
        <v>-255095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-255095</v>
      </c>
      <c r="L65" s="27"/>
      <c r="M65" s="26">
        <f>SUM(M60,M62:M63)</f>
        <v>29071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29071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-271788</v>
      </c>
      <c r="D67" s="26">
        <f>SUM(D19,D44,D65)</f>
        <v>6283</v>
      </c>
      <c r="E67" s="26">
        <f>SUM(E19,E44,E65)</f>
        <v>0</v>
      </c>
      <c r="F67" s="41">
        <f>SUM(F19,F44,F65)</f>
        <v>-265505</v>
      </c>
      <c r="G67" s="27"/>
      <c r="H67" s="41">
        <f>SUM(H19,H44,H65)</f>
        <v>-234812</v>
      </c>
      <c r="I67" s="26">
        <f>SUM(I19,I44,I65)</f>
        <v>13476</v>
      </c>
      <c r="J67" s="26">
        <f>SUM(J19,J44,J65)</f>
        <v>0</v>
      </c>
      <c r="K67" s="41">
        <f>SUM(K19,K44,K65)</f>
        <v>-221336</v>
      </c>
      <c r="L67" s="27"/>
      <c r="M67" s="26">
        <f>SUM(M19,M44,M65)</f>
        <v>36976</v>
      </c>
      <c r="N67" s="26">
        <f>SUM(N19,N44,N65)</f>
        <v>7193</v>
      </c>
      <c r="O67" s="26">
        <f>SUM(O19,O44,O65)</f>
        <v>0</v>
      </c>
      <c r="P67" s="26">
        <f>SUM(P19,P44,P65)</f>
        <v>44169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-25136</v>
      </c>
      <c r="D69" s="26">
        <f>SUM(D12,D67)</f>
        <v>15201</v>
      </c>
      <c r="E69" s="26">
        <f>SUM(E12,E67)</f>
        <v>0</v>
      </c>
      <c r="F69" s="41">
        <f>SUM(F12,F67)</f>
        <v>-9935</v>
      </c>
      <c r="G69" s="27"/>
      <c r="H69" s="41">
        <f>SUM(H12,H67)</f>
        <v>-12471</v>
      </c>
      <c r="I69" s="26">
        <f>SUM(I12,I67)</f>
        <v>0</v>
      </c>
      <c r="J69" s="26">
        <f>SUM(J12,J67)</f>
        <v>0</v>
      </c>
      <c r="K69" s="41">
        <f>SUM(K12,K67)</f>
        <v>-12471</v>
      </c>
      <c r="L69" s="27"/>
      <c r="M69" s="26">
        <f>SUM(M12,M67)</f>
        <v>12665</v>
      </c>
      <c r="N69" s="26">
        <f>SUM(N12,N67)</f>
        <v>-15201</v>
      </c>
      <c r="O69" s="26">
        <f>SUM(O12,O67)</f>
        <v>0</v>
      </c>
      <c r="P69" s="26">
        <f>SUM(P12,P67)</f>
        <v>-2536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-69709</v>
      </c>
      <c r="D72" s="25">
        <v>-4600</v>
      </c>
      <c r="E72" s="25">
        <v>0</v>
      </c>
      <c r="F72" s="26">
        <f t="shared" ref="F72:F78" si="14">SUM(C72:E72)</f>
        <v>-74309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-6621</v>
      </c>
      <c r="D73" s="25">
        <v>10420</v>
      </c>
      <c r="E73" s="25">
        <v>0</v>
      </c>
      <c r="F73" s="26">
        <f t="shared" si="14"/>
        <v>3799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1845</v>
      </c>
      <c r="D74" s="25">
        <v>0</v>
      </c>
      <c r="E74" s="25">
        <v>0</v>
      </c>
      <c r="F74" s="26">
        <f t="shared" si="14"/>
        <v>1845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36576</v>
      </c>
      <c r="D76" s="25">
        <v>0</v>
      </c>
      <c r="E76" s="25">
        <v>0</v>
      </c>
      <c r="F76" s="26">
        <f t="shared" si="14"/>
        <v>36576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-37909</v>
      </c>
      <c r="D79" s="26">
        <f>SUM(D72:D78)</f>
        <v>5820</v>
      </c>
      <c r="E79" s="26">
        <f>SUM(E72:E78)</f>
        <v>0</v>
      </c>
      <c r="F79" s="26">
        <f>SUM(F72:F78)</f>
        <v>-32089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-63045</v>
      </c>
      <c r="D81" s="26">
        <f>SUM(D69,D79)</f>
        <v>21021</v>
      </c>
      <c r="E81" s="26">
        <f>SUM(E69,E79)</f>
        <v>0</v>
      </c>
      <c r="F81" s="41">
        <f>SUM(F69,F79)</f>
        <v>-42024</v>
      </c>
      <c r="G81" s="27"/>
      <c r="H81" s="41">
        <f>H69</f>
        <v>-12471</v>
      </c>
      <c r="I81" s="26">
        <f>I69</f>
        <v>0</v>
      </c>
      <c r="J81" s="26">
        <f>J69</f>
        <v>0</v>
      </c>
      <c r="K81" s="41">
        <f>K69</f>
        <v>-12471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-16154</v>
      </c>
      <c r="D85" s="43">
        <v>-2009</v>
      </c>
      <c r="E85" s="43">
        <v>0</v>
      </c>
      <c r="F85" s="26">
        <f>SUM(C85:E85)</f>
        <v>-18163</v>
      </c>
      <c r="G85" s="27"/>
      <c r="H85" s="42">
        <f>C85</f>
        <v>-16154</v>
      </c>
      <c r="I85" s="42">
        <f>D85</f>
        <v>-2009</v>
      </c>
      <c r="J85" s="42">
        <f>E85</f>
        <v>0</v>
      </c>
      <c r="K85" s="26">
        <f>SUM(H85:J85)</f>
        <v>-18163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-7466</v>
      </c>
      <c r="D88" s="25">
        <v>-2607</v>
      </c>
      <c r="E88" s="25">
        <v>0</v>
      </c>
      <c r="F88" s="26">
        <f>SUM(C88:E88)</f>
        <v>-10073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-7466</v>
      </c>
      <c r="D89" s="36">
        <f>D88</f>
        <v>-2607</v>
      </c>
      <c r="E89" s="36">
        <f>E88</f>
        <v>0</v>
      </c>
      <c r="F89" s="36">
        <f>F88</f>
        <v>-10073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-26407</v>
      </c>
      <c r="D92" s="25">
        <v>-692</v>
      </c>
      <c r="E92" s="25">
        <v>0</v>
      </c>
      <c r="F92" s="26">
        <f>SUM(C92:E92)</f>
        <v>-27099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-16640</v>
      </c>
      <c r="D93" s="28">
        <f t="shared" si="15"/>
        <v>-461</v>
      </c>
      <c r="E93" s="28">
        <f t="shared" si="15"/>
        <v>0</v>
      </c>
      <c r="F93" s="26">
        <f>SUM(C93:E93)</f>
        <v>-17101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13256</v>
      </c>
      <c r="D94" s="28">
        <f t="shared" si="15"/>
        <v>367</v>
      </c>
      <c r="E94" s="28">
        <f t="shared" si="15"/>
        <v>0</v>
      </c>
      <c r="F94" s="26">
        <f>SUM(C94:E94)</f>
        <v>13623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17327</v>
      </c>
      <c r="D95" s="25">
        <v>480</v>
      </c>
      <c r="E95" s="25">
        <v>0</v>
      </c>
      <c r="F95" s="26">
        <f>SUM(C95:E95)</f>
        <v>17807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-12464</v>
      </c>
      <c r="D96" s="36">
        <f>SUM(D92:D95)</f>
        <v>-306</v>
      </c>
      <c r="E96" s="36">
        <f>SUM(E92:E95)</f>
        <v>0</v>
      </c>
      <c r="F96" s="36">
        <f>SUM(F92:F95)</f>
        <v>-12770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-18149</v>
      </c>
      <c r="D97" s="25">
        <v>-9155</v>
      </c>
      <c r="E97" s="25">
        <v>0</v>
      </c>
      <c r="F97" s="26">
        <f t="shared" ref="F97:F112" si="16">SUM(C97:E97)</f>
        <v>-27304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12276</v>
      </c>
      <c r="D98" s="25">
        <v>0</v>
      </c>
      <c r="E98" s="25">
        <v>0</v>
      </c>
      <c r="F98" s="26">
        <f t="shared" si="16"/>
        <v>12276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-971</v>
      </c>
      <c r="D99" s="25">
        <v>-10420</v>
      </c>
      <c r="E99" s="25">
        <v>0</v>
      </c>
      <c r="F99" s="26">
        <f t="shared" si="16"/>
        <v>-11391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-144</v>
      </c>
      <c r="D100" s="25">
        <v>0</v>
      </c>
      <c r="E100" s="25">
        <v>0</v>
      </c>
      <c r="F100" s="26">
        <f t="shared" si="16"/>
        <v>-144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8329</v>
      </c>
      <c r="D102" s="25">
        <v>4054</v>
      </c>
      <c r="E102" s="25">
        <v>0</v>
      </c>
      <c r="F102" s="26">
        <f t="shared" si="16"/>
        <v>12383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1545</v>
      </c>
      <c r="D105" s="25">
        <v>0</v>
      </c>
      <c r="E105" s="25">
        <v>0</v>
      </c>
      <c r="F105" s="26">
        <f t="shared" si="16"/>
        <v>1545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295</v>
      </c>
      <c r="D106" s="25">
        <v>3226</v>
      </c>
      <c r="E106" s="25">
        <v>0</v>
      </c>
      <c r="F106" s="26">
        <f t="shared" si="16"/>
        <v>3521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849</v>
      </c>
      <c r="D107" s="28">
        <f t="shared" si="17"/>
        <v>7</v>
      </c>
      <c r="E107" s="28">
        <f t="shared" si="17"/>
        <v>0</v>
      </c>
      <c r="F107" s="26">
        <f t="shared" si="16"/>
        <v>856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29071</v>
      </c>
      <c r="D110" s="28">
        <f>-D60</f>
        <v>0</v>
      </c>
      <c r="E110" s="28">
        <f>-E60</f>
        <v>0</v>
      </c>
      <c r="F110" s="26">
        <f t="shared" si="16"/>
        <v>29071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33101</v>
      </c>
      <c r="D113" s="36">
        <f>SUM(D97:D112)</f>
        <v>-12288</v>
      </c>
      <c r="E113" s="36">
        <f>SUM(E97:E112)</f>
        <v>0</v>
      </c>
      <c r="F113" s="36">
        <f>SUM(F97:F112)</f>
        <v>20813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-777</v>
      </c>
      <c r="D114" s="25">
        <v>0</v>
      </c>
      <c r="E114" s="25">
        <v>0</v>
      </c>
      <c r="F114" s="26">
        <f>SUM(C114:E114)</f>
        <v>-777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-777</v>
      </c>
      <c r="D116" s="36">
        <f>SUM(D114:D115)</f>
        <v>0</v>
      </c>
      <c r="E116" s="36">
        <f>SUM(E114:E115)</f>
        <v>0</v>
      </c>
      <c r="F116" s="36">
        <f>SUM(F114:F115)</f>
        <v>-777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256</v>
      </c>
      <c r="D118" s="25">
        <v>0</v>
      </c>
      <c r="E118" s="25">
        <v>0</v>
      </c>
      <c r="F118" s="26">
        <f>SUM(C118:E118)</f>
        <v>256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15</v>
      </c>
      <c r="D120" s="25">
        <v>0</v>
      </c>
      <c r="E120" s="25">
        <v>0</v>
      </c>
      <c r="F120" s="26">
        <f>SUM(C120:E120)</f>
        <v>15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271</v>
      </c>
      <c r="D121" s="36">
        <f>SUM(D117:D120)</f>
        <v>0</v>
      </c>
      <c r="E121" s="36">
        <f>SUM(E117:E120)</f>
        <v>0</v>
      </c>
      <c r="F121" s="36">
        <f>SUM(F117:F120)</f>
        <v>271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20131</v>
      </c>
      <c r="D122" s="26">
        <f>SUM(D96,D113,D116,D121)</f>
        <v>-12594</v>
      </c>
      <c r="E122" s="26">
        <f>SUM(E96,E113,E116,E121)</f>
        <v>0</v>
      </c>
      <c r="F122" s="26">
        <f>SUM(F96,F113,F116,F121)</f>
        <v>7537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-12471</v>
      </c>
      <c r="D124" s="41">
        <f>SUM(D69, D89, D122)</f>
        <v>0</v>
      </c>
      <c r="E124" s="41">
        <f>SUM(E69, E89, E122)</f>
        <v>0</v>
      </c>
      <c r="F124" s="41">
        <f>SUM(F69, F89, F122)</f>
        <v>-12471</v>
      </c>
      <c r="G124" s="27"/>
      <c r="H124" s="41">
        <f>H69</f>
        <v>-12471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-12471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297</v>
      </c>
      <c r="D137" s="25">
        <v>0</v>
      </c>
      <c r="E137" s="25">
        <v>0</v>
      </c>
      <c r="F137" s="26">
        <f>SUM(C137:E137)</f>
        <v>297</v>
      </c>
      <c r="G137" s="27"/>
      <c r="H137" s="28">
        <f t="shared" si="22"/>
        <v>297</v>
      </c>
      <c r="I137" s="28">
        <f t="shared" si="22"/>
        <v>0</v>
      </c>
      <c r="J137" s="28">
        <f>E137</f>
        <v>0</v>
      </c>
      <c r="K137" s="26">
        <f t="shared" si="21"/>
        <v>297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297</v>
      </c>
      <c r="D140" s="38">
        <f>SUM(D134:D139)</f>
        <v>0</v>
      </c>
      <c r="E140" s="38">
        <f>SUM(E134,E136:E139)</f>
        <v>0</v>
      </c>
      <c r="F140" s="38">
        <f>SUM(F134:F139)</f>
        <v>297</v>
      </c>
      <c r="G140" s="27"/>
      <c r="H140" s="38">
        <f>SUM(H134:H139)</f>
        <v>297</v>
      </c>
      <c r="I140" s="38">
        <f>SUM(I134:I139)</f>
        <v>0</v>
      </c>
      <c r="J140" s="38">
        <f>SUM(J134,J136:J139)</f>
        <v>0</v>
      </c>
      <c r="K140" s="38">
        <f>SUM(K134:K139)</f>
        <v>297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297</v>
      </c>
      <c r="D141" s="26">
        <f>SUM(D133,D140)</f>
        <v>0</v>
      </c>
      <c r="E141" s="26">
        <f>SUM(E133,E140)</f>
        <v>0</v>
      </c>
      <c r="F141" s="26">
        <f>SUM(F133,F140)</f>
        <v>297</v>
      </c>
      <c r="G141" s="27"/>
      <c r="H141" s="26">
        <f>SUM(H133,H140)</f>
        <v>297</v>
      </c>
      <c r="I141" s="26">
        <f>SUM(I133,I140)</f>
        <v>0</v>
      </c>
      <c r="J141" s="26">
        <f>SUM(J133,J140)</f>
        <v>0</v>
      </c>
      <c r="K141" s="26">
        <f>SUM(K133,K140)</f>
        <v>297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-12174</v>
      </c>
      <c r="D143" s="28">
        <f>SUM(D124,D141)</f>
        <v>0</v>
      </c>
      <c r="E143" s="28">
        <f>SUM(E124,E141)</f>
        <v>0</v>
      </c>
      <c r="F143" s="41">
        <f>SUM(F124,F141)</f>
        <v>-12174</v>
      </c>
      <c r="G143" s="27"/>
      <c r="H143" s="42">
        <f>SUM(H124,H141)</f>
        <v>-12174</v>
      </c>
      <c r="I143" s="28">
        <f>SUM(I124,I141)</f>
        <v>0</v>
      </c>
      <c r="J143" s="28">
        <f>SUM(J124,J141)</f>
        <v>0</v>
      </c>
      <c r="K143" s="41">
        <f>SUM(K124,K141)</f>
        <v>-12174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-28328</v>
      </c>
      <c r="D145" s="26">
        <f>D85+D143</f>
        <v>-2009</v>
      </c>
      <c r="E145" s="26">
        <f>E85+E143</f>
        <v>0</v>
      </c>
      <c r="F145" s="41">
        <f>F85+F143</f>
        <v>-30337</v>
      </c>
      <c r="G145" s="27"/>
      <c r="H145" s="41">
        <f>H85+H143</f>
        <v>-28328</v>
      </c>
      <c r="I145" s="26">
        <f>I85+I143</f>
        <v>-2009</v>
      </c>
      <c r="J145" s="26">
        <f>J85+J143</f>
        <v>0</v>
      </c>
      <c r="K145" s="41">
        <f>K85+K143</f>
        <v>-30337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D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D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D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D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D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D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D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138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389084</v>
      </c>
      <c r="D10" s="25">
        <v>16235</v>
      </c>
      <c r="E10" s="25">
        <v>0</v>
      </c>
      <c r="F10" s="26">
        <f>SUM(C10:E10)</f>
        <v>405319</v>
      </c>
      <c r="G10" s="27"/>
      <c r="H10" s="28">
        <f>C10+C17+M10</f>
        <v>345903</v>
      </c>
      <c r="I10" s="28">
        <f>D10+N10</f>
        <v>9175</v>
      </c>
      <c r="J10" s="28">
        <f>E10+O10</f>
        <v>0</v>
      </c>
      <c r="K10" s="26">
        <f>SUM(H10:J10)</f>
        <v>355078</v>
      </c>
      <c r="L10" s="27"/>
      <c r="M10" s="28">
        <f>SUM(C88,C92,C95,C97:C101,C116)</f>
        <v>-43181</v>
      </c>
      <c r="N10" s="28">
        <f>SUM(D88,D92,D95,D97:D101,D116)</f>
        <v>-7060</v>
      </c>
      <c r="O10" s="28">
        <f>SUM(E88,E92,E95,E97:E101,E116)</f>
        <v>0</v>
      </c>
      <c r="P10" s="26">
        <f>SUM(M10:O10)</f>
        <v>-50241</v>
      </c>
    </row>
    <row r="11" spans="2:23" s="29" customFormat="1" ht="16" customHeight="1">
      <c r="B11" s="24" t="s">
        <v>13</v>
      </c>
      <c r="C11" s="25">
        <v>-120824</v>
      </c>
      <c r="D11" s="25">
        <v>-13211</v>
      </c>
      <c r="E11" s="25">
        <v>0</v>
      </c>
      <c r="F11" s="26">
        <f>SUM(C11:E11)</f>
        <v>-134035</v>
      </c>
      <c r="G11" s="27"/>
      <c r="H11" s="28">
        <f>C11+C58</f>
        <v>-120824</v>
      </c>
      <c r="I11" s="28">
        <f>D11</f>
        <v>-13211</v>
      </c>
      <c r="J11" s="28">
        <f>E11</f>
        <v>0</v>
      </c>
      <c r="K11" s="26">
        <f>SUM(H11:J11)</f>
        <v>-134035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268260</v>
      </c>
      <c r="D12" s="26">
        <f>SUM(D10:D11)</f>
        <v>3024</v>
      </c>
      <c r="E12" s="26">
        <f>SUM(E10:E11)</f>
        <v>0</v>
      </c>
      <c r="F12" s="26">
        <f>SUM(F10:F11)</f>
        <v>271284</v>
      </c>
      <c r="G12" s="27"/>
      <c r="H12" s="26">
        <f>SUM(H10:H11)</f>
        <v>225079</v>
      </c>
      <c r="I12" s="26">
        <f>SUM(I10:I11)</f>
        <v>-4036</v>
      </c>
      <c r="J12" s="26">
        <f>SUM(J10:J11)</f>
        <v>0</v>
      </c>
      <c r="K12" s="26">
        <f>SUM(K10:K11)</f>
        <v>221043</v>
      </c>
      <c r="L12" s="27"/>
      <c r="M12" s="26">
        <f>M10</f>
        <v>-43181</v>
      </c>
      <c r="N12" s="26">
        <f>N10</f>
        <v>-7060</v>
      </c>
      <c r="O12" s="26">
        <f>O10</f>
        <v>0</v>
      </c>
      <c r="P12" s="26">
        <f>P10</f>
        <v>-50241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-1082</v>
      </c>
      <c r="D15" s="25">
        <v>0</v>
      </c>
      <c r="E15" s="25">
        <v>0</v>
      </c>
      <c r="F15" s="26">
        <f>SUM(C15:E15)</f>
        <v>-1082</v>
      </c>
      <c r="G15" s="27"/>
      <c r="H15" s="30"/>
      <c r="I15" s="30"/>
      <c r="J15" s="30"/>
      <c r="K15" s="33"/>
      <c r="L15" s="27"/>
      <c r="M15" s="28">
        <f>C107</f>
        <v>1082</v>
      </c>
      <c r="N15" s="28">
        <f t="shared" ref="N15:O16" si="0">D107</f>
        <v>0</v>
      </c>
      <c r="O15" s="28">
        <f t="shared" si="0"/>
        <v>0</v>
      </c>
      <c r="P15" s="26">
        <f>SUM(M15:O15)</f>
        <v>1082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-1082</v>
      </c>
      <c r="D19" s="26">
        <f>SUM(D15:D18)</f>
        <v>0</v>
      </c>
      <c r="E19" s="26">
        <f>SUM(E15:E18)</f>
        <v>0</v>
      </c>
      <c r="F19" s="26">
        <f>SUM(F15:F18)</f>
        <v>-1082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1082</v>
      </c>
      <c r="N19" s="26">
        <f>SUM(N15:N16)</f>
        <v>0</v>
      </c>
      <c r="O19" s="26">
        <f>SUM(O15:O16)</f>
        <v>0</v>
      </c>
      <c r="P19" s="26">
        <f>SUM(P15:P16)</f>
        <v>1082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3208</v>
      </c>
      <c r="D22" s="25">
        <v>1238</v>
      </c>
      <c r="E22" s="25">
        <v>0</v>
      </c>
      <c r="F22" s="26">
        <f>SUM(C22:E22)</f>
        <v>4446</v>
      </c>
      <c r="G22" s="27"/>
      <c r="H22" s="28">
        <f>C22</f>
        <v>3208</v>
      </c>
      <c r="I22" s="28">
        <f t="shared" ref="I22:J26" si="1">D22</f>
        <v>1238</v>
      </c>
      <c r="J22" s="28">
        <f t="shared" si="1"/>
        <v>0</v>
      </c>
      <c r="K22" s="26">
        <f t="shared" ref="K22:K27" si="2">SUM(H22:J22)</f>
        <v>4446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5831</v>
      </c>
      <c r="D23" s="25">
        <v>0</v>
      </c>
      <c r="E23" s="25">
        <v>0</v>
      </c>
      <c r="F23" s="26">
        <f>SUM(C23:E23)</f>
        <v>5831</v>
      </c>
      <c r="G23" s="27"/>
      <c r="H23" s="28">
        <f>C23</f>
        <v>5831</v>
      </c>
      <c r="I23" s="28">
        <f t="shared" si="1"/>
        <v>0</v>
      </c>
      <c r="J23" s="28">
        <f t="shared" si="1"/>
        <v>0</v>
      </c>
      <c r="K23" s="26">
        <f t="shared" si="2"/>
        <v>5831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185</v>
      </c>
      <c r="D24" s="25">
        <v>0</v>
      </c>
      <c r="E24" s="25">
        <v>0</v>
      </c>
      <c r="F24" s="26">
        <f>SUM(C24:E24)</f>
        <v>185</v>
      </c>
      <c r="G24" s="27"/>
      <c r="H24" s="28">
        <f>C24</f>
        <v>185</v>
      </c>
      <c r="I24" s="28">
        <f t="shared" si="1"/>
        <v>0</v>
      </c>
      <c r="J24" s="28">
        <f t="shared" si="1"/>
        <v>0</v>
      </c>
      <c r="K24" s="26">
        <f t="shared" si="2"/>
        <v>185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161</v>
      </c>
      <c r="D26" s="25">
        <v>68</v>
      </c>
      <c r="E26" s="25">
        <v>0</v>
      </c>
      <c r="F26" s="26">
        <f>SUM(C26:E26)</f>
        <v>229</v>
      </c>
      <c r="G26" s="27"/>
      <c r="H26" s="28">
        <f>C26</f>
        <v>161</v>
      </c>
      <c r="I26" s="28">
        <f t="shared" si="1"/>
        <v>68</v>
      </c>
      <c r="J26" s="28">
        <f t="shared" si="1"/>
        <v>0</v>
      </c>
      <c r="K26" s="26">
        <f t="shared" si="2"/>
        <v>229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119</v>
      </c>
      <c r="I27" s="28">
        <f>D121</f>
        <v>0</v>
      </c>
      <c r="J27" s="28">
        <f>E121</f>
        <v>0</v>
      </c>
      <c r="K27" s="26">
        <f t="shared" si="2"/>
        <v>119</v>
      </c>
      <c r="L27" s="27"/>
      <c r="M27" s="28">
        <f>H27</f>
        <v>119</v>
      </c>
      <c r="N27" s="28">
        <f>I27</f>
        <v>0</v>
      </c>
      <c r="O27" s="28">
        <f>J27</f>
        <v>0</v>
      </c>
      <c r="P27" s="26">
        <f>SUM(M27:O27)</f>
        <v>119</v>
      </c>
    </row>
    <row r="28" spans="2:22" s="29" customFormat="1" ht="16" customHeight="1">
      <c r="B28" s="35" t="s">
        <v>28</v>
      </c>
      <c r="C28" s="36">
        <f>SUM(C22:C26)</f>
        <v>9385</v>
      </c>
      <c r="D28" s="36">
        <f>SUM(D22:D26)</f>
        <v>1306</v>
      </c>
      <c r="E28" s="36">
        <f>SUM(E22:E26)</f>
        <v>0</v>
      </c>
      <c r="F28" s="36">
        <f>SUM(F22:F26)</f>
        <v>10691</v>
      </c>
      <c r="G28" s="27"/>
      <c r="H28" s="36">
        <f>SUM(H22:H27)</f>
        <v>9504</v>
      </c>
      <c r="I28" s="36">
        <f>SUM(I22:I27)</f>
        <v>1306</v>
      </c>
      <c r="J28" s="36">
        <f>SUM(J22:J27)</f>
        <v>0</v>
      </c>
      <c r="K28" s="36">
        <f>SUM(K22:K27)</f>
        <v>10810</v>
      </c>
      <c r="L28" s="27"/>
      <c r="M28" s="36">
        <f>M27</f>
        <v>119</v>
      </c>
      <c r="N28" s="36">
        <f>N27</f>
        <v>0</v>
      </c>
      <c r="O28" s="36">
        <f>O27</f>
        <v>0</v>
      </c>
      <c r="P28" s="36">
        <f>P27</f>
        <v>119</v>
      </c>
    </row>
    <row r="29" spans="2:22" s="29" customFormat="1" ht="16" customHeight="1">
      <c r="B29" s="24" t="s">
        <v>29</v>
      </c>
      <c r="C29" s="25">
        <v>-676</v>
      </c>
      <c r="D29" s="25">
        <v>-12</v>
      </c>
      <c r="E29" s="25">
        <v>0</v>
      </c>
      <c r="F29" s="26">
        <f t="shared" ref="F29:F34" si="3">SUM(C29:E29)</f>
        <v>-688</v>
      </c>
      <c r="G29" s="27"/>
      <c r="H29" s="28">
        <f>C29</f>
        <v>-676</v>
      </c>
      <c r="I29" s="28">
        <f t="shared" ref="I29:J31" si="4">D29</f>
        <v>-12</v>
      </c>
      <c r="J29" s="28">
        <f t="shared" si="4"/>
        <v>0</v>
      </c>
      <c r="K29" s="26">
        <f>SUM(H29:J29)</f>
        <v>-688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-609</v>
      </c>
      <c r="D30" s="25">
        <v>-201</v>
      </c>
      <c r="E30" s="25">
        <v>0</v>
      </c>
      <c r="F30" s="26">
        <f t="shared" si="3"/>
        <v>-810</v>
      </c>
      <c r="G30" s="27"/>
      <c r="H30" s="28">
        <f>C30</f>
        <v>-609</v>
      </c>
      <c r="I30" s="28">
        <f t="shared" si="4"/>
        <v>-201</v>
      </c>
      <c r="J30" s="28">
        <f t="shared" si="4"/>
        <v>0</v>
      </c>
      <c r="K30" s="26">
        <f>SUM(H30:J30)</f>
        <v>-810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1</v>
      </c>
      <c r="D34" s="25">
        <v>0</v>
      </c>
      <c r="E34" s="25">
        <v>0</v>
      </c>
      <c r="F34" s="26">
        <f t="shared" si="3"/>
        <v>1</v>
      </c>
      <c r="G34" s="27"/>
      <c r="H34" s="28">
        <f t="shared" si="5"/>
        <v>1</v>
      </c>
      <c r="I34" s="28">
        <f t="shared" si="5"/>
        <v>0</v>
      </c>
      <c r="J34" s="28">
        <f t="shared" si="5"/>
        <v>0</v>
      </c>
      <c r="K34" s="26">
        <f>SUM(H34:J34)</f>
        <v>1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-1284</v>
      </c>
      <c r="D35" s="38">
        <f>SUM(D29:D34)</f>
        <v>-213</v>
      </c>
      <c r="E35" s="38">
        <f>SUM(E29:E34)</f>
        <v>0</v>
      </c>
      <c r="F35" s="38">
        <f>SUM(F29:F34)</f>
        <v>-1497</v>
      </c>
      <c r="G35" s="27"/>
      <c r="H35" s="36">
        <f>SUM(H29:H31,H33:H34)</f>
        <v>-1284</v>
      </c>
      <c r="I35" s="36">
        <f>SUM(I29:I31,I33:I34)</f>
        <v>-213</v>
      </c>
      <c r="J35" s="36">
        <f>SUM(J29:J31,J33:J34)</f>
        <v>0</v>
      </c>
      <c r="K35" s="36">
        <f>SUM(K29:K31,K33:K34)</f>
        <v>-1497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2120</v>
      </c>
      <c r="D36" s="25">
        <v>99</v>
      </c>
      <c r="E36" s="25">
        <v>0</v>
      </c>
      <c r="F36" s="26">
        <f>SUM(C36:E36)</f>
        <v>2219</v>
      </c>
      <c r="G36" s="27"/>
      <c r="H36" s="30"/>
      <c r="I36" s="30"/>
      <c r="J36" s="30"/>
      <c r="K36" s="30"/>
      <c r="L36" s="27"/>
      <c r="M36" s="28">
        <f>C93</f>
        <v>-2120</v>
      </c>
      <c r="N36" s="28">
        <f t="shared" ref="N36:O37" si="6">D93</f>
        <v>-99</v>
      </c>
      <c r="O36" s="28">
        <f t="shared" si="6"/>
        <v>0</v>
      </c>
      <c r="P36" s="26">
        <f>SUM(M36:O36)</f>
        <v>-2219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2120</v>
      </c>
      <c r="D38" s="36">
        <f>SUM(D36:D37)</f>
        <v>99</v>
      </c>
      <c r="E38" s="36">
        <f>SUM(E36:E37)</f>
        <v>0</v>
      </c>
      <c r="F38" s="36">
        <f>SUM(F36:F37)</f>
        <v>2219</v>
      </c>
      <c r="G38" s="27"/>
      <c r="H38" s="30"/>
      <c r="I38" s="30"/>
      <c r="J38" s="30"/>
      <c r="K38" s="30"/>
      <c r="L38" s="27"/>
      <c r="M38" s="36">
        <f>SUM(M36:M37)</f>
        <v>-2120</v>
      </c>
      <c r="N38" s="36">
        <f>SUM(N36:N37)</f>
        <v>-99</v>
      </c>
      <c r="O38" s="36">
        <f>SUM(O36:O37)</f>
        <v>0</v>
      </c>
      <c r="P38" s="36">
        <f>SUM(P36:P37)</f>
        <v>-2219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5621</v>
      </c>
      <c r="I39" s="28">
        <f>D102+D103+D104</f>
        <v>2938</v>
      </c>
      <c r="J39" s="28">
        <f>E102+E103+E104</f>
        <v>0</v>
      </c>
      <c r="K39" s="26">
        <f>SUM(H39:J39)</f>
        <v>8559</v>
      </c>
      <c r="L39" s="27"/>
      <c r="M39" s="28">
        <f t="shared" ref="M39:O40" si="7">H39</f>
        <v>5621</v>
      </c>
      <c r="N39" s="28">
        <f t="shared" si="7"/>
        <v>2938</v>
      </c>
      <c r="O39" s="28">
        <f t="shared" si="7"/>
        <v>0</v>
      </c>
      <c r="P39" s="26">
        <f>SUM(M39:O39)</f>
        <v>8559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4906</v>
      </c>
      <c r="I40" s="28">
        <f>D105</f>
        <v>0</v>
      </c>
      <c r="J40" s="28">
        <f>E105</f>
        <v>0</v>
      </c>
      <c r="K40" s="26">
        <f>SUM(H40:J40)</f>
        <v>4906</v>
      </c>
      <c r="L40" s="27"/>
      <c r="M40" s="28">
        <f t="shared" si="7"/>
        <v>4906</v>
      </c>
      <c r="N40" s="28">
        <f t="shared" si="7"/>
        <v>0</v>
      </c>
      <c r="O40" s="28">
        <f t="shared" si="7"/>
        <v>0</v>
      </c>
      <c r="P40" s="26">
        <f>SUM(M40:O40)</f>
        <v>4906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10527</v>
      </c>
      <c r="I41" s="36">
        <f>SUM(I39:I40)</f>
        <v>2938</v>
      </c>
      <c r="J41" s="36">
        <f>SUM(J39:J40)</f>
        <v>0</v>
      </c>
      <c r="K41" s="36">
        <f>SUM(K39:K40)</f>
        <v>13465</v>
      </c>
      <c r="L41" s="27"/>
      <c r="M41" s="36">
        <f>SUM(M39:M40)</f>
        <v>10527</v>
      </c>
      <c r="N41" s="36">
        <f>SUM(N39:N40)</f>
        <v>2938</v>
      </c>
      <c r="O41" s="36">
        <f>SUM(O39:O40)</f>
        <v>0</v>
      </c>
      <c r="P41" s="36">
        <f>SUM(P39:P40)</f>
        <v>13465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1933</v>
      </c>
      <c r="I42" s="28">
        <f>D106</f>
        <v>100</v>
      </c>
      <c r="J42" s="28">
        <f>E106</f>
        <v>0</v>
      </c>
      <c r="K42" s="26">
        <f>SUM(H42:J42)</f>
        <v>2033</v>
      </c>
      <c r="L42" s="27"/>
      <c r="M42" s="28">
        <f>H42</f>
        <v>1933</v>
      </c>
      <c r="N42" s="28">
        <f>I42</f>
        <v>100</v>
      </c>
      <c r="O42" s="28">
        <f>J42</f>
        <v>0</v>
      </c>
      <c r="P42" s="26">
        <f>SUM(M42:O42)</f>
        <v>2033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10221</v>
      </c>
      <c r="D44" s="26">
        <f>SUM(D28,D35,D38,D43)</f>
        <v>1192</v>
      </c>
      <c r="E44" s="26">
        <f>SUM(E28,E35,E38,E43)</f>
        <v>0</v>
      </c>
      <c r="F44" s="26">
        <f>SUM(F28,F35,F38,F43)</f>
        <v>11413</v>
      </c>
      <c r="G44" s="27"/>
      <c r="H44" s="26">
        <f>SUM(H28,H35,H41,H42:H43)</f>
        <v>20680</v>
      </c>
      <c r="I44" s="26">
        <f>SUM(I28,I35,I41,I42:I43)</f>
        <v>4131</v>
      </c>
      <c r="J44" s="26">
        <f>SUM(J28,J35,J41,J42:J43)</f>
        <v>0</v>
      </c>
      <c r="K44" s="26">
        <f>SUM(K28,K35,K41,K42:K43)</f>
        <v>24811</v>
      </c>
      <c r="L44" s="27"/>
      <c r="M44" s="26">
        <f>SUM(M28,M35,M38,M41,M42)</f>
        <v>10459</v>
      </c>
      <c r="N44" s="26">
        <f>SUM(N28,N35,N38,N41,N42)</f>
        <v>2939</v>
      </c>
      <c r="O44" s="26">
        <f>SUM(O28,O35,O38,O41,O42)</f>
        <v>0</v>
      </c>
      <c r="P44" s="26">
        <f>SUM(P28,P35,P38,P41,P42)</f>
        <v>13398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-177076</v>
      </c>
      <c r="D47" s="30"/>
      <c r="E47" s="30"/>
      <c r="F47" s="41">
        <f>C47</f>
        <v>-177076</v>
      </c>
      <c r="G47" s="27"/>
      <c r="H47" s="42">
        <f>C47</f>
        <v>-177076</v>
      </c>
      <c r="I47" s="30"/>
      <c r="J47" s="30"/>
      <c r="K47" s="41">
        <f>H47</f>
        <v>-177076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-18522</v>
      </c>
      <c r="D48" s="30"/>
      <c r="E48" s="30"/>
      <c r="F48" s="41">
        <f>C48</f>
        <v>-18522</v>
      </c>
      <c r="G48" s="27"/>
      <c r="H48" s="42">
        <f>C48</f>
        <v>-18522</v>
      </c>
      <c r="I48" s="30"/>
      <c r="J48" s="30"/>
      <c r="K48" s="41">
        <f>H48</f>
        <v>-18522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-195598</v>
      </c>
      <c r="D50" s="30"/>
      <c r="E50" s="30"/>
      <c r="F50" s="44">
        <f>SUM(F47:F49)</f>
        <v>-195598</v>
      </c>
      <c r="G50" s="27"/>
      <c r="H50" s="44">
        <f>SUM(H47:H49)</f>
        <v>-195598</v>
      </c>
      <c r="I50" s="30"/>
      <c r="J50" s="30"/>
      <c r="K50" s="44">
        <f>SUM(K47:K49)</f>
        <v>-195598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-9961</v>
      </c>
      <c r="D51" s="30"/>
      <c r="E51" s="30"/>
      <c r="F51" s="41">
        <f>C51</f>
        <v>-9961</v>
      </c>
      <c r="G51" s="27"/>
      <c r="H51" s="42">
        <f>C51</f>
        <v>-9961</v>
      </c>
      <c r="I51" s="30"/>
      <c r="J51" s="30"/>
      <c r="K51" s="41">
        <f>H51</f>
        <v>-9961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-9961</v>
      </c>
      <c r="D53" s="30"/>
      <c r="E53" s="30"/>
      <c r="F53" s="44">
        <f>SUM(F51:F52)</f>
        <v>-9961</v>
      </c>
      <c r="G53" s="27"/>
      <c r="H53" s="44">
        <f>SUM(H51:H52)</f>
        <v>-9961</v>
      </c>
      <c r="I53" s="30"/>
      <c r="J53" s="30"/>
      <c r="K53" s="44">
        <f>SUM(K51:K52)</f>
        <v>-9961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-54431</v>
      </c>
      <c r="D54" s="30"/>
      <c r="E54" s="30"/>
      <c r="F54" s="26">
        <f t="shared" ref="F54:F59" si="8">C54</f>
        <v>-54431</v>
      </c>
      <c r="G54" s="27"/>
      <c r="H54" s="28">
        <f>C54</f>
        <v>-54431</v>
      </c>
      <c r="I54" s="30"/>
      <c r="J54" s="30"/>
      <c r="K54" s="26">
        <f>H54</f>
        <v>-54431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-17157</v>
      </c>
      <c r="D60" s="25">
        <v>-1882</v>
      </c>
      <c r="E60" s="25">
        <v>0</v>
      </c>
      <c r="F60" s="26">
        <f>SUM(C60:E60)</f>
        <v>-19039</v>
      </c>
      <c r="G60" s="27"/>
      <c r="H60" s="45"/>
      <c r="I60" s="45"/>
      <c r="J60" s="45"/>
      <c r="K60" s="45"/>
      <c r="L60" s="27"/>
      <c r="M60" s="28">
        <f>C110</f>
        <v>17157</v>
      </c>
      <c r="N60" s="28">
        <f t="shared" ref="N60:O60" si="9">D110</f>
        <v>1882</v>
      </c>
      <c r="O60" s="28">
        <f t="shared" si="9"/>
        <v>0</v>
      </c>
      <c r="P60" s="26">
        <f>SUM(M60:O60)</f>
        <v>19039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-277147</v>
      </c>
      <c r="D65" s="26">
        <f>SUM(D60:D61,D63)</f>
        <v>-1882</v>
      </c>
      <c r="E65" s="26">
        <f>SUM(E60:E61,E63)</f>
        <v>0</v>
      </c>
      <c r="F65" s="41">
        <f>SUM(F50,F53:F61,F63:F64)</f>
        <v>-279029</v>
      </c>
      <c r="G65" s="27"/>
      <c r="H65" s="41">
        <f>SUM(H50,H53:H57,H59,H61:H62, H64)</f>
        <v>-259990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-259990</v>
      </c>
      <c r="L65" s="27"/>
      <c r="M65" s="26">
        <f>SUM(M60,M62:M63)</f>
        <v>17157</v>
      </c>
      <c r="N65" s="26">
        <f t="shared" ref="N65:P65" si="13">SUM(N60,N62:N63)</f>
        <v>1882</v>
      </c>
      <c r="O65" s="26">
        <f t="shared" si="13"/>
        <v>0</v>
      </c>
      <c r="P65" s="26">
        <f t="shared" si="13"/>
        <v>19039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-268008</v>
      </c>
      <c r="D67" s="26">
        <f>SUM(D19,D44,D65)</f>
        <v>-690</v>
      </c>
      <c r="E67" s="26">
        <f>SUM(E19,E44,E65)</f>
        <v>0</v>
      </c>
      <c r="F67" s="41">
        <f>SUM(F19,F44,F65)</f>
        <v>-268698</v>
      </c>
      <c r="G67" s="27"/>
      <c r="H67" s="41">
        <f>SUM(H19,H44,H65)</f>
        <v>-239310</v>
      </c>
      <c r="I67" s="26">
        <f>SUM(I19,I44,I65)</f>
        <v>4131</v>
      </c>
      <c r="J67" s="26">
        <f>SUM(J19,J44,J65)</f>
        <v>0</v>
      </c>
      <c r="K67" s="41">
        <f>SUM(K19,K44,K65)</f>
        <v>-235179</v>
      </c>
      <c r="L67" s="27"/>
      <c r="M67" s="26">
        <f>SUM(M19,M44,M65)</f>
        <v>28698</v>
      </c>
      <c r="N67" s="26">
        <f>SUM(N19,N44,N65)</f>
        <v>4821</v>
      </c>
      <c r="O67" s="26">
        <f>SUM(O19,O44,O65)</f>
        <v>0</v>
      </c>
      <c r="P67" s="26">
        <f>SUM(P19,P44,P65)</f>
        <v>33519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252</v>
      </c>
      <c r="D69" s="26">
        <f>SUM(D12,D67)</f>
        <v>2334</v>
      </c>
      <c r="E69" s="26">
        <f>SUM(E12,E67)</f>
        <v>0</v>
      </c>
      <c r="F69" s="41">
        <f>SUM(F12,F67)</f>
        <v>2586</v>
      </c>
      <c r="G69" s="27"/>
      <c r="H69" s="41">
        <f>SUM(H12,H67)</f>
        <v>-14231</v>
      </c>
      <c r="I69" s="26">
        <f>SUM(I12,I67)</f>
        <v>95</v>
      </c>
      <c r="J69" s="26">
        <f>SUM(J12,J67)</f>
        <v>0</v>
      </c>
      <c r="K69" s="41">
        <f>SUM(K12,K67)</f>
        <v>-14136</v>
      </c>
      <c r="L69" s="27"/>
      <c r="M69" s="26">
        <f>SUM(M12,M67)</f>
        <v>-14483</v>
      </c>
      <c r="N69" s="26">
        <f>SUM(N12,N67)</f>
        <v>-2239</v>
      </c>
      <c r="O69" s="26">
        <f>SUM(O12,O67)</f>
        <v>0</v>
      </c>
      <c r="P69" s="26">
        <f>SUM(P12,P67)</f>
        <v>-16722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-8112</v>
      </c>
      <c r="D72" s="25">
        <v>0</v>
      </c>
      <c r="E72" s="25">
        <v>0</v>
      </c>
      <c r="F72" s="26">
        <f t="shared" ref="F72:F78" si="14">SUM(C72:E72)</f>
        <v>-8112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788</v>
      </c>
      <c r="D73" s="25">
        <v>0</v>
      </c>
      <c r="E73" s="25">
        <v>0</v>
      </c>
      <c r="F73" s="26">
        <f t="shared" si="14"/>
        <v>788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20704</v>
      </c>
      <c r="D76" s="25">
        <v>0</v>
      </c>
      <c r="E76" s="25">
        <v>0</v>
      </c>
      <c r="F76" s="26">
        <f t="shared" si="14"/>
        <v>20704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13380</v>
      </c>
      <c r="D79" s="26">
        <f>SUM(D72:D78)</f>
        <v>0</v>
      </c>
      <c r="E79" s="26">
        <f>SUM(E72:E78)</f>
        <v>0</v>
      </c>
      <c r="F79" s="26">
        <f>SUM(F72:F78)</f>
        <v>13380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13632</v>
      </c>
      <c r="D81" s="26">
        <f>SUM(D69,D79)</f>
        <v>2334</v>
      </c>
      <c r="E81" s="26">
        <f>SUM(E69,E79)</f>
        <v>0</v>
      </c>
      <c r="F81" s="41">
        <f>SUM(F69,F79)</f>
        <v>15966</v>
      </c>
      <c r="G81" s="27"/>
      <c r="H81" s="41">
        <f>H69</f>
        <v>-14231</v>
      </c>
      <c r="I81" s="26">
        <f>I69</f>
        <v>95</v>
      </c>
      <c r="J81" s="26">
        <f>J69</f>
        <v>0</v>
      </c>
      <c r="K81" s="41">
        <f>K69</f>
        <v>-14136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-31461</v>
      </c>
      <c r="D85" s="43">
        <v>-2316</v>
      </c>
      <c r="E85" s="43">
        <v>0</v>
      </c>
      <c r="F85" s="26">
        <f>SUM(C85:E85)</f>
        <v>-33777</v>
      </c>
      <c r="G85" s="27"/>
      <c r="H85" s="42">
        <f>C85</f>
        <v>-31461</v>
      </c>
      <c r="I85" s="42">
        <f>D85</f>
        <v>-2316</v>
      </c>
      <c r="J85" s="42">
        <f>E85</f>
        <v>0</v>
      </c>
      <c r="K85" s="26">
        <f>SUM(H85:J85)</f>
        <v>-33777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-2132</v>
      </c>
      <c r="D88" s="25">
        <v>-2662</v>
      </c>
      <c r="E88" s="25">
        <v>0</v>
      </c>
      <c r="F88" s="26">
        <f>SUM(C88:E88)</f>
        <v>-4794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-2132</v>
      </c>
      <c r="D89" s="36">
        <f>D88</f>
        <v>-2662</v>
      </c>
      <c r="E89" s="36">
        <f>E88</f>
        <v>0</v>
      </c>
      <c r="F89" s="36">
        <f>F88</f>
        <v>-4794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-8528</v>
      </c>
      <c r="D92" s="25">
        <v>-398</v>
      </c>
      <c r="E92" s="25">
        <v>0</v>
      </c>
      <c r="F92" s="26">
        <f>SUM(C92:E92)</f>
        <v>-8926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-2120</v>
      </c>
      <c r="D93" s="28">
        <f t="shared" si="15"/>
        <v>-99</v>
      </c>
      <c r="E93" s="28">
        <f t="shared" si="15"/>
        <v>0</v>
      </c>
      <c r="F93" s="26">
        <f>SUM(C93:E93)</f>
        <v>-2219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0</v>
      </c>
      <c r="D95" s="25">
        <v>0</v>
      </c>
      <c r="E95" s="25">
        <v>0</v>
      </c>
      <c r="F95" s="26">
        <f>SUM(C95:E95)</f>
        <v>0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-10648</v>
      </c>
      <c r="D96" s="36">
        <f>SUM(D92:D95)</f>
        <v>-497</v>
      </c>
      <c r="E96" s="36">
        <f>SUM(E92:E95)</f>
        <v>0</v>
      </c>
      <c r="F96" s="36">
        <f>SUM(F92:F95)</f>
        <v>-11145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-15805</v>
      </c>
      <c r="D97" s="25">
        <v>-4191</v>
      </c>
      <c r="E97" s="25">
        <v>0</v>
      </c>
      <c r="F97" s="26">
        <f t="shared" ref="F97:F112" si="16">SUM(C97:E97)</f>
        <v>-19996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-14527</v>
      </c>
      <c r="D98" s="25">
        <v>235</v>
      </c>
      <c r="E98" s="25">
        <v>0</v>
      </c>
      <c r="F98" s="26">
        <f t="shared" si="16"/>
        <v>-14292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-121</v>
      </c>
      <c r="D100" s="25">
        <v>0</v>
      </c>
      <c r="E100" s="25">
        <v>0</v>
      </c>
      <c r="F100" s="26">
        <f t="shared" si="16"/>
        <v>-121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5621</v>
      </c>
      <c r="D102" s="25">
        <v>2938</v>
      </c>
      <c r="E102" s="25">
        <v>0</v>
      </c>
      <c r="F102" s="26">
        <f t="shared" si="16"/>
        <v>8559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4906</v>
      </c>
      <c r="D105" s="25">
        <v>0</v>
      </c>
      <c r="E105" s="25">
        <v>0</v>
      </c>
      <c r="F105" s="26">
        <f t="shared" si="16"/>
        <v>4906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1933</v>
      </c>
      <c r="D106" s="25">
        <v>100</v>
      </c>
      <c r="E106" s="25">
        <v>0</v>
      </c>
      <c r="F106" s="26">
        <f t="shared" si="16"/>
        <v>2033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1082</v>
      </c>
      <c r="D107" s="28">
        <f t="shared" si="17"/>
        <v>0</v>
      </c>
      <c r="E107" s="28">
        <f t="shared" si="17"/>
        <v>0</v>
      </c>
      <c r="F107" s="26">
        <f t="shared" si="16"/>
        <v>1082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17157</v>
      </c>
      <c r="D110" s="28">
        <f>-D60</f>
        <v>1882</v>
      </c>
      <c r="E110" s="28">
        <f>-E60</f>
        <v>0</v>
      </c>
      <c r="F110" s="26">
        <f t="shared" si="16"/>
        <v>19039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246</v>
      </c>
      <c r="D113" s="36">
        <f>SUM(D97:D112)</f>
        <v>964</v>
      </c>
      <c r="E113" s="36">
        <f>SUM(E97:E112)</f>
        <v>0</v>
      </c>
      <c r="F113" s="36">
        <f>SUM(F97:F112)</f>
        <v>1210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-2068</v>
      </c>
      <c r="D114" s="25">
        <v>-44</v>
      </c>
      <c r="E114" s="25">
        <v>0</v>
      </c>
      <c r="F114" s="26">
        <f>SUM(C114:E114)</f>
        <v>-2112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-2068</v>
      </c>
      <c r="D116" s="36">
        <f>SUM(D114:D115)</f>
        <v>-44</v>
      </c>
      <c r="E116" s="36">
        <f>SUM(E114:E115)</f>
        <v>0</v>
      </c>
      <c r="F116" s="36">
        <f>SUM(F114:F115)</f>
        <v>-2112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108</v>
      </c>
      <c r="D118" s="25">
        <v>0</v>
      </c>
      <c r="E118" s="25">
        <v>0</v>
      </c>
      <c r="F118" s="26">
        <f>SUM(C118:E118)</f>
        <v>108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11</v>
      </c>
      <c r="D120" s="25">
        <v>0</v>
      </c>
      <c r="E120" s="25">
        <v>0</v>
      </c>
      <c r="F120" s="26">
        <f>SUM(C120:E120)</f>
        <v>11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119</v>
      </c>
      <c r="D121" s="36">
        <f>SUM(D117:D120)</f>
        <v>0</v>
      </c>
      <c r="E121" s="36">
        <f>SUM(E117:E120)</f>
        <v>0</v>
      </c>
      <c r="F121" s="36">
        <f>SUM(F117:F120)</f>
        <v>119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-12351</v>
      </c>
      <c r="D122" s="26">
        <f>SUM(D96,D113,D116,D121)</f>
        <v>423</v>
      </c>
      <c r="E122" s="26">
        <f>SUM(E96,E113,E116,E121)</f>
        <v>0</v>
      </c>
      <c r="F122" s="26">
        <f>SUM(F96,F113,F116,F121)</f>
        <v>-11928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-14231</v>
      </c>
      <c r="D124" s="41">
        <f>SUM(D69, D89, D122)</f>
        <v>95</v>
      </c>
      <c r="E124" s="41">
        <f>SUM(E69, E89, E122)</f>
        <v>0</v>
      </c>
      <c r="F124" s="41">
        <f>SUM(F69, F89, F122)</f>
        <v>-14136</v>
      </c>
      <c r="G124" s="27"/>
      <c r="H124" s="41">
        <f>H69</f>
        <v>-14231</v>
      </c>
      <c r="I124" s="41">
        <f t="shared" ref="I124:K124" si="18">I69</f>
        <v>95</v>
      </c>
      <c r="J124" s="41">
        <f t="shared" si="18"/>
        <v>0</v>
      </c>
      <c r="K124" s="41">
        <f t="shared" si="18"/>
        <v>-14136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12</v>
      </c>
      <c r="D134" s="25">
        <v>0</v>
      </c>
      <c r="E134" s="25">
        <v>0</v>
      </c>
      <c r="F134" s="26">
        <f>SUM(C134:E134)</f>
        <v>12</v>
      </c>
      <c r="G134" s="27"/>
      <c r="H134" s="28">
        <f>C134</f>
        <v>12</v>
      </c>
      <c r="I134" s="28">
        <f>D134</f>
        <v>0</v>
      </c>
      <c r="J134" s="28">
        <f>E134</f>
        <v>0</v>
      </c>
      <c r="K134" s="26">
        <f t="shared" si="21"/>
        <v>12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-1593</v>
      </c>
      <c r="D136" s="25">
        <v>0</v>
      </c>
      <c r="E136" s="25">
        <v>0</v>
      </c>
      <c r="F136" s="26">
        <f>SUM(C136:E136)</f>
        <v>-1593</v>
      </c>
      <c r="G136" s="27"/>
      <c r="H136" s="28">
        <f t="shared" si="22"/>
        <v>-1593</v>
      </c>
      <c r="I136" s="28">
        <f t="shared" si="22"/>
        <v>0</v>
      </c>
      <c r="J136" s="28">
        <f>E136</f>
        <v>0</v>
      </c>
      <c r="K136" s="26">
        <f t="shared" si="21"/>
        <v>-1593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9</v>
      </c>
      <c r="D137" s="25">
        <v>0</v>
      </c>
      <c r="E137" s="25">
        <v>0</v>
      </c>
      <c r="F137" s="26">
        <f>SUM(C137:E137)</f>
        <v>9</v>
      </c>
      <c r="G137" s="27"/>
      <c r="H137" s="28">
        <f t="shared" si="22"/>
        <v>9</v>
      </c>
      <c r="I137" s="28">
        <f t="shared" si="22"/>
        <v>0</v>
      </c>
      <c r="J137" s="28">
        <f>E137</f>
        <v>0</v>
      </c>
      <c r="K137" s="26">
        <f t="shared" si="21"/>
        <v>9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-1572</v>
      </c>
      <c r="D140" s="38">
        <f>SUM(D134:D139)</f>
        <v>0</v>
      </c>
      <c r="E140" s="38">
        <f>SUM(E134,E136:E139)</f>
        <v>0</v>
      </c>
      <c r="F140" s="38">
        <f>SUM(F134:F139)</f>
        <v>-1572</v>
      </c>
      <c r="G140" s="27"/>
      <c r="H140" s="38">
        <f>SUM(H134:H139)</f>
        <v>-1572</v>
      </c>
      <c r="I140" s="38">
        <f>SUM(I134:I139)</f>
        <v>0</v>
      </c>
      <c r="J140" s="38">
        <f>SUM(J134,J136:J139)</f>
        <v>0</v>
      </c>
      <c r="K140" s="38">
        <f>SUM(K134:K139)</f>
        <v>-1572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-1572</v>
      </c>
      <c r="D141" s="26">
        <f>SUM(D133,D140)</f>
        <v>0</v>
      </c>
      <c r="E141" s="26">
        <f>SUM(E133,E140)</f>
        <v>0</v>
      </c>
      <c r="F141" s="26">
        <f>SUM(F133,F140)</f>
        <v>-1572</v>
      </c>
      <c r="G141" s="27"/>
      <c r="H141" s="26">
        <f>SUM(H133,H140)</f>
        <v>-1572</v>
      </c>
      <c r="I141" s="26">
        <f>SUM(I133,I140)</f>
        <v>0</v>
      </c>
      <c r="J141" s="26">
        <f>SUM(J133,J140)</f>
        <v>0</v>
      </c>
      <c r="K141" s="26">
        <f>SUM(K133,K140)</f>
        <v>-1572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-15803</v>
      </c>
      <c r="D143" s="28">
        <f>SUM(D124,D141)</f>
        <v>95</v>
      </c>
      <c r="E143" s="28">
        <f>SUM(E124,E141)</f>
        <v>0</v>
      </c>
      <c r="F143" s="41">
        <f>SUM(F124,F141)</f>
        <v>-15708</v>
      </c>
      <c r="G143" s="27"/>
      <c r="H143" s="42">
        <f>SUM(H124,H141)</f>
        <v>-15803</v>
      </c>
      <c r="I143" s="28">
        <f>SUM(I124,I141)</f>
        <v>95</v>
      </c>
      <c r="J143" s="28">
        <f>SUM(J124,J141)</f>
        <v>0</v>
      </c>
      <c r="K143" s="41">
        <f>SUM(K124,K141)</f>
        <v>-15708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-47264</v>
      </c>
      <c r="D145" s="26">
        <f>D85+D143</f>
        <v>-2221</v>
      </c>
      <c r="E145" s="26">
        <f>E85+E143</f>
        <v>0</v>
      </c>
      <c r="F145" s="41">
        <f>F85+F143</f>
        <v>-49485</v>
      </c>
      <c r="G145" s="27"/>
      <c r="H145" s="41">
        <f>H85+H143</f>
        <v>-47264</v>
      </c>
      <c r="I145" s="26">
        <f>I85+I143</f>
        <v>-2221</v>
      </c>
      <c r="J145" s="26">
        <f>J85+J143</f>
        <v>0</v>
      </c>
      <c r="K145" s="41">
        <f>K85+K143</f>
        <v>-49485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E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E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E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E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E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E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E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139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572502</v>
      </c>
      <c r="D10" s="25">
        <v>26625</v>
      </c>
      <c r="E10" s="25">
        <v>0</v>
      </c>
      <c r="F10" s="26">
        <f>SUM(C10:E10)</f>
        <v>599127</v>
      </c>
      <c r="G10" s="27"/>
      <c r="H10" s="28">
        <f>C10+C17+M10</f>
        <v>523389</v>
      </c>
      <c r="I10" s="28">
        <f>D10+N10</f>
        <v>40853</v>
      </c>
      <c r="J10" s="28">
        <f>E10+O10</f>
        <v>0</v>
      </c>
      <c r="K10" s="26">
        <f>SUM(H10:J10)</f>
        <v>564242</v>
      </c>
      <c r="L10" s="27"/>
      <c r="M10" s="28">
        <f>SUM(C88,C92,C95,C97:C101,C116)</f>
        <v>-49113</v>
      </c>
      <c r="N10" s="28">
        <f>SUM(D88,D92,D95,D97:D101,D116)</f>
        <v>14228</v>
      </c>
      <c r="O10" s="28">
        <f>SUM(E88,E92,E95,E97:E101,E116)</f>
        <v>0</v>
      </c>
      <c r="P10" s="26">
        <f>SUM(M10:O10)</f>
        <v>-34885</v>
      </c>
    </row>
    <row r="11" spans="2:23" s="29" customFormat="1" ht="16" customHeight="1">
      <c r="B11" s="24" t="s">
        <v>13</v>
      </c>
      <c r="C11" s="25">
        <v>-191841</v>
      </c>
      <c r="D11" s="25">
        <v>-63666</v>
      </c>
      <c r="E11" s="25">
        <v>0</v>
      </c>
      <c r="F11" s="26">
        <f>SUM(C11:E11)</f>
        <v>-255507</v>
      </c>
      <c r="G11" s="27"/>
      <c r="H11" s="28">
        <f>C11+C58</f>
        <v>-191841</v>
      </c>
      <c r="I11" s="28">
        <f>D11</f>
        <v>-63666</v>
      </c>
      <c r="J11" s="28">
        <f>E11</f>
        <v>0</v>
      </c>
      <c r="K11" s="26">
        <f>SUM(H11:J11)</f>
        <v>-255507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380661</v>
      </c>
      <c r="D12" s="26">
        <f>SUM(D10:D11)</f>
        <v>-37041</v>
      </c>
      <c r="E12" s="26">
        <f>SUM(E10:E11)</f>
        <v>0</v>
      </c>
      <c r="F12" s="26">
        <f>SUM(F10:F11)</f>
        <v>343620</v>
      </c>
      <c r="G12" s="27"/>
      <c r="H12" s="26">
        <f>SUM(H10:H11)</f>
        <v>331548</v>
      </c>
      <c r="I12" s="26">
        <f>SUM(I10:I11)</f>
        <v>-22813</v>
      </c>
      <c r="J12" s="26">
        <f>SUM(J10:J11)</f>
        <v>0</v>
      </c>
      <c r="K12" s="26">
        <f>SUM(K10:K11)</f>
        <v>308735</v>
      </c>
      <c r="L12" s="27"/>
      <c r="M12" s="26">
        <f>M10</f>
        <v>-49113</v>
      </c>
      <c r="N12" s="26">
        <f>N10</f>
        <v>14228</v>
      </c>
      <c r="O12" s="26">
        <f>O10</f>
        <v>0</v>
      </c>
      <c r="P12" s="26">
        <f>P10</f>
        <v>-34885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310</v>
      </c>
      <c r="D15" s="25">
        <v>0</v>
      </c>
      <c r="E15" s="25">
        <v>0</v>
      </c>
      <c r="F15" s="26">
        <f>SUM(C15:E15)</f>
        <v>310</v>
      </c>
      <c r="G15" s="27"/>
      <c r="H15" s="30"/>
      <c r="I15" s="30"/>
      <c r="J15" s="30"/>
      <c r="K15" s="33"/>
      <c r="L15" s="27"/>
      <c r="M15" s="28">
        <f>C107</f>
        <v>-310</v>
      </c>
      <c r="N15" s="28">
        <f t="shared" ref="N15:O16" si="0">D107</f>
        <v>0</v>
      </c>
      <c r="O15" s="28">
        <f t="shared" si="0"/>
        <v>0</v>
      </c>
      <c r="P15" s="26">
        <f>SUM(M15:O15)</f>
        <v>-310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310</v>
      </c>
      <c r="D19" s="26">
        <f>SUM(D15:D18)</f>
        <v>0</v>
      </c>
      <c r="E19" s="26">
        <f>SUM(E15:E18)</f>
        <v>0</v>
      </c>
      <c r="F19" s="26">
        <f>SUM(F15:F18)</f>
        <v>310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-310</v>
      </c>
      <c r="N19" s="26">
        <f>SUM(N15:N16)</f>
        <v>0</v>
      </c>
      <c r="O19" s="26">
        <f>SUM(O15:O16)</f>
        <v>0</v>
      </c>
      <c r="P19" s="26">
        <f>SUM(P15:P16)</f>
        <v>-310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5143</v>
      </c>
      <c r="D22" s="25">
        <v>6390</v>
      </c>
      <c r="E22" s="25">
        <v>0</v>
      </c>
      <c r="F22" s="26">
        <f>SUM(C22:E22)</f>
        <v>11533</v>
      </c>
      <c r="G22" s="27"/>
      <c r="H22" s="28">
        <f>C22</f>
        <v>5143</v>
      </c>
      <c r="I22" s="28">
        <f t="shared" ref="I22:J26" si="1">D22</f>
        <v>6390</v>
      </c>
      <c r="J22" s="28">
        <f t="shared" si="1"/>
        <v>0</v>
      </c>
      <c r="K22" s="26">
        <f t="shared" ref="K22:K27" si="2">SUM(H22:J22)</f>
        <v>11533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12039</v>
      </c>
      <c r="D23" s="25">
        <v>0</v>
      </c>
      <c r="E23" s="25">
        <v>0</v>
      </c>
      <c r="F23" s="26">
        <f>SUM(C23:E23)</f>
        <v>12039</v>
      </c>
      <c r="G23" s="27"/>
      <c r="H23" s="28">
        <f>C23</f>
        <v>12039</v>
      </c>
      <c r="I23" s="28">
        <f t="shared" si="1"/>
        <v>0</v>
      </c>
      <c r="J23" s="28">
        <f t="shared" si="1"/>
        <v>0</v>
      </c>
      <c r="K23" s="26">
        <f t="shared" si="2"/>
        <v>12039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272</v>
      </c>
      <c r="I27" s="28">
        <f>D121</f>
        <v>65</v>
      </c>
      <c r="J27" s="28">
        <f>E121</f>
        <v>0</v>
      </c>
      <c r="K27" s="26">
        <f t="shared" si="2"/>
        <v>337</v>
      </c>
      <c r="L27" s="27"/>
      <c r="M27" s="28">
        <f>H27</f>
        <v>272</v>
      </c>
      <c r="N27" s="28">
        <f>I27</f>
        <v>65</v>
      </c>
      <c r="O27" s="28">
        <f>J27</f>
        <v>0</v>
      </c>
      <c r="P27" s="26">
        <f>SUM(M27:O27)</f>
        <v>337</v>
      </c>
    </row>
    <row r="28" spans="2:22" s="29" customFormat="1" ht="16" customHeight="1">
      <c r="B28" s="35" t="s">
        <v>28</v>
      </c>
      <c r="C28" s="36">
        <f>SUM(C22:C26)</f>
        <v>17182</v>
      </c>
      <c r="D28" s="36">
        <f>SUM(D22:D26)</f>
        <v>6390</v>
      </c>
      <c r="E28" s="36">
        <f>SUM(E22:E26)</f>
        <v>0</v>
      </c>
      <c r="F28" s="36">
        <f>SUM(F22:F26)</f>
        <v>23572</v>
      </c>
      <c r="G28" s="27"/>
      <c r="H28" s="36">
        <f>SUM(H22:H27)</f>
        <v>17454</v>
      </c>
      <c r="I28" s="36">
        <f>SUM(I22:I27)</f>
        <v>6455</v>
      </c>
      <c r="J28" s="36">
        <f>SUM(J22:J27)</f>
        <v>0</v>
      </c>
      <c r="K28" s="36">
        <f>SUM(K22:K27)</f>
        <v>23909</v>
      </c>
      <c r="L28" s="27"/>
      <c r="M28" s="36">
        <f>M27</f>
        <v>272</v>
      </c>
      <c r="N28" s="36">
        <f>N27</f>
        <v>65</v>
      </c>
      <c r="O28" s="36">
        <f>O27</f>
        <v>0</v>
      </c>
      <c r="P28" s="36">
        <f>P27</f>
        <v>337</v>
      </c>
    </row>
    <row r="29" spans="2:22" s="29" customFormat="1" ht="16" customHeight="1">
      <c r="B29" s="24" t="s">
        <v>29</v>
      </c>
      <c r="C29" s="25">
        <v>-159</v>
      </c>
      <c r="D29" s="25">
        <v>-17</v>
      </c>
      <c r="E29" s="25">
        <v>0</v>
      </c>
      <c r="F29" s="26">
        <f t="shared" ref="F29:F34" si="3">SUM(C29:E29)</f>
        <v>-176</v>
      </c>
      <c r="G29" s="27"/>
      <c r="H29" s="28">
        <f>C29</f>
        <v>-159</v>
      </c>
      <c r="I29" s="28">
        <f t="shared" ref="I29:J31" si="4">D29</f>
        <v>-17</v>
      </c>
      <c r="J29" s="28">
        <f t="shared" si="4"/>
        <v>0</v>
      </c>
      <c r="K29" s="26">
        <f>SUM(H29:J29)</f>
        <v>-176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-159</v>
      </c>
      <c r="D35" s="38">
        <f>SUM(D29:D34)</f>
        <v>-17</v>
      </c>
      <c r="E35" s="38">
        <f>SUM(E29:E34)</f>
        <v>0</v>
      </c>
      <c r="F35" s="38">
        <f>SUM(F29:F34)</f>
        <v>-176</v>
      </c>
      <c r="G35" s="27"/>
      <c r="H35" s="36">
        <f>SUM(H29:H31,H33:H34)</f>
        <v>-159</v>
      </c>
      <c r="I35" s="36">
        <f>SUM(I29:I31,I33:I34)</f>
        <v>-17</v>
      </c>
      <c r="J35" s="36">
        <f>SUM(J29:J31,J33:J34)</f>
        <v>0</v>
      </c>
      <c r="K35" s="36">
        <f>SUM(K29:K31,K33:K34)</f>
        <v>-176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25024</v>
      </c>
      <c r="D36" s="25">
        <v>1144</v>
      </c>
      <c r="E36" s="25">
        <v>0</v>
      </c>
      <c r="F36" s="26">
        <f>SUM(C36:E36)</f>
        <v>26168</v>
      </c>
      <c r="G36" s="27"/>
      <c r="H36" s="30"/>
      <c r="I36" s="30"/>
      <c r="J36" s="30"/>
      <c r="K36" s="30"/>
      <c r="L36" s="27"/>
      <c r="M36" s="28">
        <f>C93</f>
        <v>-25024</v>
      </c>
      <c r="N36" s="28">
        <f t="shared" ref="N36:O37" si="6">D93</f>
        <v>-1144</v>
      </c>
      <c r="O36" s="28">
        <f t="shared" si="6"/>
        <v>0</v>
      </c>
      <c r="P36" s="26">
        <f>SUM(M36:O36)</f>
        <v>-26168</v>
      </c>
    </row>
    <row r="37" spans="2:22" s="29" customFormat="1" ht="16" customHeight="1">
      <c r="B37" s="24" t="s">
        <v>37</v>
      </c>
      <c r="C37" s="25">
        <v>-19049</v>
      </c>
      <c r="D37" s="25">
        <v>-871</v>
      </c>
      <c r="E37" s="25">
        <v>0</v>
      </c>
      <c r="F37" s="26">
        <f>SUM(C37:E37)</f>
        <v>-19920</v>
      </c>
      <c r="G37" s="27"/>
      <c r="H37" s="30"/>
      <c r="I37" s="30"/>
      <c r="J37" s="30"/>
      <c r="K37" s="30"/>
      <c r="L37" s="27"/>
      <c r="M37" s="28">
        <f>C94</f>
        <v>19049</v>
      </c>
      <c r="N37" s="28">
        <f t="shared" si="6"/>
        <v>871</v>
      </c>
      <c r="O37" s="28">
        <f t="shared" si="6"/>
        <v>0</v>
      </c>
      <c r="P37" s="26">
        <f>SUM(M37:O37)</f>
        <v>19920</v>
      </c>
    </row>
    <row r="38" spans="2:22" s="29" customFormat="1" ht="16" customHeight="1">
      <c r="B38" s="35" t="s">
        <v>38</v>
      </c>
      <c r="C38" s="36">
        <f>SUM(C36:C37)</f>
        <v>5975</v>
      </c>
      <c r="D38" s="36">
        <f>SUM(D36:D37)</f>
        <v>273</v>
      </c>
      <c r="E38" s="36">
        <f>SUM(E36:E37)</f>
        <v>0</v>
      </c>
      <c r="F38" s="36">
        <f>SUM(F36:F37)</f>
        <v>6248</v>
      </c>
      <c r="G38" s="27"/>
      <c r="H38" s="30"/>
      <c r="I38" s="30"/>
      <c r="J38" s="30"/>
      <c r="K38" s="30"/>
      <c r="L38" s="27"/>
      <c r="M38" s="36">
        <f>SUM(M36:M37)</f>
        <v>-5975</v>
      </c>
      <c r="N38" s="36">
        <f>SUM(N36:N37)</f>
        <v>-273</v>
      </c>
      <c r="O38" s="36">
        <f>SUM(O36:O37)</f>
        <v>0</v>
      </c>
      <c r="P38" s="36">
        <f>SUM(P36:P37)</f>
        <v>-6248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8368</v>
      </c>
      <c r="I39" s="28">
        <f>D102+D103+D104</f>
        <v>13544</v>
      </c>
      <c r="J39" s="28">
        <f>E102+E103+E104</f>
        <v>0</v>
      </c>
      <c r="K39" s="26">
        <f>SUM(H39:J39)</f>
        <v>21912</v>
      </c>
      <c r="L39" s="27"/>
      <c r="M39" s="28">
        <f t="shared" ref="M39:O40" si="7">H39</f>
        <v>8368</v>
      </c>
      <c r="N39" s="28">
        <f t="shared" si="7"/>
        <v>13544</v>
      </c>
      <c r="O39" s="28">
        <f t="shared" si="7"/>
        <v>0</v>
      </c>
      <c r="P39" s="26">
        <f>SUM(M39:O39)</f>
        <v>21912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6804</v>
      </c>
      <c r="I40" s="28">
        <f>D105</f>
        <v>0</v>
      </c>
      <c r="J40" s="28">
        <f>E105</f>
        <v>0</v>
      </c>
      <c r="K40" s="26">
        <f>SUM(H40:J40)</f>
        <v>6804</v>
      </c>
      <c r="L40" s="27"/>
      <c r="M40" s="28">
        <f t="shared" si="7"/>
        <v>6804</v>
      </c>
      <c r="N40" s="28">
        <f t="shared" si="7"/>
        <v>0</v>
      </c>
      <c r="O40" s="28">
        <f t="shared" si="7"/>
        <v>0</v>
      </c>
      <c r="P40" s="26">
        <f>SUM(M40:O40)</f>
        <v>6804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15172</v>
      </c>
      <c r="I41" s="36">
        <f>SUM(I39:I40)</f>
        <v>13544</v>
      </c>
      <c r="J41" s="36">
        <f>SUM(J39:J40)</f>
        <v>0</v>
      </c>
      <c r="K41" s="36">
        <f>SUM(K39:K40)</f>
        <v>28716</v>
      </c>
      <c r="L41" s="27"/>
      <c r="M41" s="36">
        <f>SUM(M39:M40)</f>
        <v>15172</v>
      </c>
      <c r="N41" s="36">
        <f>SUM(N39:N40)</f>
        <v>13544</v>
      </c>
      <c r="O41" s="36">
        <f>SUM(O39:O40)</f>
        <v>0</v>
      </c>
      <c r="P41" s="36">
        <f>SUM(P39:P40)</f>
        <v>28716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1985</v>
      </c>
      <c r="I42" s="28">
        <f>D106</f>
        <v>6</v>
      </c>
      <c r="J42" s="28">
        <f>E106</f>
        <v>0</v>
      </c>
      <c r="K42" s="26">
        <f>SUM(H42:J42)</f>
        <v>1991</v>
      </c>
      <c r="L42" s="27"/>
      <c r="M42" s="28">
        <f>H42</f>
        <v>1985</v>
      </c>
      <c r="N42" s="28">
        <f>I42</f>
        <v>6</v>
      </c>
      <c r="O42" s="28">
        <f>J42</f>
        <v>0</v>
      </c>
      <c r="P42" s="26">
        <f>SUM(M42:O42)</f>
        <v>1991</v>
      </c>
    </row>
    <row r="43" spans="2:22" s="29" customFormat="1" ht="16" customHeight="1">
      <c r="B43" s="24" t="s">
        <v>43</v>
      </c>
      <c r="C43" s="25">
        <v>-4</v>
      </c>
      <c r="D43" s="25">
        <v>0</v>
      </c>
      <c r="E43" s="25">
        <v>0</v>
      </c>
      <c r="F43" s="26">
        <f>SUM(C43:E43)</f>
        <v>-4</v>
      </c>
      <c r="G43" s="27"/>
      <c r="H43" s="28">
        <f>C43</f>
        <v>-4</v>
      </c>
      <c r="I43" s="28">
        <f>D43</f>
        <v>0</v>
      </c>
      <c r="J43" s="28">
        <f>E43</f>
        <v>0</v>
      </c>
      <c r="K43" s="26">
        <f>SUM(H43:J43)</f>
        <v>-4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22994</v>
      </c>
      <c r="D44" s="26">
        <f>SUM(D28,D35,D38,D43)</f>
        <v>6646</v>
      </c>
      <c r="E44" s="26">
        <f>SUM(E28,E35,E38,E43)</f>
        <v>0</v>
      </c>
      <c r="F44" s="26">
        <f>SUM(F28,F35,F38,F43)</f>
        <v>29640</v>
      </c>
      <c r="G44" s="27"/>
      <c r="H44" s="26">
        <f>SUM(H28,H35,H41,H42:H43)</f>
        <v>34448</v>
      </c>
      <c r="I44" s="26">
        <f>SUM(I28,I35,I41,I42:I43)</f>
        <v>19988</v>
      </c>
      <c r="J44" s="26">
        <f>SUM(J28,J35,J41,J42:J43)</f>
        <v>0</v>
      </c>
      <c r="K44" s="26">
        <f>SUM(K28,K35,K41,K42:K43)</f>
        <v>54436</v>
      </c>
      <c r="L44" s="27"/>
      <c r="M44" s="26">
        <f>SUM(M28,M35,M38,M41,M42)</f>
        <v>11454</v>
      </c>
      <c r="N44" s="26">
        <f>SUM(N28,N35,N38,N41,N42)</f>
        <v>13342</v>
      </c>
      <c r="O44" s="26">
        <f>SUM(O28,O35,O38,O41,O42)</f>
        <v>0</v>
      </c>
      <c r="P44" s="26">
        <f>SUM(P28,P35,P38,P41,P42)</f>
        <v>24796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-241026</v>
      </c>
      <c r="D47" s="30"/>
      <c r="E47" s="30"/>
      <c r="F47" s="41">
        <f>C47</f>
        <v>-241026</v>
      </c>
      <c r="G47" s="27"/>
      <c r="H47" s="42">
        <f>C47</f>
        <v>-241026</v>
      </c>
      <c r="I47" s="30"/>
      <c r="J47" s="30"/>
      <c r="K47" s="41">
        <f>H47</f>
        <v>-241026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-28288</v>
      </c>
      <c r="D48" s="30"/>
      <c r="E48" s="30"/>
      <c r="F48" s="41">
        <f>C48</f>
        <v>-28288</v>
      </c>
      <c r="G48" s="27"/>
      <c r="H48" s="42">
        <f>C48</f>
        <v>-28288</v>
      </c>
      <c r="I48" s="30"/>
      <c r="J48" s="30"/>
      <c r="K48" s="41">
        <f>H48</f>
        <v>-28288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-269314</v>
      </c>
      <c r="D50" s="30"/>
      <c r="E50" s="30"/>
      <c r="F50" s="44">
        <f>SUM(F47:F49)</f>
        <v>-269314</v>
      </c>
      <c r="G50" s="27"/>
      <c r="H50" s="44">
        <f>SUM(H47:H49)</f>
        <v>-269314</v>
      </c>
      <c r="I50" s="30"/>
      <c r="J50" s="30"/>
      <c r="K50" s="44">
        <f>SUM(K47:K49)</f>
        <v>-269314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-46281</v>
      </c>
      <c r="D51" s="30"/>
      <c r="E51" s="30"/>
      <c r="F51" s="41">
        <f>C51</f>
        <v>-46281</v>
      </c>
      <c r="G51" s="27"/>
      <c r="H51" s="42">
        <f>C51</f>
        <v>-46281</v>
      </c>
      <c r="I51" s="30"/>
      <c r="J51" s="30"/>
      <c r="K51" s="41">
        <f>H51</f>
        <v>-46281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-46281</v>
      </c>
      <c r="D53" s="30"/>
      <c r="E53" s="30"/>
      <c r="F53" s="44">
        <f>SUM(F51:F52)</f>
        <v>-46281</v>
      </c>
      <c r="G53" s="27"/>
      <c r="H53" s="44">
        <f>SUM(H51:H52)</f>
        <v>-46281</v>
      </c>
      <c r="I53" s="30"/>
      <c r="J53" s="30"/>
      <c r="K53" s="44">
        <f>SUM(K51:K52)</f>
        <v>-46281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-68759</v>
      </c>
      <c r="D54" s="30"/>
      <c r="E54" s="30"/>
      <c r="F54" s="26">
        <f t="shared" ref="F54:F59" si="8">C54</f>
        <v>-68759</v>
      </c>
      <c r="G54" s="27"/>
      <c r="H54" s="28">
        <f>C54</f>
        <v>-68759</v>
      </c>
      <c r="I54" s="30"/>
      <c r="J54" s="30"/>
      <c r="K54" s="26">
        <f>H54</f>
        <v>-68759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-1636</v>
      </c>
      <c r="D56" s="30"/>
      <c r="E56" s="30"/>
      <c r="F56" s="26">
        <f t="shared" si="8"/>
        <v>-1636</v>
      </c>
      <c r="G56" s="27"/>
      <c r="H56" s="28">
        <f>C56</f>
        <v>-1636</v>
      </c>
      <c r="I56" s="30"/>
      <c r="J56" s="30"/>
      <c r="K56" s="26">
        <f>H56</f>
        <v>-1636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-21970</v>
      </c>
      <c r="D60" s="25">
        <v>-4105</v>
      </c>
      <c r="E60" s="25">
        <v>0</v>
      </c>
      <c r="F60" s="26">
        <f>SUM(C60:E60)</f>
        <v>-26075</v>
      </c>
      <c r="G60" s="27"/>
      <c r="H60" s="45"/>
      <c r="I60" s="45"/>
      <c r="J60" s="45"/>
      <c r="K60" s="45"/>
      <c r="L60" s="27"/>
      <c r="M60" s="28">
        <f>C110</f>
        <v>21970</v>
      </c>
      <c r="N60" s="28">
        <f t="shared" ref="N60:O60" si="9">D110</f>
        <v>4105</v>
      </c>
      <c r="O60" s="28">
        <f t="shared" si="9"/>
        <v>0</v>
      </c>
      <c r="P60" s="26">
        <f>SUM(M60:O60)</f>
        <v>26075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-407960</v>
      </c>
      <c r="D65" s="26">
        <f>SUM(D60:D61,D63)</f>
        <v>-4105</v>
      </c>
      <c r="E65" s="26">
        <f>SUM(E60:E61,E63)</f>
        <v>0</v>
      </c>
      <c r="F65" s="41">
        <f>SUM(F50,F53:F61,F63:F64)</f>
        <v>-412065</v>
      </c>
      <c r="G65" s="27"/>
      <c r="H65" s="41">
        <f>SUM(H50,H53:H57,H59,H61:H62, H64)</f>
        <v>-385990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-385990</v>
      </c>
      <c r="L65" s="27"/>
      <c r="M65" s="26">
        <f>SUM(M60,M62:M63)</f>
        <v>21970</v>
      </c>
      <c r="N65" s="26">
        <f t="shared" ref="N65:P65" si="13">SUM(N60,N62:N63)</f>
        <v>4105</v>
      </c>
      <c r="O65" s="26">
        <f t="shared" si="13"/>
        <v>0</v>
      </c>
      <c r="P65" s="26">
        <f t="shared" si="13"/>
        <v>26075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-384656</v>
      </c>
      <c r="D67" s="26">
        <f>SUM(D19,D44,D65)</f>
        <v>2541</v>
      </c>
      <c r="E67" s="26">
        <f>SUM(E19,E44,E65)</f>
        <v>0</v>
      </c>
      <c r="F67" s="41">
        <f>SUM(F19,F44,F65)</f>
        <v>-382115</v>
      </c>
      <c r="G67" s="27"/>
      <c r="H67" s="41">
        <f>SUM(H19,H44,H65)</f>
        <v>-351542</v>
      </c>
      <c r="I67" s="26">
        <f>SUM(I19,I44,I65)</f>
        <v>19988</v>
      </c>
      <c r="J67" s="26">
        <f>SUM(J19,J44,J65)</f>
        <v>0</v>
      </c>
      <c r="K67" s="41">
        <f>SUM(K19,K44,K65)</f>
        <v>-331554</v>
      </c>
      <c r="L67" s="27"/>
      <c r="M67" s="26">
        <f>SUM(M19,M44,M65)</f>
        <v>33114</v>
      </c>
      <c r="N67" s="26">
        <f>SUM(N19,N44,N65)</f>
        <v>17447</v>
      </c>
      <c r="O67" s="26">
        <f>SUM(O19,O44,O65)</f>
        <v>0</v>
      </c>
      <c r="P67" s="26">
        <f>SUM(P19,P44,P65)</f>
        <v>50561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-3995</v>
      </c>
      <c r="D69" s="26">
        <f>SUM(D12,D67)</f>
        <v>-34500</v>
      </c>
      <c r="E69" s="26">
        <f>SUM(E12,E67)</f>
        <v>0</v>
      </c>
      <c r="F69" s="41">
        <f>SUM(F12,F67)</f>
        <v>-38495</v>
      </c>
      <c r="G69" s="27"/>
      <c r="H69" s="41">
        <f>SUM(H12,H67)</f>
        <v>-19994</v>
      </c>
      <c r="I69" s="26">
        <f>SUM(I12,I67)</f>
        <v>-2825</v>
      </c>
      <c r="J69" s="26">
        <f>SUM(J12,J67)</f>
        <v>0</v>
      </c>
      <c r="K69" s="41">
        <f>SUM(K12,K67)</f>
        <v>-22819</v>
      </c>
      <c r="L69" s="27"/>
      <c r="M69" s="26">
        <f>SUM(M12,M67)</f>
        <v>-15999</v>
      </c>
      <c r="N69" s="26">
        <f>SUM(N12,N67)</f>
        <v>31675</v>
      </c>
      <c r="O69" s="26">
        <f>SUM(O12,O67)</f>
        <v>0</v>
      </c>
      <c r="P69" s="26">
        <f>SUM(P12,P67)</f>
        <v>15676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-30272</v>
      </c>
      <c r="D72" s="25">
        <v>0</v>
      </c>
      <c r="E72" s="25">
        <v>0</v>
      </c>
      <c r="F72" s="26">
        <f t="shared" ref="F72:F78" si="14">SUM(C72:E72)</f>
        <v>-30272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118782</v>
      </c>
      <c r="D76" s="25">
        <v>0</v>
      </c>
      <c r="E76" s="25">
        <v>0</v>
      </c>
      <c r="F76" s="26">
        <f t="shared" si="14"/>
        <v>118782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88510</v>
      </c>
      <c r="D79" s="26">
        <f>SUM(D72:D78)</f>
        <v>0</v>
      </c>
      <c r="E79" s="26">
        <f>SUM(E72:E78)</f>
        <v>0</v>
      </c>
      <c r="F79" s="26">
        <f>SUM(F72:F78)</f>
        <v>88510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84515</v>
      </c>
      <c r="D81" s="26">
        <f>SUM(D69,D79)</f>
        <v>-34500</v>
      </c>
      <c r="E81" s="26">
        <f>SUM(E69,E79)</f>
        <v>0</v>
      </c>
      <c r="F81" s="41">
        <f>SUM(F69,F79)</f>
        <v>50015</v>
      </c>
      <c r="G81" s="27"/>
      <c r="H81" s="41">
        <f>H69</f>
        <v>-19994</v>
      </c>
      <c r="I81" s="26">
        <f>I69</f>
        <v>-2825</v>
      </c>
      <c r="J81" s="26">
        <f>J69</f>
        <v>0</v>
      </c>
      <c r="K81" s="41">
        <f>K69</f>
        <v>-22819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-19193</v>
      </c>
      <c r="D85" s="43">
        <v>-5093</v>
      </c>
      <c r="E85" s="43">
        <v>0</v>
      </c>
      <c r="F85" s="26">
        <f>SUM(C85:E85)</f>
        <v>-24286</v>
      </c>
      <c r="G85" s="27"/>
      <c r="H85" s="42">
        <f>C85</f>
        <v>-19193</v>
      </c>
      <c r="I85" s="42">
        <f>D85</f>
        <v>-5093</v>
      </c>
      <c r="J85" s="42">
        <f>E85</f>
        <v>0</v>
      </c>
      <c r="K85" s="26">
        <f>SUM(H85:J85)</f>
        <v>-24286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-22360</v>
      </c>
      <c r="D88" s="25">
        <v>0</v>
      </c>
      <c r="E88" s="25">
        <v>0</v>
      </c>
      <c r="F88" s="26">
        <f>SUM(C88:E88)</f>
        <v>-22360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-22360</v>
      </c>
      <c r="D89" s="36">
        <f>D88</f>
        <v>0</v>
      </c>
      <c r="E89" s="36">
        <f>E88</f>
        <v>0</v>
      </c>
      <c r="F89" s="36">
        <f>F88</f>
        <v>-22360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-37500</v>
      </c>
      <c r="D92" s="25">
        <v>-4888</v>
      </c>
      <c r="E92" s="25">
        <v>0</v>
      </c>
      <c r="F92" s="26">
        <f>SUM(C92:E92)</f>
        <v>-42388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-25024</v>
      </c>
      <c r="D93" s="28">
        <f t="shared" si="15"/>
        <v>-1144</v>
      </c>
      <c r="E93" s="28">
        <f t="shared" si="15"/>
        <v>0</v>
      </c>
      <c r="F93" s="26">
        <f>SUM(C93:E93)</f>
        <v>-26168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19049</v>
      </c>
      <c r="D94" s="28">
        <f t="shared" si="15"/>
        <v>871</v>
      </c>
      <c r="E94" s="28">
        <f t="shared" si="15"/>
        <v>0</v>
      </c>
      <c r="F94" s="26">
        <f>SUM(C94:E94)</f>
        <v>19920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26947</v>
      </c>
      <c r="D95" s="25">
        <v>3202</v>
      </c>
      <c r="E95" s="25">
        <v>0</v>
      </c>
      <c r="F95" s="26">
        <f>SUM(C95:E95)</f>
        <v>30149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-16528</v>
      </c>
      <c r="D96" s="36">
        <f>SUM(D92:D95)</f>
        <v>-1959</v>
      </c>
      <c r="E96" s="36">
        <f>SUM(E92:E95)</f>
        <v>0</v>
      </c>
      <c r="F96" s="36">
        <f>SUM(F92:F95)</f>
        <v>-18487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-15529</v>
      </c>
      <c r="D97" s="25">
        <v>15918</v>
      </c>
      <c r="E97" s="25">
        <v>0</v>
      </c>
      <c r="F97" s="26">
        <f t="shared" ref="F97:F112" si="16">SUM(C97:E97)</f>
        <v>389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-728</v>
      </c>
      <c r="D100" s="25">
        <v>0</v>
      </c>
      <c r="E100" s="25">
        <v>0</v>
      </c>
      <c r="F100" s="26">
        <f t="shared" si="16"/>
        <v>-728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8368</v>
      </c>
      <c r="D102" s="25">
        <v>13544</v>
      </c>
      <c r="E102" s="25">
        <v>0</v>
      </c>
      <c r="F102" s="26">
        <f t="shared" si="16"/>
        <v>21912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6804</v>
      </c>
      <c r="D105" s="25">
        <v>0</v>
      </c>
      <c r="E105" s="25">
        <v>0</v>
      </c>
      <c r="F105" s="26">
        <f t="shared" si="16"/>
        <v>6804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1985</v>
      </c>
      <c r="D106" s="25">
        <v>6</v>
      </c>
      <c r="E106" s="25">
        <v>0</v>
      </c>
      <c r="F106" s="26">
        <f t="shared" si="16"/>
        <v>1991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-310</v>
      </c>
      <c r="D107" s="28">
        <f t="shared" si="17"/>
        <v>0</v>
      </c>
      <c r="E107" s="28">
        <f t="shared" si="17"/>
        <v>0</v>
      </c>
      <c r="F107" s="26">
        <f t="shared" si="16"/>
        <v>-310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21970</v>
      </c>
      <c r="D110" s="28">
        <f>-D60</f>
        <v>4105</v>
      </c>
      <c r="E110" s="28">
        <f>-E60</f>
        <v>0</v>
      </c>
      <c r="F110" s="26">
        <f t="shared" si="16"/>
        <v>26075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22560</v>
      </c>
      <c r="D113" s="36">
        <f>SUM(D97:D112)</f>
        <v>33573</v>
      </c>
      <c r="E113" s="36">
        <f>SUM(E97:E112)</f>
        <v>0</v>
      </c>
      <c r="F113" s="36">
        <f>SUM(F97:F112)</f>
        <v>56133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57</v>
      </c>
      <c r="D114" s="25">
        <v>-4</v>
      </c>
      <c r="E114" s="25">
        <v>0</v>
      </c>
      <c r="F114" s="26">
        <f>SUM(C114:E114)</f>
        <v>53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57</v>
      </c>
      <c r="D116" s="36">
        <f>SUM(D114:D115)</f>
        <v>-4</v>
      </c>
      <c r="E116" s="36">
        <f>SUM(E114:E115)</f>
        <v>0</v>
      </c>
      <c r="F116" s="36">
        <f>SUM(F114:F115)</f>
        <v>53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272</v>
      </c>
      <c r="D118" s="25">
        <v>65</v>
      </c>
      <c r="E118" s="25">
        <v>0</v>
      </c>
      <c r="F118" s="26">
        <f>SUM(C118:E118)</f>
        <v>337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272</v>
      </c>
      <c r="D121" s="36">
        <f>SUM(D117:D120)</f>
        <v>65</v>
      </c>
      <c r="E121" s="36">
        <f>SUM(E117:E120)</f>
        <v>0</v>
      </c>
      <c r="F121" s="36">
        <f>SUM(F117:F120)</f>
        <v>337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6361</v>
      </c>
      <c r="D122" s="26">
        <f>SUM(D96,D113,D116,D121)</f>
        <v>31675</v>
      </c>
      <c r="E122" s="26">
        <f>SUM(E96,E113,E116,E121)</f>
        <v>0</v>
      </c>
      <c r="F122" s="26">
        <f>SUM(F96,F113,F116,F121)</f>
        <v>38036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-19994</v>
      </c>
      <c r="D124" s="41">
        <f>SUM(D69, D89, D122)</f>
        <v>-2825</v>
      </c>
      <c r="E124" s="41">
        <f>SUM(E69, E89, E122)</f>
        <v>0</v>
      </c>
      <c r="F124" s="41">
        <f>SUM(F69, F89, F122)</f>
        <v>-22819</v>
      </c>
      <c r="G124" s="27"/>
      <c r="H124" s="41">
        <f>H69</f>
        <v>-19994</v>
      </c>
      <c r="I124" s="41">
        <f t="shared" ref="I124:K124" si="18">I69</f>
        <v>-2825</v>
      </c>
      <c r="J124" s="41">
        <f t="shared" si="18"/>
        <v>0</v>
      </c>
      <c r="K124" s="41">
        <f t="shared" si="18"/>
        <v>-22819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-731</v>
      </c>
      <c r="D127" s="49">
        <v>0</v>
      </c>
      <c r="E127" s="25">
        <v>0</v>
      </c>
      <c r="F127" s="26">
        <f t="shared" ref="F127:F132" si="19">SUM(C127:E127)</f>
        <v>-731</v>
      </c>
      <c r="G127" s="27"/>
      <c r="H127" s="28">
        <f t="shared" ref="H127:J132" si="20">C127</f>
        <v>-731</v>
      </c>
      <c r="I127" s="28">
        <f t="shared" si="20"/>
        <v>0</v>
      </c>
      <c r="J127" s="28">
        <f t="shared" si="20"/>
        <v>0</v>
      </c>
      <c r="K127" s="26">
        <f>SUM(H127:J127)</f>
        <v>-731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-731</v>
      </c>
      <c r="D133" s="38">
        <f>SUM(D127:D132)</f>
        <v>0</v>
      </c>
      <c r="E133" s="38">
        <f>SUM(E127:E132)</f>
        <v>0</v>
      </c>
      <c r="F133" s="38">
        <f>SUM(F127:F132)</f>
        <v>-731</v>
      </c>
      <c r="G133" s="27"/>
      <c r="H133" s="38">
        <f>SUM(H127:H132)</f>
        <v>-731</v>
      </c>
      <c r="I133" s="38">
        <f>SUM(I127:I132)</f>
        <v>0</v>
      </c>
      <c r="J133" s="38">
        <f>SUM(J127:J132)</f>
        <v>0</v>
      </c>
      <c r="K133" s="38">
        <f>SUM(K127:K132)</f>
        <v>-731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-93</v>
      </c>
      <c r="D135" s="28">
        <f>-C135</f>
        <v>93</v>
      </c>
      <c r="E135" s="30"/>
      <c r="F135" s="26">
        <f>SUM(C135:D135)</f>
        <v>0</v>
      </c>
      <c r="G135" s="27"/>
      <c r="H135" s="28">
        <f t="shared" ref="H135:I139" si="22">C135</f>
        <v>-93</v>
      </c>
      <c r="I135" s="28">
        <f t="shared" si="22"/>
        <v>93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133</v>
      </c>
      <c r="D136" s="25">
        <v>0</v>
      </c>
      <c r="E136" s="25">
        <v>0</v>
      </c>
      <c r="F136" s="26">
        <f>SUM(C136:E136)</f>
        <v>133</v>
      </c>
      <c r="G136" s="27"/>
      <c r="H136" s="28">
        <f t="shared" si="22"/>
        <v>133</v>
      </c>
      <c r="I136" s="28">
        <f t="shared" si="22"/>
        <v>0</v>
      </c>
      <c r="J136" s="28">
        <f>E136</f>
        <v>0</v>
      </c>
      <c r="K136" s="26">
        <f t="shared" si="21"/>
        <v>133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257</v>
      </c>
      <c r="D137" s="25">
        <v>0</v>
      </c>
      <c r="E137" s="25">
        <v>0</v>
      </c>
      <c r="F137" s="26">
        <f>SUM(C137:E137)</f>
        <v>257</v>
      </c>
      <c r="G137" s="27"/>
      <c r="H137" s="28">
        <f t="shared" si="22"/>
        <v>257</v>
      </c>
      <c r="I137" s="28">
        <f t="shared" si="22"/>
        <v>0</v>
      </c>
      <c r="J137" s="28">
        <f>E137</f>
        <v>0</v>
      </c>
      <c r="K137" s="26">
        <f t="shared" si="21"/>
        <v>257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297</v>
      </c>
      <c r="D140" s="38">
        <f>SUM(D134:D139)</f>
        <v>93</v>
      </c>
      <c r="E140" s="38">
        <f>SUM(E134,E136:E139)</f>
        <v>0</v>
      </c>
      <c r="F140" s="38">
        <f>SUM(F134:F139)</f>
        <v>390</v>
      </c>
      <c r="G140" s="27"/>
      <c r="H140" s="38">
        <f>SUM(H134:H139)</f>
        <v>297</v>
      </c>
      <c r="I140" s="38">
        <f>SUM(I134:I139)</f>
        <v>93</v>
      </c>
      <c r="J140" s="38">
        <f>SUM(J134,J136:J139)</f>
        <v>0</v>
      </c>
      <c r="K140" s="38">
        <f>SUM(K134:K139)</f>
        <v>390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-434</v>
      </c>
      <c r="D141" s="26">
        <f>SUM(D133,D140)</f>
        <v>93</v>
      </c>
      <c r="E141" s="26">
        <f>SUM(E133,E140)</f>
        <v>0</v>
      </c>
      <c r="F141" s="26">
        <f>SUM(F133,F140)</f>
        <v>-341</v>
      </c>
      <c r="G141" s="27"/>
      <c r="H141" s="26">
        <f>SUM(H133,H140)</f>
        <v>-434</v>
      </c>
      <c r="I141" s="26">
        <f>SUM(I133,I140)</f>
        <v>93</v>
      </c>
      <c r="J141" s="26">
        <f>SUM(J133,J140)</f>
        <v>0</v>
      </c>
      <c r="K141" s="26">
        <f>SUM(K133,K140)</f>
        <v>-341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-20428</v>
      </c>
      <c r="D143" s="28">
        <f>SUM(D124,D141)</f>
        <v>-2732</v>
      </c>
      <c r="E143" s="28">
        <f>SUM(E124,E141)</f>
        <v>0</v>
      </c>
      <c r="F143" s="41">
        <f>SUM(F124,F141)</f>
        <v>-23160</v>
      </c>
      <c r="G143" s="27"/>
      <c r="H143" s="42">
        <f>SUM(H124,H141)</f>
        <v>-20428</v>
      </c>
      <c r="I143" s="28">
        <f>SUM(I124,I141)</f>
        <v>-2732</v>
      </c>
      <c r="J143" s="28">
        <f>SUM(J124,J141)</f>
        <v>0</v>
      </c>
      <c r="K143" s="41">
        <f>SUM(K124,K141)</f>
        <v>-23160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-39621</v>
      </c>
      <c r="D145" s="26">
        <f>D85+D143</f>
        <v>-7825</v>
      </c>
      <c r="E145" s="26">
        <f>E85+E143</f>
        <v>0</v>
      </c>
      <c r="F145" s="41">
        <f>F85+F143</f>
        <v>-47446</v>
      </c>
      <c r="G145" s="27"/>
      <c r="H145" s="41">
        <f>H85+H143</f>
        <v>-39621</v>
      </c>
      <c r="I145" s="26">
        <f>I85+I143</f>
        <v>-7825</v>
      </c>
      <c r="J145" s="26">
        <f>J85+J143</f>
        <v>0</v>
      </c>
      <c r="K145" s="41">
        <f>K85+K143</f>
        <v>-47446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F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F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F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F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F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F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F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140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1349329</v>
      </c>
      <c r="D10" s="25">
        <v>101584</v>
      </c>
      <c r="E10" s="25">
        <v>0</v>
      </c>
      <c r="F10" s="26">
        <f>SUM(C10:E10)</f>
        <v>1450913</v>
      </c>
      <c r="G10" s="27"/>
      <c r="H10" s="28">
        <f>C10+C17+M10</f>
        <v>1237319</v>
      </c>
      <c r="I10" s="28">
        <f>D10+N10</f>
        <v>65880</v>
      </c>
      <c r="J10" s="28">
        <f>E10+O10</f>
        <v>0</v>
      </c>
      <c r="K10" s="26">
        <f>SUM(H10:J10)</f>
        <v>1303199</v>
      </c>
      <c r="L10" s="27"/>
      <c r="M10" s="28">
        <f>SUM(C88,C92,C95,C97:C101,C116)</f>
        <v>-112010</v>
      </c>
      <c r="N10" s="28">
        <f>SUM(D88,D92,D95,D97:D101,D116)</f>
        <v>-35704</v>
      </c>
      <c r="O10" s="28">
        <f>SUM(E88,E92,E95,E97:E101,E116)</f>
        <v>0</v>
      </c>
      <c r="P10" s="26">
        <f>SUM(M10:O10)</f>
        <v>-147714</v>
      </c>
    </row>
    <row r="11" spans="2:23" s="29" customFormat="1" ht="16" customHeight="1">
      <c r="B11" s="24" t="s">
        <v>13</v>
      </c>
      <c r="C11" s="25">
        <v>-482224</v>
      </c>
      <c r="D11" s="25">
        <v>-125728</v>
      </c>
      <c r="E11" s="25">
        <v>0</v>
      </c>
      <c r="F11" s="26">
        <f>SUM(C11:E11)</f>
        <v>-607952</v>
      </c>
      <c r="G11" s="27"/>
      <c r="H11" s="28">
        <f>C11+C58</f>
        <v>-482224</v>
      </c>
      <c r="I11" s="28">
        <f>D11</f>
        <v>-125728</v>
      </c>
      <c r="J11" s="28">
        <f>E11</f>
        <v>0</v>
      </c>
      <c r="K11" s="26">
        <f>SUM(H11:J11)</f>
        <v>-607952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867105</v>
      </c>
      <c r="D12" s="26">
        <f>SUM(D10:D11)</f>
        <v>-24144</v>
      </c>
      <c r="E12" s="26">
        <f>SUM(E10:E11)</f>
        <v>0</v>
      </c>
      <c r="F12" s="26">
        <f>SUM(F10:F11)</f>
        <v>842961</v>
      </c>
      <c r="G12" s="27"/>
      <c r="H12" s="26">
        <f>SUM(H10:H11)</f>
        <v>755095</v>
      </c>
      <c r="I12" s="26">
        <f>SUM(I10:I11)</f>
        <v>-59848</v>
      </c>
      <c r="J12" s="26">
        <f>SUM(J10:J11)</f>
        <v>0</v>
      </c>
      <c r="K12" s="26">
        <f>SUM(K10:K11)</f>
        <v>695247</v>
      </c>
      <c r="L12" s="27"/>
      <c r="M12" s="26">
        <f>M10</f>
        <v>-112010</v>
      </c>
      <c r="N12" s="26">
        <f>N10</f>
        <v>-35704</v>
      </c>
      <c r="O12" s="26">
        <f>O10</f>
        <v>0</v>
      </c>
      <c r="P12" s="26">
        <f>P10</f>
        <v>-147714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2407</v>
      </c>
      <c r="D15" s="25">
        <v>1098</v>
      </c>
      <c r="E15" s="25">
        <v>0</v>
      </c>
      <c r="F15" s="26">
        <f>SUM(C15:E15)</f>
        <v>3505</v>
      </c>
      <c r="G15" s="27"/>
      <c r="H15" s="30"/>
      <c r="I15" s="30"/>
      <c r="J15" s="30"/>
      <c r="K15" s="33"/>
      <c r="L15" s="27"/>
      <c r="M15" s="28">
        <f>C107</f>
        <v>-2407</v>
      </c>
      <c r="N15" s="28">
        <f t="shared" ref="N15:O16" si="0">D107</f>
        <v>-1098</v>
      </c>
      <c r="O15" s="28">
        <f t="shared" si="0"/>
        <v>0</v>
      </c>
      <c r="P15" s="26">
        <f>SUM(M15:O15)</f>
        <v>-3505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2407</v>
      </c>
      <c r="D19" s="26">
        <f>SUM(D15:D18)</f>
        <v>1098</v>
      </c>
      <c r="E19" s="26">
        <f>SUM(E15:E18)</f>
        <v>0</v>
      </c>
      <c r="F19" s="26">
        <f>SUM(F15:F18)</f>
        <v>3505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-2407</v>
      </c>
      <c r="N19" s="26">
        <f>SUM(N15:N16)</f>
        <v>-1098</v>
      </c>
      <c r="O19" s="26">
        <f>SUM(O15:O16)</f>
        <v>0</v>
      </c>
      <c r="P19" s="26">
        <f>SUM(P15:P16)</f>
        <v>-3505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21907</v>
      </c>
      <c r="D22" s="25">
        <v>12516</v>
      </c>
      <c r="E22" s="25">
        <v>0</v>
      </c>
      <c r="F22" s="26">
        <f>SUM(C22:E22)</f>
        <v>34423</v>
      </c>
      <c r="G22" s="27"/>
      <c r="H22" s="28">
        <f>C22</f>
        <v>21907</v>
      </c>
      <c r="I22" s="28">
        <f t="shared" ref="I22:J26" si="1">D22</f>
        <v>12516</v>
      </c>
      <c r="J22" s="28">
        <f t="shared" si="1"/>
        <v>0</v>
      </c>
      <c r="K22" s="26">
        <f t="shared" ref="K22:K27" si="2">SUM(H22:J22)</f>
        <v>34423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7711</v>
      </c>
      <c r="D23" s="25">
        <v>0</v>
      </c>
      <c r="E23" s="25">
        <v>0</v>
      </c>
      <c r="F23" s="26">
        <f>SUM(C23:E23)</f>
        <v>7711</v>
      </c>
      <c r="G23" s="27"/>
      <c r="H23" s="28">
        <f>C23</f>
        <v>7711</v>
      </c>
      <c r="I23" s="28">
        <f t="shared" si="1"/>
        <v>0</v>
      </c>
      <c r="J23" s="28">
        <f t="shared" si="1"/>
        <v>0</v>
      </c>
      <c r="K23" s="26">
        <f t="shared" si="2"/>
        <v>7711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349</v>
      </c>
      <c r="D26" s="25">
        <v>206</v>
      </c>
      <c r="E26" s="25">
        <v>0</v>
      </c>
      <c r="F26" s="26">
        <f>SUM(C26:E26)</f>
        <v>555</v>
      </c>
      <c r="G26" s="27"/>
      <c r="H26" s="28">
        <f>C26</f>
        <v>349</v>
      </c>
      <c r="I26" s="28">
        <f t="shared" si="1"/>
        <v>206</v>
      </c>
      <c r="J26" s="28">
        <f t="shared" si="1"/>
        <v>0</v>
      </c>
      <c r="K26" s="26">
        <f t="shared" si="2"/>
        <v>555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1689</v>
      </c>
      <c r="I27" s="28">
        <f>D121</f>
        <v>971</v>
      </c>
      <c r="J27" s="28">
        <f>E121</f>
        <v>0</v>
      </c>
      <c r="K27" s="26">
        <f t="shared" si="2"/>
        <v>2660</v>
      </c>
      <c r="L27" s="27"/>
      <c r="M27" s="28">
        <f>H27</f>
        <v>1689</v>
      </c>
      <c r="N27" s="28">
        <f>I27</f>
        <v>971</v>
      </c>
      <c r="O27" s="28">
        <f>J27</f>
        <v>0</v>
      </c>
      <c r="P27" s="26">
        <f>SUM(M27:O27)</f>
        <v>2660</v>
      </c>
    </row>
    <row r="28" spans="2:22" s="29" customFormat="1" ht="16" customHeight="1">
      <c r="B28" s="35" t="s">
        <v>28</v>
      </c>
      <c r="C28" s="36">
        <f>SUM(C22:C26)</f>
        <v>29967</v>
      </c>
      <c r="D28" s="36">
        <f>SUM(D22:D26)</f>
        <v>12722</v>
      </c>
      <c r="E28" s="36">
        <f>SUM(E22:E26)</f>
        <v>0</v>
      </c>
      <c r="F28" s="36">
        <f>SUM(F22:F26)</f>
        <v>42689</v>
      </c>
      <c r="G28" s="27"/>
      <c r="H28" s="36">
        <f>SUM(H22:H27)</f>
        <v>31656</v>
      </c>
      <c r="I28" s="36">
        <f>SUM(I22:I27)</f>
        <v>13693</v>
      </c>
      <c r="J28" s="36">
        <f>SUM(J22:J27)</f>
        <v>0</v>
      </c>
      <c r="K28" s="36">
        <f>SUM(K22:K27)</f>
        <v>45349</v>
      </c>
      <c r="L28" s="27"/>
      <c r="M28" s="36">
        <f>M27</f>
        <v>1689</v>
      </c>
      <c r="N28" s="36">
        <f>N27</f>
        <v>971</v>
      </c>
      <c r="O28" s="36">
        <f>O27</f>
        <v>0</v>
      </c>
      <c r="P28" s="36">
        <f>P27</f>
        <v>2660</v>
      </c>
    </row>
    <row r="29" spans="2:22" s="29" customFormat="1" ht="16" customHeight="1">
      <c r="B29" s="24" t="s">
        <v>29</v>
      </c>
      <c r="C29" s="25">
        <v>-605</v>
      </c>
      <c r="D29" s="25">
        <v>-16</v>
      </c>
      <c r="E29" s="25">
        <v>0</v>
      </c>
      <c r="F29" s="26">
        <f t="shared" ref="F29:F34" si="3">SUM(C29:E29)</f>
        <v>-621</v>
      </c>
      <c r="G29" s="27"/>
      <c r="H29" s="28">
        <f>C29</f>
        <v>-605</v>
      </c>
      <c r="I29" s="28">
        <f t="shared" ref="I29:J31" si="4">D29</f>
        <v>-16</v>
      </c>
      <c r="J29" s="28">
        <f t="shared" si="4"/>
        <v>0</v>
      </c>
      <c r="K29" s="26">
        <f>SUM(H29:J29)</f>
        <v>-621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-605</v>
      </c>
      <c r="D35" s="38">
        <f>SUM(D29:D34)</f>
        <v>-16</v>
      </c>
      <c r="E35" s="38">
        <f>SUM(E29:E34)</f>
        <v>0</v>
      </c>
      <c r="F35" s="38">
        <f>SUM(F29:F34)</f>
        <v>-621</v>
      </c>
      <c r="G35" s="27"/>
      <c r="H35" s="36">
        <f>SUM(H29:H31,H33:H34)</f>
        <v>-605</v>
      </c>
      <c r="I35" s="36">
        <f>SUM(I29:I31,I33:I34)</f>
        <v>-16</v>
      </c>
      <c r="J35" s="36">
        <f>SUM(J29:J31,J33:J34)</f>
        <v>0</v>
      </c>
      <c r="K35" s="36">
        <f>SUM(K29:K31,K33:K34)</f>
        <v>-621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62299</v>
      </c>
      <c r="D36" s="25">
        <v>2273</v>
      </c>
      <c r="E36" s="25">
        <v>0</v>
      </c>
      <c r="F36" s="26">
        <f>SUM(C36:E36)</f>
        <v>64572</v>
      </c>
      <c r="G36" s="27"/>
      <c r="H36" s="30"/>
      <c r="I36" s="30"/>
      <c r="J36" s="30"/>
      <c r="K36" s="30"/>
      <c r="L36" s="27"/>
      <c r="M36" s="28">
        <f>C93</f>
        <v>-62299</v>
      </c>
      <c r="N36" s="28">
        <f t="shared" ref="N36:O37" si="6">D93</f>
        <v>-2273</v>
      </c>
      <c r="O36" s="28">
        <f t="shared" si="6"/>
        <v>0</v>
      </c>
      <c r="P36" s="26">
        <f>SUM(M36:O36)</f>
        <v>-64572</v>
      </c>
    </row>
    <row r="37" spans="2:22" s="29" customFormat="1" ht="16" customHeight="1">
      <c r="B37" s="24" t="s">
        <v>37</v>
      </c>
      <c r="C37" s="25">
        <v>-49327</v>
      </c>
      <c r="D37" s="25">
        <v>-1800</v>
      </c>
      <c r="E37" s="25">
        <v>0</v>
      </c>
      <c r="F37" s="26">
        <f>SUM(C37:E37)</f>
        <v>-51127</v>
      </c>
      <c r="G37" s="27"/>
      <c r="H37" s="30"/>
      <c r="I37" s="30"/>
      <c r="J37" s="30"/>
      <c r="K37" s="30"/>
      <c r="L37" s="27"/>
      <c r="M37" s="28">
        <f>C94</f>
        <v>49327</v>
      </c>
      <c r="N37" s="28">
        <f t="shared" si="6"/>
        <v>1800</v>
      </c>
      <c r="O37" s="28">
        <f t="shared" si="6"/>
        <v>0</v>
      </c>
      <c r="P37" s="26">
        <f>SUM(M37:O37)</f>
        <v>51127</v>
      </c>
    </row>
    <row r="38" spans="2:22" s="29" customFormat="1" ht="16" customHeight="1">
      <c r="B38" s="35" t="s">
        <v>38</v>
      </c>
      <c r="C38" s="36">
        <f>SUM(C36:C37)</f>
        <v>12972</v>
      </c>
      <c r="D38" s="36">
        <f>SUM(D36:D37)</f>
        <v>473</v>
      </c>
      <c r="E38" s="36">
        <f>SUM(E36:E37)</f>
        <v>0</v>
      </c>
      <c r="F38" s="36">
        <f>SUM(F36:F37)</f>
        <v>13445</v>
      </c>
      <c r="G38" s="27"/>
      <c r="H38" s="30"/>
      <c r="I38" s="30"/>
      <c r="J38" s="30"/>
      <c r="K38" s="30"/>
      <c r="L38" s="27"/>
      <c r="M38" s="36">
        <f>SUM(M36:M37)</f>
        <v>-12972</v>
      </c>
      <c r="N38" s="36">
        <f>SUM(N36:N37)</f>
        <v>-473</v>
      </c>
      <c r="O38" s="36">
        <f>SUM(O36:O37)</f>
        <v>0</v>
      </c>
      <c r="P38" s="36">
        <f>SUM(P36:P37)</f>
        <v>-13445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19141</v>
      </c>
      <c r="I39" s="28">
        <f>D102+D103+D104</f>
        <v>13104</v>
      </c>
      <c r="J39" s="28">
        <f>E102+E103+E104</f>
        <v>0</v>
      </c>
      <c r="K39" s="26">
        <f>SUM(H39:J39)</f>
        <v>32245</v>
      </c>
      <c r="L39" s="27"/>
      <c r="M39" s="28">
        <f t="shared" ref="M39:O40" si="7">H39</f>
        <v>19141</v>
      </c>
      <c r="N39" s="28">
        <f t="shared" si="7"/>
        <v>13104</v>
      </c>
      <c r="O39" s="28">
        <f t="shared" si="7"/>
        <v>0</v>
      </c>
      <c r="P39" s="26">
        <f>SUM(M39:O39)</f>
        <v>32245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6124</v>
      </c>
      <c r="I40" s="28">
        <f>D105</f>
        <v>0</v>
      </c>
      <c r="J40" s="28">
        <f>E105</f>
        <v>0</v>
      </c>
      <c r="K40" s="26">
        <f>SUM(H40:J40)</f>
        <v>6124</v>
      </c>
      <c r="L40" s="27"/>
      <c r="M40" s="28">
        <f t="shared" si="7"/>
        <v>6124</v>
      </c>
      <c r="N40" s="28">
        <f t="shared" si="7"/>
        <v>0</v>
      </c>
      <c r="O40" s="28">
        <f t="shared" si="7"/>
        <v>0</v>
      </c>
      <c r="P40" s="26">
        <f>SUM(M40:O40)</f>
        <v>6124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25265</v>
      </c>
      <c r="I41" s="36">
        <f>SUM(I39:I40)</f>
        <v>13104</v>
      </c>
      <c r="J41" s="36">
        <f>SUM(J39:J40)</f>
        <v>0</v>
      </c>
      <c r="K41" s="36">
        <f>SUM(K39:K40)</f>
        <v>38369</v>
      </c>
      <c r="L41" s="27"/>
      <c r="M41" s="36">
        <f>SUM(M39:M40)</f>
        <v>25265</v>
      </c>
      <c r="N41" s="36">
        <f>SUM(N39:N40)</f>
        <v>13104</v>
      </c>
      <c r="O41" s="36">
        <f>SUM(O39:O40)</f>
        <v>0</v>
      </c>
      <c r="P41" s="36">
        <f>SUM(P39:P40)</f>
        <v>38369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10495</v>
      </c>
      <c r="I42" s="28">
        <f>D106</f>
        <v>28110</v>
      </c>
      <c r="J42" s="28">
        <f>E106</f>
        <v>0</v>
      </c>
      <c r="K42" s="26">
        <f>SUM(H42:J42)</f>
        <v>38605</v>
      </c>
      <c r="L42" s="27"/>
      <c r="M42" s="28">
        <f>H42</f>
        <v>10495</v>
      </c>
      <c r="N42" s="28">
        <f>I42</f>
        <v>28110</v>
      </c>
      <c r="O42" s="28">
        <f>J42</f>
        <v>0</v>
      </c>
      <c r="P42" s="26">
        <f>SUM(M42:O42)</f>
        <v>38605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42334</v>
      </c>
      <c r="D44" s="26">
        <f>SUM(D28,D35,D38,D43)</f>
        <v>13179</v>
      </c>
      <c r="E44" s="26">
        <f>SUM(E28,E35,E38,E43)</f>
        <v>0</v>
      </c>
      <c r="F44" s="26">
        <f>SUM(F28,F35,F38,F43)</f>
        <v>55513</v>
      </c>
      <c r="G44" s="27"/>
      <c r="H44" s="26">
        <f>SUM(H28,H35,H41,H42:H43)</f>
        <v>66811</v>
      </c>
      <c r="I44" s="26">
        <f>SUM(I28,I35,I41,I42:I43)</f>
        <v>54891</v>
      </c>
      <c r="J44" s="26">
        <f>SUM(J28,J35,J41,J42:J43)</f>
        <v>0</v>
      </c>
      <c r="K44" s="26">
        <f>SUM(K28,K35,K41,K42:K43)</f>
        <v>121702</v>
      </c>
      <c r="L44" s="27"/>
      <c r="M44" s="26">
        <f>SUM(M28,M35,M38,M41,M42)</f>
        <v>24477</v>
      </c>
      <c r="N44" s="26">
        <f>SUM(N28,N35,N38,N41,N42)</f>
        <v>41712</v>
      </c>
      <c r="O44" s="26">
        <f>SUM(O28,O35,O38,O41,O42)</f>
        <v>0</v>
      </c>
      <c r="P44" s="26">
        <f>SUM(P28,P35,P38,P41,P42)</f>
        <v>66189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-546894</v>
      </c>
      <c r="D47" s="30"/>
      <c r="E47" s="30"/>
      <c r="F47" s="41">
        <f>C47</f>
        <v>-546894</v>
      </c>
      <c r="G47" s="27"/>
      <c r="H47" s="42">
        <f>C47</f>
        <v>-546894</v>
      </c>
      <c r="I47" s="30"/>
      <c r="J47" s="30"/>
      <c r="K47" s="41">
        <f>H47</f>
        <v>-546894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-77492</v>
      </c>
      <c r="D48" s="30"/>
      <c r="E48" s="30"/>
      <c r="F48" s="41">
        <f>C48</f>
        <v>-77492</v>
      </c>
      <c r="G48" s="27"/>
      <c r="H48" s="42">
        <f>C48</f>
        <v>-77492</v>
      </c>
      <c r="I48" s="30"/>
      <c r="J48" s="30"/>
      <c r="K48" s="41">
        <f>H48</f>
        <v>-77492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22</v>
      </c>
      <c r="D49" s="30"/>
      <c r="E49" s="30"/>
      <c r="F49" s="26">
        <f>C49</f>
        <v>22</v>
      </c>
      <c r="G49" s="27"/>
      <c r="H49" s="28">
        <f>C49</f>
        <v>22</v>
      </c>
      <c r="I49" s="30"/>
      <c r="J49" s="30"/>
      <c r="K49" s="26">
        <f>H49</f>
        <v>22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-624364</v>
      </c>
      <c r="D50" s="30"/>
      <c r="E50" s="30"/>
      <c r="F50" s="44">
        <f>SUM(F47:F49)</f>
        <v>-624364</v>
      </c>
      <c r="G50" s="27"/>
      <c r="H50" s="44">
        <f>SUM(H47:H49)</f>
        <v>-624364</v>
      </c>
      <c r="I50" s="30"/>
      <c r="J50" s="30"/>
      <c r="K50" s="44">
        <f>SUM(K47:K49)</f>
        <v>-624364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-111708.99999999999</v>
      </c>
      <c r="D51" s="30"/>
      <c r="E51" s="30"/>
      <c r="F51" s="41">
        <f>C51</f>
        <v>-111708.99999999999</v>
      </c>
      <c r="G51" s="27"/>
      <c r="H51" s="42">
        <f>C51</f>
        <v>-111708.99999999999</v>
      </c>
      <c r="I51" s="30"/>
      <c r="J51" s="30"/>
      <c r="K51" s="41">
        <f>H51</f>
        <v>-111708.99999999999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-111708.99999999999</v>
      </c>
      <c r="D53" s="30"/>
      <c r="E53" s="30"/>
      <c r="F53" s="44">
        <f>SUM(F51:F52)</f>
        <v>-111708.99999999999</v>
      </c>
      <c r="G53" s="27"/>
      <c r="H53" s="44">
        <f>SUM(H51:H52)</f>
        <v>-111708.99999999999</v>
      </c>
      <c r="I53" s="30"/>
      <c r="J53" s="30"/>
      <c r="K53" s="44">
        <f>SUM(K51:K52)</f>
        <v>-111708.99999999999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-170789</v>
      </c>
      <c r="D54" s="30"/>
      <c r="E54" s="30"/>
      <c r="F54" s="26">
        <f t="shared" ref="F54:F59" si="8">C54</f>
        <v>-170789</v>
      </c>
      <c r="G54" s="27"/>
      <c r="H54" s="28">
        <f>C54</f>
        <v>-170789</v>
      </c>
      <c r="I54" s="30"/>
      <c r="J54" s="30"/>
      <c r="K54" s="26">
        <f>H54</f>
        <v>-170789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-43530</v>
      </c>
      <c r="D60" s="25">
        <v>-14315</v>
      </c>
      <c r="E60" s="25">
        <v>0</v>
      </c>
      <c r="F60" s="26">
        <f>SUM(C60:E60)</f>
        <v>-57845</v>
      </c>
      <c r="G60" s="27"/>
      <c r="H60" s="45"/>
      <c r="I60" s="45"/>
      <c r="J60" s="45"/>
      <c r="K60" s="45"/>
      <c r="L60" s="27"/>
      <c r="M60" s="28">
        <f>C110</f>
        <v>43530</v>
      </c>
      <c r="N60" s="28">
        <f t="shared" ref="N60:O60" si="9">D110</f>
        <v>14315</v>
      </c>
      <c r="O60" s="28">
        <f t="shared" si="9"/>
        <v>0</v>
      </c>
      <c r="P60" s="26">
        <f>SUM(M60:O60)</f>
        <v>57845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-950392</v>
      </c>
      <c r="D65" s="26">
        <f>SUM(D60:D61,D63)</f>
        <v>-14315</v>
      </c>
      <c r="E65" s="26">
        <f>SUM(E60:E61,E63)</f>
        <v>0</v>
      </c>
      <c r="F65" s="41">
        <f>SUM(F50,F53:F61,F63:F64)</f>
        <v>-964707</v>
      </c>
      <c r="G65" s="27"/>
      <c r="H65" s="41">
        <f>SUM(H50,H53:H57,H59,H61:H62, H64)</f>
        <v>-906862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-906862</v>
      </c>
      <c r="L65" s="27"/>
      <c r="M65" s="26">
        <f>SUM(M60,M62:M63)</f>
        <v>43530</v>
      </c>
      <c r="N65" s="26">
        <f t="shared" ref="N65:P65" si="13">SUM(N60,N62:N63)</f>
        <v>14315</v>
      </c>
      <c r="O65" s="26">
        <f t="shared" si="13"/>
        <v>0</v>
      </c>
      <c r="P65" s="26">
        <f t="shared" si="13"/>
        <v>57845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-905651</v>
      </c>
      <c r="D67" s="26">
        <f>SUM(D19,D44,D65)</f>
        <v>-38</v>
      </c>
      <c r="E67" s="26">
        <f>SUM(E19,E44,E65)</f>
        <v>0</v>
      </c>
      <c r="F67" s="41">
        <f>SUM(F19,F44,F65)</f>
        <v>-905689</v>
      </c>
      <c r="G67" s="27"/>
      <c r="H67" s="41">
        <f>SUM(H19,H44,H65)</f>
        <v>-840051</v>
      </c>
      <c r="I67" s="26">
        <f>SUM(I19,I44,I65)</f>
        <v>54891</v>
      </c>
      <c r="J67" s="26">
        <f>SUM(J19,J44,J65)</f>
        <v>0</v>
      </c>
      <c r="K67" s="41">
        <f>SUM(K19,K44,K65)</f>
        <v>-785160</v>
      </c>
      <c r="L67" s="27"/>
      <c r="M67" s="26">
        <f>SUM(M19,M44,M65)</f>
        <v>65600</v>
      </c>
      <c r="N67" s="26">
        <f>SUM(N19,N44,N65)</f>
        <v>54929</v>
      </c>
      <c r="O67" s="26">
        <f>SUM(O19,O44,O65)</f>
        <v>0</v>
      </c>
      <c r="P67" s="26">
        <f>SUM(P19,P44,P65)</f>
        <v>120529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-38546</v>
      </c>
      <c r="D69" s="26">
        <f>SUM(D12,D67)</f>
        <v>-24182</v>
      </c>
      <c r="E69" s="26">
        <f>SUM(E12,E67)</f>
        <v>0</v>
      </c>
      <c r="F69" s="41">
        <f>SUM(F12,F67)</f>
        <v>-62728</v>
      </c>
      <c r="G69" s="27"/>
      <c r="H69" s="41">
        <f>SUM(H12,H67)</f>
        <v>-84956</v>
      </c>
      <c r="I69" s="26">
        <f>SUM(I12,I67)</f>
        <v>-4957</v>
      </c>
      <c r="J69" s="26">
        <f>SUM(J12,J67)</f>
        <v>0</v>
      </c>
      <c r="K69" s="41">
        <f>SUM(K12,K67)</f>
        <v>-89913</v>
      </c>
      <c r="L69" s="27"/>
      <c r="M69" s="26">
        <f>SUM(M12,M67)</f>
        <v>-46410</v>
      </c>
      <c r="N69" s="26">
        <f>SUM(N12,N67)</f>
        <v>19225</v>
      </c>
      <c r="O69" s="26">
        <f>SUM(O12,O67)</f>
        <v>0</v>
      </c>
      <c r="P69" s="26">
        <f>SUM(P12,P67)</f>
        <v>-27185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-83677</v>
      </c>
      <c r="D72" s="25">
        <v>-6755</v>
      </c>
      <c r="E72" s="25">
        <v>0</v>
      </c>
      <c r="F72" s="26">
        <f t="shared" ref="F72:F78" si="14">SUM(C72:E72)</f>
        <v>-90432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3217</v>
      </c>
      <c r="D73" s="25">
        <v>0</v>
      </c>
      <c r="E73" s="25">
        <v>0</v>
      </c>
      <c r="F73" s="26">
        <f t="shared" si="14"/>
        <v>3217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111</v>
      </c>
      <c r="D75" s="25">
        <v>0</v>
      </c>
      <c r="E75" s="25">
        <v>0</v>
      </c>
      <c r="F75" s="26">
        <f t="shared" si="14"/>
        <v>111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201696</v>
      </c>
      <c r="D76" s="25">
        <v>7359</v>
      </c>
      <c r="E76" s="25">
        <v>0</v>
      </c>
      <c r="F76" s="26">
        <f t="shared" si="14"/>
        <v>209055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121347</v>
      </c>
      <c r="D79" s="26">
        <f>SUM(D72:D78)</f>
        <v>604</v>
      </c>
      <c r="E79" s="26">
        <f>SUM(E72:E78)</f>
        <v>0</v>
      </c>
      <c r="F79" s="26">
        <f>SUM(F72:F78)</f>
        <v>121951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82801</v>
      </c>
      <c r="D81" s="26">
        <f>SUM(D69,D79)</f>
        <v>-23578</v>
      </c>
      <c r="E81" s="26">
        <f>SUM(E69,E79)</f>
        <v>0</v>
      </c>
      <c r="F81" s="41">
        <f>SUM(F69,F79)</f>
        <v>59223</v>
      </c>
      <c r="G81" s="27"/>
      <c r="H81" s="41">
        <f>H69</f>
        <v>-84956</v>
      </c>
      <c r="I81" s="26">
        <f>I69</f>
        <v>-4957</v>
      </c>
      <c r="J81" s="26">
        <f>J69</f>
        <v>0</v>
      </c>
      <c r="K81" s="41">
        <f>K69</f>
        <v>-89913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-45444</v>
      </c>
      <c r="D85" s="43">
        <v>-3005</v>
      </c>
      <c r="E85" s="43">
        <v>0</v>
      </c>
      <c r="F85" s="26">
        <f>SUM(C85:E85)</f>
        <v>-48449</v>
      </c>
      <c r="G85" s="27"/>
      <c r="H85" s="42">
        <f>C85</f>
        <v>-45444</v>
      </c>
      <c r="I85" s="42">
        <f>D85</f>
        <v>-3005</v>
      </c>
      <c r="J85" s="42">
        <f>E85</f>
        <v>0</v>
      </c>
      <c r="K85" s="26">
        <f>SUM(H85:J85)</f>
        <v>-48449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-24555</v>
      </c>
      <c r="D88" s="25">
        <v>-5190</v>
      </c>
      <c r="E88" s="25">
        <v>0</v>
      </c>
      <c r="F88" s="26">
        <f>SUM(C88:E88)</f>
        <v>-29745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-24555</v>
      </c>
      <c r="D89" s="36">
        <f>D88</f>
        <v>-5190</v>
      </c>
      <c r="E89" s="36">
        <f>E88</f>
        <v>0</v>
      </c>
      <c r="F89" s="36">
        <f>F88</f>
        <v>-29745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-101212</v>
      </c>
      <c r="D92" s="25">
        <v>-3554</v>
      </c>
      <c r="E92" s="25">
        <v>0</v>
      </c>
      <c r="F92" s="26">
        <f>SUM(C92:E92)</f>
        <v>-104766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-62299</v>
      </c>
      <c r="D93" s="28">
        <f t="shared" si="15"/>
        <v>-2273</v>
      </c>
      <c r="E93" s="28">
        <f t="shared" si="15"/>
        <v>0</v>
      </c>
      <c r="F93" s="26">
        <f>SUM(C93:E93)</f>
        <v>-64572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49327</v>
      </c>
      <c r="D94" s="28">
        <f t="shared" si="15"/>
        <v>1800</v>
      </c>
      <c r="E94" s="28">
        <f t="shared" si="15"/>
        <v>0</v>
      </c>
      <c r="F94" s="26">
        <f>SUM(C94:E94)</f>
        <v>51127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77966</v>
      </c>
      <c r="D95" s="25">
        <v>2577</v>
      </c>
      <c r="E95" s="25">
        <v>0</v>
      </c>
      <c r="F95" s="26">
        <f>SUM(C95:E95)</f>
        <v>80543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-36218</v>
      </c>
      <c r="D96" s="36">
        <f>SUM(D92:D95)</f>
        <v>-1450</v>
      </c>
      <c r="E96" s="36">
        <f>SUM(E92:E95)</f>
        <v>0</v>
      </c>
      <c r="F96" s="36">
        <f>SUM(F92:F95)</f>
        <v>-37668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-43989</v>
      </c>
      <c r="D97" s="25">
        <v>-29638</v>
      </c>
      <c r="E97" s="25">
        <v>0</v>
      </c>
      <c r="F97" s="26">
        <f t="shared" ref="F97:F112" si="16">SUM(C97:E97)</f>
        <v>-73627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-15015</v>
      </c>
      <c r="D98" s="25">
        <v>300</v>
      </c>
      <c r="E98" s="25">
        <v>0</v>
      </c>
      <c r="F98" s="26">
        <f t="shared" si="16"/>
        <v>-14715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237</v>
      </c>
      <c r="D99" s="25">
        <v>0</v>
      </c>
      <c r="E99" s="25">
        <v>0</v>
      </c>
      <c r="F99" s="26">
        <f t="shared" si="16"/>
        <v>237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-30</v>
      </c>
      <c r="D100" s="25">
        <v>0</v>
      </c>
      <c r="E100" s="25">
        <v>0</v>
      </c>
      <c r="F100" s="26">
        <f t="shared" si="16"/>
        <v>-30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19141</v>
      </c>
      <c r="D102" s="25">
        <v>13104</v>
      </c>
      <c r="E102" s="25">
        <v>0</v>
      </c>
      <c r="F102" s="26">
        <f t="shared" si="16"/>
        <v>32245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6124</v>
      </c>
      <c r="D105" s="25">
        <v>0</v>
      </c>
      <c r="E105" s="25">
        <v>0</v>
      </c>
      <c r="F105" s="26">
        <f t="shared" si="16"/>
        <v>6124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10495</v>
      </c>
      <c r="D106" s="25">
        <v>28110</v>
      </c>
      <c r="E106" s="25">
        <v>0</v>
      </c>
      <c r="F106" s="26">
        <f t="shared" si="16"/>
        <v>38605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-2407</v>
      </c>
      <c r="D107" s="28">
        <f t="shared" si="17"/>
        <v>-1098</v>
      </c>
      <c r="E107" s="28">
        <f t="shared" si="17"/>
        <v>0</v>
      </c>
      <c r="F107" s="26">
        <f t="shared" si="16"/>
        <v>-3505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43530</v>
      </c>
      <c r="D110" s="28">
        <f>-D60</f>
        <v>14315</v>
      </c>
      <c r="E110" s="28">
        <f>-E60</f>
        <v>0</v>
      </c>
      <c r="F110" s="26">
        <f t="shared" si="16"/>
        <v>57845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18086</v>
      </c>
      <c r="D113" s="36">
        <f>SUM(D97:D112)</f>
        <v>25093</v>
      </c>
      <c r="E113" s="36">
        <f>SUM(E97:E112)</f>
        <v>0</v>
      </c>
      <c r="F113" s="36">
        <f>SUM(F97:F112)</f>
        <v>43179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-5412</v>
      </c>
      <c r="D114" s="25">
        <v>-199</v>
      </c>
      <c r="E114" s="25">
        <v>0</v>
      </c>
      <c r="F114" s="26">
        <f>SUM(C114:E114)</f>
        <v>-5611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-5412</v>
      </c>
      <c r="D116" s="36">
        <f>SUM(D114:D115)</f>
        <v>-199</v>
      </c>
      <c r="E116" s="36">
        <f>SUM(E114:E115)</f>
        <v>0</v>
      </c>
      <c r="F116" s="36">
        <f>SUM(F114:F115)</f>
        <v>-5611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1610</v>
      </c>
      <c r="D118" s="25">
        <v>971</v>
      </c>
      <c r="E118" s="25">
        <v>0</v>
      </c>
      <c r="F118" s="26">
        <f>SUM(C118:E118)</f>
        <v>2581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19</v>
      </c>
      <c r="D119" s="25">
        <v>0</v>
      </c>
      <c r="E119" s="25">
        <v>0</v>
      </c>
      <c r="F119" s="26">
        <f>SUM(C119:E119)</f>
        <v>19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60</v>
      </c>
      <c r="D120" s="25">
        <v>0</v>
      </c>
      <c r="E120" s="25">
        <v>0</v>
      </c>
      <c r="F120" s="26">
        <f>SUM(C120:E120)</f>
        <v>60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1689</v>
      </c>
      <c r="D121" s="36">
        <f>SUM(D117:D120)</f>
        <v>971</v>
      </c>
      <c r="E121" s="36">
        <f>SUM(E117:E120)</f>
        <v>0</v>
      </c>
      <c r="F121" s="36">
        <f>SUM(F117:F120)</f>
        <v>2660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-21855</v>
      </c>
      <c r="D122" s="26">
        <f>SUM(D96,D113,D116,D121)</f>
        <v>24415</v>
      </c>
      <c r="E122" s="26">
        <f>SUM(E96,E113,E116,E121)</f>
        <v>0</v>
      </c>
      <c r="F122" s="26">
        <f>SUM(F96,F113,F116,F121)</f>
        <v>2560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-84956</v>
      </c>
      <c r="D124" s="41">
        <f>SUM(D69, D89, D122)</f>
        <v>-4957</v>
      </c>
      <c r="E124" s="41">
        <f>SUM(E69, E89, E122)</f>
        <v>0</v>
      </c>
      <c r="F124" s="41">
        <f>SUM(F69, F89, F122)</f>
        <v>-89913</v>
      </c>
      <c r="G124" s="27"/>
      <c r="H124" s="41">
        <f>H69</f>
        <v>-84956</v>
      </c>
      <c r="I124" s="41">
        <f t="shared" ref="I124:K124" si="18">I69</f>
        <v>-4957</v>
      </c>
      <c r="J124" s="41">
        <f t="shared" si="18"/>
        <v>0</v>
      </c>
      <c r="K124" s="41">
        <f t="shared" si="18"/>
        <v>-89913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-1017</v>
      </c>
      <c r="D127" s="49">
        <v>-25</v>
      </c>
      <c r="E127" s="25">
        <v>0</v>
      </c>
      <c r="F127" s="26">
        <f t="shared" ref="F127:F132" si="19">SUM(C127:E127)</f>
        <v>-1042</v>
      </c>
      <c r="G127" s="27"/>
      <c r="H127" s="28">
        <f t="shared" ref="H127:J132" si="20">C127</f>
        <v>-1017</v>
      </c>
      <c r="I127" s="28">
        <f t="shared" si="20"/>
        <v>-25</v>
      </c>
      <c r="J127" s="28">
        <f t="shared" si="20"/>
        <v>0</v>
      </c>
      <c r="K127" s="26">
        <f>SUM(H127:J127)</f>
        <v>-1042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-1140</v>
      </c>
      <c r="D129" s="25">
        <v>0</v>
      </c>
      <c r="E129" s="25">
        <v>0</v>
      </c>
      <c r="F129" s="26">
        <f t="shared" si="19"/>
        <v>-1140</v>
      </c>
      <c r="G129" s="27"/>
      <c r="H129" s="28">
        <f t="shared" si="20"/>
        <v>-1140</v>
      </c>
      <c r="I129" s="28">
        <f t="shared" si="20"/>
        <v>0</v>
      </c>
      <c r="J129" s="28">
        <f t="shared" si="20"/>
        <v>0</v>
      </c>
      <c r="K129" s="26">
        <f t="shared" si="21"/>
        <v>-1140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-2157</v>
      </c>
      <c r="D133" s="38">
        <f>SUM(D127:D132)</f>
        <v>-25</v>
      </c>
      <c r="E133" s="38">
        <f>SUM(E127:E132)</f>
        <v>0</v>
      </c>
      <c r="F133" s="38">
        <f>SUM(F127:F132)</f>
        <v>-2182</v>
      </c>
      <c r="G133" s="27"/>
      <c r="H133" s="38">
        <f>SUM(H127:H132)</f>
        <v>-2157</v>
      </c>
      <c r="I133" s="38">
        <f>SUM(I127:I132)</f>
        <v>-25</v>
      </c>
      <c r="J133" s="38">
        <f>SUM(J127:J132)</f>
        <v>0</v>
      </c>
      <c r="K133" s="38">
        <f>SUM(K127:K132)</f>
        <v>-2182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-3477</v>
      </c>
      <c r="D137" s="25">
        <v>-18</v>
      </c>
      <c r="E137" s="25">
        <v>0</v>
      </c>
      <c r="F137" s="26">
        <f>SUM(C137:E137)</f>
        <v>-3495</v>
      </c>
      <c r="G137" s="27"/>
      <c r="H137" s="28">
        <f t="shared" si="22"/>
        <v>-3477</v>
      </c>
      <c r="I137" s="28">
        <f t="shared" si="22"/>
        <v>-18</v>
      </c>
      <c r="J137" s="28">
        <f>E137</f>
        <v>0</v>
      </c>
      <c r="K137" s="26">
        <f t="shared" si="21"/>
        <v>-3495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-3477</v>
      </c>
      <c r="D140" s="38">
        <f>SUM(D134:D139)</f>
        <v>-18</v>
      </c>
      <c r="E140" s="38">
        <f>SUM(E134,E136:E139)</f>
        <v>0</v>
      </c>
      <c r="F140" s="38">
        <f>SUM(F134:F139)</f>
        <v>-3495</v>
      </c>
      <c r="G140" s="27"/>
      <c r="H140" s="38">
        <f>SUM(H134:H139)</f>
        <v>-3477</v>
      </c>
      <c r="I140" s="38">
        <f>SUM(I134:I139)</f>
        <v>-18</v>
      </c>
      <c r="J140" s="38">
        <f>SUM(J134,J136:J139)</f>
        <v>0</v>
      </c>
      <c r="K140" s="38">
        <f>SUM(K134:K139)</f>
        <v>-3495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-5634</v>
      </c>
      <c r="D141" s="26">
        <f>SUM(D133,D140)</f>
        <v>-43</v>
      </c>
      <c r="E141" s="26">
        <f>SUM(E133,E140)</f>
        <v>0</v>
      </c>
      <c r="F141" s="26">
        <f>SUM(F133,F140)</f>
        <v>-5677</v>
      </c>
      <c r="G141" s="27"/>
      <c r="H141" s="26">
        <f>SUM(H133,H140)</f>
        <v>-5634</v>
      </c>
      <c r="I141" s="26">
        <f>SUM(I133,I140)</f>
        <v>-43</v>
      </c>
      <c r="J141" s="26">
        <f>SUM(J133,J140)</f>
        <v>0</v>
      </c>
      <c r="K141" s="26">
        <f>SUM(K133,K140)</f>
        <v>-5677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-90590</v>
      </c>
      <c r="D143" s="28">
        <f>SUM(D124,D141)</f>
        <v>-5000</v>
      </c>
      <c r="E143" s="28">
        <f>SUM(E124,E141)</f>
        <v>0</v>
      </c>
      <c r="F143" s="41">
        <f>SUM(F124,F141)</f>
        <v>-95590</v>
      </c>
      <c r="G143" s="27"/>
      <c r="H143" s="42">
        <f>SUM(H124,H141)</f>
        <v>-90590</v>
      </c>
      <c r="I143" s="28">
        <f>SUM(I124,I141)</f>
        <v>-5000</v>
      </c>
      <c r="J143" s="28">
        <f>SUM(J124,J141)</f>
        <v>0</v>
      </c>
      <c r="K143" s="41">
        <f>SUM(K124,K141)</f>
        <v>-95590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-136034</v>
      </c>
      <c r="D145" s="26">
        <f>D85+D143</f>
        <v>-8005</v>
      </c>
      <c r="E145" s="26">
        <f>E85+E143</f>
        <v>0</v>
      </c>
      <c r="F145" s="41">
        <f>F85+F143</f>
        <v>-144039</v>
      </c>
      <c r="G145" s="27"/>
      <c r="H145" s="41">
        <f>H85+H143</f>
        <v>-136034</v>
      </c>
      <c r="I145" s="26">
        <f>I85+I143</f>
        <v>-8005</v>
      </c>
      <c r="J145" s="26">
        <f>J85+J143</f>
        <v>0</v>
      </c>
      <c r="K145" s="41">
        <f>K85+K143</f>
        <v>-144039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0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0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0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0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0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0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0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141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2936844</v>
      </c>
      <c r="D10" s="25">
        <v>0</v>
      </c>
      <c r="E10" s="25">
        <v>0</v>
      </c>
      <c r="F10" s="26">
        <f>SUM(C10:E10)</f>
        <v>2936844</v>
      </c>
      <c r="G10" s="27"/>
      <c r="H10" s="28">
        <f>C10+C17+M10</f>
        <v>2721581</v>
      </c>
      <c r="I10" s="28">
        <f>D10+N10</f>
        <v>0</v>
      </c>
      <c r="J10" s="28">
        <f>E10+O10</f>
        <v>0</v>
      </c>
      <c r="K10" s="26">
        <f>SUM(H10:J10)</f>
        <v>2721581</v>
      </c>
      <c r="L10" s="27"/>
      <c r="M10" s="28">
        <f>SUM(C88,C92,C95,C97:C101,C116)</f>
        <v>-215263</v>
      </c>
      <c r="N10" s="28">
        <f>SUM(D88,D92,D95,D97:D101,D116)</f>
        <v>0</v>
      </c>
      <c r="O10" s="28">
        <f>SUM(E88,E92,E95,E97:E101,E116)</f>
        <v>0</v>
      </c>
      <c r="P10" s="26">
        <f>SUM(M10:O10)</f>
        <v>-215263</v>
      </c>
    </row>
    <row r="11" spans="2:23" s="29" customFormat="1" ht="16" customHeight="1">
      <c r="B11" s="24" t="s">
        <v>13</v>
      </c>
      <c r="C11" s="25">
        <v>-1265848</v>
      </c>
      <c r="D11" s="25">
        <v>0</v>
      </c>
      <c r="E11" s="25">
        <v>0</v>
      </c>
      <c r="F11" s="26">
        <f>SUM(C11:E11)</f>
        <v>-1265848</v>
      </c>
      <c r="G11" s="27"/>
      <c r="H11" s="28">
        <f>C11+C58</f>
        <v>-1265848</v>
      </c>
      <c r="I11" s="28">
        <f>D11</f>
        <v>0</v>
      </c>
      <c r="J11" s="28">
        <f>E11</f>
        <v>0</v>
      </c>
      <c r="K11" s="26">
        <f>SUM(H11:J11)</f>
        <v>-1265848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1670996</v>
      </c>
      <c r="D12" s="26">
        <f>SUM(D10:D11)</f>
        <v>0</v>
      </c>
      <c r="E12" s="26">
        <f>SUM(E10:E11)</f>
        <v>0</v>
      </c>
      <c r="F12" s="26">
        <f>SUM(F10:F11)</f>
        <v>1670996</v>
      </c>
      <c r="G12" s="27"/>
      <c r="H12" s="26">
        <f>SUM(H10:H11)</f>
        <v>1455733</v>
      </c>
      <c r="I12" s="26">
        <f>SUM(I10:I11)</f>
        <v>0</v>
      </c>
      <c r="J12" s="26">
        <f>SUM(J10:J11)</f>
        <v>0</v>
      </c>
      <c r="K12" s="26">
        <f>SUM(K10:K11)</f>
        <v>1455733</v>
      </c>
      <c r="L12" s="27"/>
      <c r="M12" s="26">
        <f>M10</f>
        <v>-215263</v>
      </c>
      <c r="N12" s="26">
        <f>N10</f>
        <v>0</v>
      </c>
      <c r="O12" s="26">
        <f>O10</f>
        <v>0</v>
      </c>
      <c r="P12" s="26">
        <f>P10</f>
        <v>-215263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-5088</v>
      </c>
      <c r="D15" s="25">
        <v>0</v>
      </c>
      <c r="E15" s="25">
        <v>0</v>
      </c>
      <c r="F15" s="26">
        <f>SUM(C15:E15)</f>
        <v>-5088</v>
      </c>
      <c r="G15" s="27"/>
      <c r="H15" s="30"/>
      <c r="I15" s="30"/>
      <c r="J15" s="30"/>
      <c r="K15" s="33"/>
      <c r="L15" s="27"/>
      <c r="M15" s="28">
        <f>C107</f>
        <v>5088</v>
      </c>
      <c r="N15" s="28">
        <f t="shared" ref="N15:O16" si="0">D107</f>
        <v>0</v>
      </c>
      <c r="O15" s="28">
        <f t="shared" si="0"/>
        <v>0</v>
      </c>
      <c r="P15" s="26">
        <f>SUM(M15:O15)</f>
        <v>5088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-5088</v>
      </c>
      <c r="D19" s="26">
        <f>SUM(D15:D18)</f>
        <v>0</v>
      </c>
      <c r="E19" s="26">
        <f>SUM(E15:E18)</f>
        <v>0</v>
      </c>
      <c r="F19" s="26">
        <f>SUM(F15:F18)</f>
        <v>-5088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5088</v>
      </c>
      <c r="N19" s="26">
        <f>SUM(N15:N16)</f>
        <v>0</v>
      </c>
      <c r="O19" s="26">
        <f>SUM(O15:O16)</f>
        <v>0</v>
      </c>
      <c r="P19" s="26">
        <f>SUM(P15:P16)</f>
        <v>5088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58940</v>
      </c>
      <c r="D22" s="25">
        <v>0</v>
      </c>
      <c r="E22" s="25">
        <v>0</v>
      </c>
      <c r="F22" s="26">
        <f>SUM(C22:E22)</f>
        <v>58940</v>
      </c>
      <c r="G22" s="27"/>
      <c r="H22" s="28">
        <f>C22</f>
        <v>58940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58940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19653</v>
      </c>
      <c r="D23" s="25">
        <v>0</v>
      </c>
      <c r="E23" s="25">
        <v>0</v>
      </c>
      <c r="F23" s="26">
        <f>SUM(C23:E23)</f>
        <v>19653</v>
      </c>
      <c r="G23" s="27"/>
      <c r="H23" s="28">
        <f>C23</f>
        <v>19653</v>
      </c>
      <c r="I23" s="28">
        <f t="shared" si="1"/>
        <v>0</v>
      </c>
      <c r="J23" s="28">
        <f t="shared" si="1"/>
        <v>0</v>
      </c>
      <c r="K23" s="26">
        <f t="shared" si="2"/>
        <v>19653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25219</v>
      </c>
      <c r="D24" s="25">
        <v>0</v>
      </c>
      <c r="E24" s="25">
        <v>0</v>
      </c>
      <c r="F24" s="26">
        <f>SUM(C24:E24)</f>
        <v>25219</v>
      </c>
      <c r="G24" s="27"/>
      <c r="H24" s="28">
        <f>C24</f>
        <v>25219</v>
      </c>
      <c r="I24" s="28">
        <f t="shared" si="1"/>
        <v>0</v>
      </c>
      <c r="J24" s="28">
        <f t="shared" si="1"/>
        <v>0</v>
      </c>
      <c r="K24" s="26">
        <f t="shared" si="2"/>
        <v>25219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4447</v>
      </c>
      <c r="I27" s="28">
        <f>D121</f>
        <v>0</v>
      </c>
      <c r="J27" s="28">
        <f>E121</f>
        <v>0</v>
      </c>
      <c r="K27" s="26">
        <f t="shared" si="2"/>
        <v>4447</v>
      </c>
      <c r="L27" s="27"/>
      <c r="M27" s="28">
        <f>H27</f>
        <v>4447</v>
      </c>
      <c r="N27" s="28">
        <f>I27</f>
        <v>0</v>
      </c>
      <c r="O27" s="28">
        <f>J27</f>
        <v>0</v>
      </c>
      <c r="P27" s="26">
        <f>SUM(M27:O27)</f>
        <v>4447</v>
      </c>
    </row>
    <row r="28" spans="2:22" s="29" customFormat="1" ht="16" customHeight="1">
      <c r="B28" s="35" t="s">
        <v>28</v>
      </c>
      <c r="C28" s="36">
        <f>SUM(C22:C26)</f>
        <v>103812</v>
      </c>
      <c r="D28" s="36">
        <f>SUM(D22:D26)</f>
        <v>0</v>
      </c>
      <c r="E28" s="36">
        <f>SUM(E22:E26)</f>
        <v>0</v>
      </c>
      <c r="F28" s="36">
        <f>SUM(F22:F26)</f>
        <v>103812</v>
      </c>
      <c r="G28" s="27"/>
      <c r="H28" s="36">
        <f>SUM(H22:H27)</f>
        <v>108259</v>
      </c>
      <c r="I28" s="36">
        <f>SUM(I22:I27)</f>
        <v>0</v>
      </c>
      <c r="J28" s="36">
        <f>SUM(J22:J27)</f>
        <v>0</v>
      </c>
      <c r="K28" s="36">
        <f>SUM(K22:K27)</f>
        <v>108259</v>
      </c>
      <c r="L28" s="27"/>
      <c r="M28" s="36">
        <f>M27</f>
        <v>4447</v>
      </c>
      <c r="N28" s="36">
        <f>N27</f>
        <v>0</v>
      </c>
      <c r="O28" s="36">
        <f>O27</f>
        <v>0</v>
      </c>
      <c r="P28" s="36">
        <f>P27</f>
        <v>4447</v>
      </c>
    </row>
    <row r="29" spans="2:22" s="29" customFormat="1" ht="16" customHeight="1">
      <c r="B29" s="24" t="s">
        <v>29</v>
      </c>
      <c r="C29" s="25">
        <v>-5726</v>
      </c>
      <c r="D29" s="25">
        <v>0</v>
      </c>
      <c r="E29" s="25">
        <v>0</v>
      </c>
      <c r="F29" s="26">
        <f t="shared" ref="F29:F34" si="3">SUM(C29:E29)</f>
        <v>-5726</v>
      </c>
      <c r="G29" s="27"/>
      <c r="H29" s="28">
        <f>C29</f>
        <v>-5726</v>
      </c>
      <c r="I29" s="28">
        <f t="shared" ref="I29:J31" si="4">D29</f>
        <v>0</v>
      </c>
      <c r="J29" s="28">
        <f t="shared" si="4"/>
        <v>0</v>
      </c>
      <c r="K29" s="26">
        <f>SUM(H29:J29)</f>
        <v>-5726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-1799</v>
      </c>
      <c r="D30" s="25">
        <v>0</v>
      </c>
      <c r="E30" s="25">
        <v>0</v>
      </c>
      <c r="F30" s="26">
        <f t="shared" si="3"/>
        <v>-1799</v>
      </c>
      <c r="G30" s="27"/>
      <c r="H30" s="28">
        <f>C30</f>
        <v>-1799</v>
      </c>
      <c r="I30" s="28">
        <f t="shared" si="4"/>
        <v>0</v>
      </c>
      <c r="J30" s="28">
        <f t="shared" si="4"/>
        <v>0</v>
      </c>
      <c r="K30" s="26">
        <f>SUM(H30:J30)</f>
        <v>-1799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-557</v>
      </c>
      <c r="D32" s="25">
        <v>0</v>
      </c>
      <c r="E32" s="25">
        <v>0</v>
      </c>
      <c r="F32" s="26">
        <f t="shared" si="3"/>
        <v>-557</v>
      </c>
      <c r="G32" s="27"/>
      <c r="H32" s="30"/>
      <c r="I32" s="30"/>
      <c r="J32" s="30"/>
      <c r="K32" s="30"/>
      <c r="L32" s="27"/>
      <c r="M32" s="28">
        <f>C109</f>
        <v>557</v>
      </c>
      <c r="N32" s="28">
        <f>D109</f>
        <v>0</v>
      </c>
      <c r="O32" s="28">
        <f>E109</f>
        <v>0</v>
      </c>
      <c r="P32" s="26">
        <f>SUM(M32:O32)</f>
        <v>557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-8082</v>
      </c>
      <c r="D35" s="38">
        <f>SUM(D29:D34)</f>
        <v>0</v>
      </c>
      <c r="E35" s="38">
        <f>SUM(E29:E34)</f>
        <v>0</v>
      </c>
      <c r="F35" s="38">
        <f>SUM(F29:F34)</f>
        <v>-8082</v>
      </c>
      <c r="G35" s="27"/>
      <c r="H35" s="36">
        <f>SUM(H29:H31,H33:H34)</f>
        <v>-7525</v>
      </c>
      <c r="I35" s="36">
        <f>SUM(I29:I31,I33:I34)</f>
        <v>0</v>
      </c>
      <c r="J35" s="36">
        <f>SUM(J29:J31,J33:J34)</f>
        <v>0</v>
      </c>
      <c r="K35" s="36">
        <f>SUM(K29:K31,K33:K34)</f>
        <v>-7525</v>
      </c>
      <c r="L35" s="27"/>
      <c r="M35" s="36">
        <f>M32</f>
        <v>557</v>
      </c>
      <c r="N35" s="36">
        <f>N32</f>
        <v>0</v>
      </c>
      <c r="O35" s="36">
        <f>O32</f>
        <v>0</v>
      </c>
      <c r="P35" s="36">
        <f>P32</f>
        <v>557</v>
      </c>
    </row>
    <row r="36" spans="2:22" s="29" customFormat="1" ht="16" customHeight="1">
      <c r="B36" s="24" t="s">
        <v>36</v>
      </c>
      <c r="C36" s="25">
        <v>26000</v>
      </c>
      <c r="D36" s="25">
        <v>0</v>
      </c>
      <c r="E36" s="25">
        <v>0</v>
      </c>
      <c r="F36" s="26">
        <f>SUM(C36:E36)</f>
        <v>26000</v>
      </c>
      <c r="G36" s="27"/>
      <c r="H36" s="30"/>
      <c r="I36" s="30"/>
      <c r="J36" s="30"/>
      <c r="K36" s="30"/>
      <c r="L36" s="27"/>
      <c r="M36" s="28">
        <f>C93</f>
        <v>-26000</v>
      </c>
      <c r="N36" s="28">
        <f t="shared" ref="N36:O37" si="6">D93</f>
        <v>0</v>
      </c>
      <c r="O36" s="28">
        <f t="shared" si="6"/>
        <v>0</v>
      </c>
      <c r="P36" s="26">
        <f>SUM(M36:O36)</f>
        <v>-26000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26000</v>
      </c>
      <c r="D38" s="36">
        <f>SUM(D36:D37)</f>
        <v>0</v>
      </c>
      <c r="E38" s="36">
        <f>SUM(E36:E37)</f>
        <v>0</v>
      </c>
      <c r="F38" s="36">
        <f>SUM(F36:F37)</f>
        <v>26000</v>
      </c>
      <c r="G38" s="27"/>
      <c r="H38" s="30"/>
      <c r="I38" s="30"/>
      <c r="J38" s="30"/>
      <c r="K38" s="30"/>
      <c r="L38" s="27"/>
      <c r="M38" s="36">
        <f>SUM(M36:M37)</f>
        <v>-26000</v>
      </c>
      <c r="N38" s="36">
        <f>SUM(N36:N37)</f>
        <v>0</v>
      </c>
      <c r="O38" s="36">
        <f>SUM(O36:O37)</f>
        <v>0</v>
      </c>
      <c r="P38" s="36">
        <f>SUM(P36:P37)</f>
        <v>-26000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26564</v>
      </c>
      <c r="I39" s="28">
        <f>D102+D103+D104</f>
        <v>0</v>
      </c>
      <c r="J39" s="28">
        <f>E102+E103+E104</f>
        <v>0</v>
      </c>
      <c r="K39" s="26">
        <f>SUM(H39:J39)</f>
        <v>26564</v>
      </c>
      <c r="L39" s="27"/>
      <c r="M39" s="28">
        <f t="shared" ref="M39:O40" si="7">H39</f>
        <v>26564</v>
      </c>
      <c r="N39" s="28">
        <f t="shared" si="7"/>
        <v>0</v>
      </c>
      <c r="O39" s="28">
        <f t="shared" si="7"/>
        <v>0</v>
      </c>
      <c r="P39" s="26">
        <f>SUM(M39:O39)</f>
        <v>26564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10118</v>
      </c>
      <c r="I40" s="28">
        <f>D105</f>
        <v>0</v>
      </c>
      <c r="J40" s="28">
        <f>E105</f>
        <v>0</v>
      </c>
      <c r="K40" s="26">
        <f>SUM(H40:J40)</f>
        <v>10118</v>
      </c>
      <c r="L40" s="27"/>
      <c r="M40" s="28">
        <f t="shared" si="7"/>
        <v>10118</v>
      </c>
      <c r="N40" s="28">
        <f t="shared" si="7"/>
        <v>0</v>
      </c>
      <c r="O40" s="28">
        <f t="shared" si="7"/>
        <v>0</v>
      </c>
      <c r="P40" s="26">
        <f>SUM(M40:O40)</f>
        <v>10118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36682</v>
      </c>
      <c r="I41" s="36">
        <f>SUM(I39:I40)</f>
        <v>0</v>
      </c>
      <c r="J41" s="36">
        <f>SUM(J39:J40)</f>
        <v>0</v>
      </c>
      <c r="K41" s="36">
        <f>SUM(K39:K40)</f>
        <v>36682</v>
      </c>
      <c r="L41" s="27"/>
      <c r="M41" s="36">
        <f>SUM(M39:M40)</f>
        <v>36682</v>
      </c>
      <c r="N41" s="36">
        <f>SUM(N39:N40)</f>
        <v>0</v>
      </c>
      <c r="O41" s="36">
        <f>SUM(O39:O40)</f>
        <v>0</v>
      </c>
      <c r="P41" s="36">
        <f>SUM(P39:P40)</f>
        <v>36682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1456</v>
      </c>
      <c r="I42" s="28">
        <f>D106</f>
        <v>0</v>
      </c>
      <c r="J42" s="28">
        <f>E106</f>
        <v>0</v>
      </c>
      <c r="K42" s="26">
        <f>SUM(H42:J42)</f>
        <v>1456</v>
      </c>
      <c r="L42" s="27"/>
      <c r="M42" s="28">
        <f>H42</f>
        <v>1456</v>
      </c>
      <c r="N42" s="28">
        <f>I42</f>
        <v>0</v>
      </c>
      <c r="O42" s="28">
        <f>J42</f>
        <v>0</v>
      </c>
      <c r="P42" s="26">
        <f>SUM(M42:O42)</f>
        <v>1456</v>
      </c>
    </row>
    <row r="43" spans="2:22" s="29" customFormat="1" ht="16" customHeight="1">
      <c r="B43" s="24" t="s">
        <v>43</v>
      </c>
      <c r="C43" s="25">
        <v>-2739</v>
      </c>
      <c r="D43" s="25">
        <v>0</v>
      </c>
      <c r="E43" s="25">
        <v>0</v>
      </c>
      <c r="F43" s="26">
        <f>SUM(C43:E43)</f>
        <v>-2739</v>
      </c>
      <c r="G43" s="27"/>
      <c r="H43" s="28">
        <f>C43</f>
        <v>-2739</v>
      </c>
      <c r="I43" s="28">
        <f>D43</f>
        <v>0</v>
      </c>
      <c r="J43" s="28">
        <f>E43</f>
        <v>0</v>
      </c>
      <c r="K43" s="26">
        <f>SUM(H43:J43)</f>
        <v>-2739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118991</v>
      </c>
      <c r="D44" s="26">
        <f>SUM(D28,D35,D38,D43)</f>
        <v>0</v>
      </c>
      <c r="E44" s="26">
        <f>SUM(E28,E35,E38,E43)</f>
        <v>0</v>
      </c>
      <c r="F44" s="26">
        <f>SUM(F28,F35,F38,F43)</f>
        <v>118991</v>
      </c>
      <c r="G44" s="27"/>
      <c r="H44" s="26">
        <f>SUM(H28,H35,H41,H42:H43)</f>
        <v>136133</v>
      </c>
      <c r="I44" s="26">
        <f>SUM(I28,I35,I41,I42:I43)</f>
        <v>0</v>
      </c>
      <c r="J44" s="26">
        <f>SUM(J28,J35,J41,J42:J43)</f>
        <v>0</v>
      </c>
      <c r="K44" s="26">
        <f>SUM(K28,K35,K41,K42:K43)</f>
        <v>136133</v>
      </c>
      <c r="L44" s="27"/>
      <c r="M44" s="26">
        <f>SUM(M28,M35,M38,M41,M42)</f>
        <v>17142</v>
      </c>
      <c r="N44" s="26">
        <f>SUM(N28,N35,N38,N41,N42)</f>
        <v>0</v>
      </c>
      <c r="O44" s="26">
        <f>SUM(O28,O35,O38,O41,O42)</f>
        <v>0</v>
      </c>
      <c r="P44" s="26">
        <f>SUM(P28,P35,P38,P41,P42)</f>
        <v>17142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-1012018</v>
      </c>
      <c r="D47" s="30"/>
      <c r="E47" s="30"/>
      <c r="F47" s="41">
        <f>C47</f>
        <v>-1012018</v>
      </c>
      <c r="G47" s="27"/>
      <c r="H47" s="42">
        <f>C47</f>
        <v>-1012018</v>
      </c>
      <c r="I47" s="30"/>
      <c r="J47" s="30"/>
      <c r="K47" s="41">
        <f>H47</f>
        <v>-1012018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-186354</v>
      </c>
      <c r="D48" s="30"/>
      <c r="E48" s="30"/>
      <c r="F48" s="41">
        <f>C48</f>
        <v>-186354</v>
      </c>
      <c r="G48" s="27"/>
      <c r="H48" s="42">
        <f>C48</f>
        <v>-186354</v>
      </c>
      <c r="I48" s="30"/>
      <c r="J48" s="30"/>
      <c r="K48" s="41">
        <f>H48</f>
        <v>-186354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-86</v>
      </c>
      <c r="D49" s="30"/>
      <c r="E49" s="30"/>
      <c r="F49" s="26">
        <f>C49</f>
        <v>-86</v>
      </c>
      <c r="G49" s="27"/>
      <c r="H49" s="28">
        <f>C49</f>
        <v>-86</v>
      </c>
      <c r="I49" s="30"/>
      <c r="J49" s="30"/>
      <c r="K49" s="26">
        <f>H49</f>
        <v>-86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-1198458</v>
      </c>
      <c r="D50" s="30"/>
      <c r="E50" s="30"/>
      <c r="F50" s="44">
        <f>SUM(F47:F49)</f>
        <v>-1198458</v>
      </c>
      <c r="G50" s="27"/>
      <c r="H50" s="44">
        <f>SUM(H47:H49)</f>
        <v>-1198458</v>
      </c>
      <c r="I50" s="30"/>
      <c r="J50" s="30"/>
      <c r="K50" s="44">
        <f>SUM(K47:K49)</f>
        <v>-1198458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-238445</v>
      </c>
      <c r="D51" s="30"/>
      <c r="E51" s="30"/>
      <c r="F51" s="41">
        <f>C51</f>
        <v>-238445</v>
      </c>
      <c r="G51" s="27"/>
      <c r="H51" s="42">
        <f>C51</f>
        <v>-238445</v>
      </c>
      <c r="I51" s="30"/>
      <c r="J51" s="30"/>
      <c r="K51" s="41">
        <f>H51</f>
        <v>-238445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-238445</v>
      </c>
      <c r="D53" s="30"/>
      <c r="E53" s="30"/>
      <c r="F53" s="44">
        <f>SUM(F51:F52)</f>
        <v>-238445</v>
      </c>
      <c r="G53" s="27"/>
      <c r="H53" s="44">
        <f>SUM(H51:H52)</f>
        <v>-238445</v>
      </c>
      <c r="I53" s="30"/>
      <c r="J53" s="30"/>
      <c r="K53" s="44">
        <f>SUM(K51:K52)</f>
        <v>-238445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-231895</v>
      </c>
      <c r="D54" s="30"/>
      <c r="E54" s="30"/>
      <c r="F54" s="26">
        <f t="shared" ref="F54:F59" si="8">C54</f>
        <v>-231895</v>
      </c>
      <c r="G54" s="27"/>
      <c r="H54" s="28">
        <f>C54</f>
        <v>-231895</v>
      </c>
      <c r="I54" s="30"/>
      <c r="J54" s="30"/>
      <c r="K54" s="26">
        <f>H54</f>
        <v>-231895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-125927</v>
      </c>
      <c r="D60" s="25">
        <v>0</v>
      </c>
      <c r="E60" s="25">
        <v>0</v>
      </c>
      <c r="F60" s="26">
        <f>SUM(C60:E60)</f>
        <v>-125927</v>
      </c>
      <c r="G60" s="27"/>
      <c r="H60" s="45"/>
      <c r="I60" s="45"/>
      <c r="J60" s="45"/>
      <c r="K60" s="45"/>
      <c r="L60" s="27"/>
      <c r="M60" s="28">
        <f>C110</f>
        <v>125927</v>
      </c>
      <c r="N60" s="28">
        <f t="shared" ref="N60:O60" si="9">D110</f>
        <v>0</v>
      </c>
      <c r="O60" s="28">
        <f t="shared" si="9"/>
        <v>0</v>
      </c>
      <c r="P60" s="26">
        <f>SUM(M60:O60)</f>
        <v>125927</v>
      </c>
    </row>
    <row r="61" spans="2:16" s="29" customFormat="1" ht="16" customHeight="1">
      <c r="B61" s="58" t="s">
        <v>179</v>
      </c>
      <c r="C61" s="25">
        <v>-5735</v>
      </c>
      <c r="D61" s="25">
        <v>0</v>
      </c>
      <c r="E61" s="25">
        <v>0</v>
      </c>
      <c r="F61" s="26">
        <f>SUM(C61:E61)</f>
        <v>-5735</v>
      </c>
      <c r="G61" s="27"/>
      <c r="H61" s="28">
        <f>C61</f>
        <v>-5735</v>
      </c>
      <c r="I61" s="28">
        <f t="shared" ref="I61:J61" si="10">D61</f>
        <v>0</v>
      </c>
      <c r="J61" s="28">
        <f t="shared" si="10"/>
        <v>0</v>
      </c>
      <c r="K61" s="26">
        <f>SUM(H61:J61)</f>
        <v>-5735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-1800460</v>
      </c>
      <c r="D65" s="26">
        <f>SUM(D60:D61,D63)</f>
        <v>0</v>
      </c>
      <c r="E65" s="26">
        <f>SUM(E60:E61,E63)</f>
        <v>0</v>
      </c>
      <c r="F65" s="41">
        <f>SUM(F50,F53:F61,F63:F64)</f>
        <v>-1800460</v>
      </c>
      <c r="G65" s="27"/>
      <c r="H65" s="41">
        <f>SUM(H50,H53:H57,H59,H61:H62, H64)</f>
        <v>-1674533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-1674533</v>
      </c>
      <c r="L65" s="27"/>
      <c r="M65" s="26">
        <f>SUM(M60,M62:M63)</f>
        <v>125927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125927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-1686557</v>
      </c>
      <c r="D67" s="26">
        <f>SUM(D19,D44,D65)</f>
        <v>0</v>
      </c>
      <c r="E67" s="26">
        <f>SUM(E19,E44,E65)</f>
        <v>0</v>
      </c>
      <c r="F67" s="41">
        <f>SUM(F19,F44,F65)</f>
        <v>-1686557</v>
      </c>
      <c r="G67" s="27"/>
      <c r="H67" s="41">
        <f>SUM(H19,H44,H65)</f>
        <v>-1538400</v>
      </c>
      <c r="I67" s="26">
        <f>SUM(I19,I44,I65)</f>
        <v>0</v>
      </c>
      <c r="J67" s="26">
        <f>SUM(J19,J44,J65)</f>
        <v>0</v>
      </c>
      <c r="K67" s="41">
        <f>SUM(K19,K44,K65)</f>
        <v>-1538400</v>
      </c>
      <c r="L67" s="27"/>
      <c r="M67" s="26">
        <f>SUM(M19,M44,M65)</f>
        <v>148157</v>
      </c>
      <c r="N67" s="26">
        <f>SUM(N19,N44,N65)</f>
        <v>0</v>
      </c>
      <c r="O67" s="26">
        <f>SUM(O19,O44,O65)</f>
        <v>0</v>
      </c>
      <c r="P67" s="26">
        <f>SUM(P19,P44,P65)</f>
        <v>148157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-15561</v>
      </c>
      <c r="D69" s="26">
        <f>SUM(D12,D67)</f>
        <v>0</v>
      </c>
      <c r="E69" s="26">
        <f>SUM(E12,E67)</f>
        <v>0</v>
      </c>
      <c r="F69" s="41">
        <f>SUM(F12,F67)</f>
        <v>-15561</v>
      </c>
      <c r="G69" s="27"/>
      <c r="H69" s="41">
        <f>SUM(H12,H67)</f>
        <v>-82667</v>
      </c>
      <c r="I69" s="26">
        <f>SUM(I12,I67)</f>
        <v>0</v>
      </c>
      <c r="J69" s="26">
        <f>SUM(J12,J67)</f>
        <v>0</v>
      </c>
      <c r="K69" s="41">
        <f>SUM(K12,K67)</f>
        <v>-82667</v>
      </c>
      <c r="L69" s="27"/>
      <c r="M69" s="26">
        <f>SUM(M12,M67)</f>
        <v>-67106</v>
      </c>
      <c r="N69" s="26">
        <f>SUM(N12,N67)</f>
        <v>0</v>
      </c>
      <c r="O69" s="26">
        <f>SUM(O12,O67)</f>
        <v>0</v>
      </c>
      <c r="P69" s="26">
        <f>SUM(P12,P67)</f>
        <v>-67106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-10625</v>
      </c>
      <c r="D72" s="25">
        <v>0</v>
      </c>
      <c r="E72" s="25">
        <v>0</v>
      </c>
      <c r="F72" s="26">
        <f t="shared" ref="F72:F78" si="14">SUM(C72:E72)</f>
        <v>-10625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18000</v>
      </c>
      <c r="D76" s="25">
        <v>0</v>
      </c>
      <c r="E76" s="25">
        <v>0</v>
      </c>
      <c r="F76" s="26">
        <f t="shared" si="14"/>
        <v>18000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7375</v>
      </c>
      <c r="D79" s="26">
        <f>SUM(D72:D78)</f>
        <v>0</v>
      </c>
      <c r="E79" s="26">
        <f>SUM(E72:E78)</f>
        <v>0</v>
      </c>
      <c r="F79" s="26">
        <f>SUM(F72:F78)</f>
        <v>7375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-8186</v>
      </c>
      <c r="D81" s="26">
        <f>SUM(D69,D79)</f>
        <v>0</v>
      </c>
      <c r="E81" s="26">
        <f>SUM(E69,E79)</f>
        <v>0</v>
      </c>
      <c r="F81" s="41">
        <f>SUM(F69,F79)</f>
        <v>-8186</v>
      </c>
      <c r="G81" s="27"/>
      <c r="H81" s="41">
        <f>H69</f>
        <v>-82667</v>
      </c>
      <c r="I81" s="26">
        <f>I69</f>
        <v>0</v>
      </c>
      <c r="J81" s="26">
        <f>J69</f>
        <v>0</v>
      </c>
      <c r="K81" s="41">
        <f>K69</f>
        <v>-82667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-155406</v>
      </c>
      <c r="D85" s="43">
        <v>0</v>
      </c>
      <c r="E85" s="43">
        <v>0</v>
      </c>
      <c r="F85" s="26">
        <f>SUM(C85:E85)</f>
        <v>-155406</v>
      </c>
      <c r="G85" s="27"/>
      <c r="H85" s="42">
        <f>C85</f>
        <v>-155406</v>
      </c>
      <c r="I85" s="42">
        <f>D85</f>
        <v>0</v>
      </c>
      <c r="J85" s="42">
        <f>E85</f>
        <v>0</v>
      </c>
      <c r="K85" s="26">
        <f>SUM(H85:J85)</f>
        <v>-155406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-16536</v>
      </c>
      <c r="D88" s="25">
        <v>0</v>
      </c>
      <c r="E88" s="25">
        <v>0</v>
      </c>
      <c r="F88" s="26">
        <f>SUM(C88:E88)</f>
        <v>-16536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-16536</v>
      </c>
      <c r="D89" s="36">
        <f>D88</f>
        <v>0</v>
      </c>
      <c r="E89" s="36">
        <f>E88</f>
        <v>0</v>
      </c>
      <c r="F89" s="36">
        <f>F88</f>
        <v>-16536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-157000</v>
      </c>
      <c r="D92" s="25">
        <v>0</v>
      </c>
      <c r="E92" s="25">
        <v>0</v>
      </c>
      <c r="F92" s="26">
        <f>SUM(C92:E92)</f>
        <v>-157000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-26000</v>
      </c>
      <c r="D93" s="28">
        <f t="shared" si="15"/>
        <v>0</v>
      </c>
      <c r="E93" s="28">
        <f t="shared" si="15"/>
        <v>0</v>
      </c>
      <c r="F93" s="26">
        <f>SUM(C93:E93)</f>
        <v>-26000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104000</v>
      </c>
      <c r="D95" s="25">
        <v>0</v>
      </c>
      <c r="E95" s="25">
        <v>0</v>
      </c>
      <c r="F95" s="26">
        <f>SUM(C95:E95)</f>
        <v>104000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-79000</v>
      </c>
      <c r="D96" s="36">
        <f>SUM(D92:D95)</f>
        <v>0</v>
      </c>
      <c r="E96" s="36">
        <f>SUM(E92:E95)</f>
        <v>0</v>
      </c>
      <c r="F96" s="36">
        <f>SUM(F92:F95)</f>
        <v>-79000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-143989</v>
      </c>
      <c r="D97" s="25">
        <v>0</v>
      </c>
      <c r="E97" s="25">
        <v>0</v>
      </c>
      <c r="F97" s="26">
        <f t="shared" ref="F97:F112" si="16">SUM(C97:E97)</f>
        <v>-143989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-1672</v>
      </c>
      <c r="D100" s="25">
        <v>0</v>
      </c>
      <c r="E100" s="25">
        <v>0</v>
      </c>
      <c r="F100" s="26">
        <f t="shared" si="16"/>
        <v>-1672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-4217</v>
      </c>
      <c r="D101" s="25">
        <v>0</v>
      </c>
      <c r="E101" s="25">
        <v>0</v>
      </c>
      <c r="F101" s="26">
        <f t="shared" si="16"/>
        <v>-4217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20829</v>
      </c>
      <c r="D102" s="25">
        <v>0</v>
      </c>
      <c r="E102" s="25">
        <v>0</v>
      </c>
      <c r="F102" s="26">
        <f t="shared" si="16"/>
        <v>20829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5735</v>
      </c>
      <c r="D104" s="34">
        <f>-D61</f>
        <v>0</v>
      </c>
      <c r="E104" s="34">
        <f>-E61</f>
        <v>0</v>
      </c>
      <c r="F104" s="26">
        <f>SUM(C104:E104)</f>
        <v>5735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10118</v>
      </c>
      <c r="D105" s="25">
        <v>0</v>
      </c>
      <c r="E105" s="25">
        <v>0</v>
      </c>
      <c r="F105" s="26">
        <f t="shared" si="16"/>
        <v>10118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1456</v>
      </c>
      <c r="D106" s="25">
        <v>0</v>
      </c>
      <c r="E106" s="25">
        <v>0</v>
      </c>
      <c r="F106" s="26">
        <f t="shared" si="16"/>
        <v>1456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5088</v>
      </c>
      <c r="D107" s="28">
        <f t="shared" si="17"/>
        <v>0</v>
      </c>
      <c r="E107" s="28">
        <f t="shared" si="17"/>
        <v>0</v>
      </c>
      <c r="F107" s="26">
        <f t="shared" si="16"/>
        <v>5088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557</v>
      </c>
      <c r="D109" s="28">
        <f>-D32</f>
        <v>0</v>
      </c>
      <c r="E109" s="28">
        <f>-E32</f>
        <v>0</v>
      </c>
      <c r="F109" s="26">
        <f t="shared" si="16"/>
        <v>557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125927</v>
      </c>
      <c r="D110" s="28">
        <f>-D60</f>
        <v>0</v>
      </c>
      <c r="E110" s="28">
        <f>-E60</f>
        <v>0</v>
      </c>
      <c r="F110" s="26">
        <f t="shared" si="16"/>
        <v>125927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19832</v>
      </c>
      <c r="D113" s="36">
        <f>SUM(D97:D112)</f>
        <v>0</v>
      </c>
      <c r="E113" s="36">
        <f>SUM(E97:E112)</f>
        <v>0</v>
      </c>
      <c r="F113" s="36">
        <f>SUM(F97:F112)</f>
        <v>19832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-2873</v>
      </c>
      <c r="D114" s="25">
        <v>0</v>
      </c>
      <c r="E114" s="25">
        <v>0</v>
      </c>
      <c r="F114" s="26">
        <f>SUM(C114:E114)</f>
        <v>-2873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7024</v>
      </c>
      <c r="D115" s="25">
        <v>0</v>
      </c>
      <c r="E115" s="25">
        <v>0</v>
      </c>
      <c r="F115" s="26">
        <f>SUM(C115:E115)</f>
        <v>7024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4151</v>
      </c>
      <c r="D116" s="36">
        <f>SUM(D114:D115)</f>
        <v>0</v>
      </c>
      <c r="E116" s="36">
        <f>SUM(E114:E115)</f>
        <v>0</v>
      </c>
      <c r="F116" s="36">
        <f>SUM(F114:F115)</f>
        <v>4151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4307</v>
      </c>
      <c r="D118" s="25">
        <v>0</v>
      </c>
      <c r="E118" s="25">
        <v>0</v>
      </c>
      <c r="F118" s="26">
        <f>SUM(C118:E118)</f>
        <v>4307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140</v>
      </c>
      <c r="D120" s="25">
        <v>0</v>
      </c>
      <c r="E120" s="25">
        <v>0</v>
      </c>
      <c r="F120" s="26">
        <f>SUM(C120:E120)</f>
        <v>140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4447</v>
      </c>
      <c r="D121" s="36">
        <f>SUM(D117:D120)</f>
        <v>0</v>
      </c>
      <c r="E121" s="36">
        <f>SUM(E117:E120)</f>
        <v>0</v>
      </c>
      <c r="F121" s="36">
        <f>SUM(F117:F120)</f>
        <v>4447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-50570</v>
      </c>
      <c r="D122" s="26">
        <f>SUM(D96,D113,D116,D121)</f>
        <v>0</v>
      </c>
      <c r="E122" s="26">
        <f>SUM(E96,E113,E116,E121)</f>
        <v>0</v>
      </c>
      <c r="F122" s="26">
        <f>SUM(F96,F113,F116,F121)</f>
        <v>-50570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-82667</v>
      </c>
      <c r="D124" s="41">
        <f>SUM(D69, D89, D122)</f>
        <v>0</v>
      </c>
      <c r="E124" s="41">
        <f>SUM(E69, E89, E122)</f>
        <v>0</v>
      </c>
      <c r="F124" s="41">
        <f>SUM(F69, F89, F122)</f>
        <v>-82667</v>
      </c>
      <c r="G124" s="27"/>
      <c r="H124" s="41">
        <f>H69</f>
        <v>-82667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-82667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-11135</v>
      </c>
      <c r="D127" s="49">
        <v>0</v>
      </c>
      <c r="E127" s="25">
        <v>0</v>
      </c>
      <c r="F127" s="26">
        <f t="shared" ref="F127:F132" si="19">SUM(C127:E127)</f>
        <v>-11135</v>
      </c>
      <c r="G127" s="27"/>
      <c r="H127" s="28">
        <f t="shared" ref="H127:J132" si="20">C127</f>
        <v>-11135</v>
      </c>
      <c r="I127" s="28">
        <f t="shared" si="20"/>
        <v>0</v>
      </c>
      <c r="J127" s="28">
        <f t="shared" si="20"/>
        <v>0</v>
      </c>
      <c r="K127" s="26">
        <f>SUM(H127:J127)</f>
        <v>-11135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-11135</v>
      </c>
      <c r="D133" s="38">
        <f>SUM(D127:D132)</f>
        <v>0</v>
      </c>
      <c r="E133" s="38">
        <f>SUM(E127:E132)</f>
        <v>0</v>
      </c>
      <c r="F133" s="38">
        <f>SUM(F127:F132)</f>
        <v>-11135</v>
      </c>
      <c r="G133" s="27"/>
      <c r="H133" s="38">
        <f>SUM(H127:H132)</f>
        <v>-11135</v>
      </c>
      <c r="I133" s="38">
        <f>SUM(I127:I132)</f>
        <v>0</v>
      </c>
      <c r="J133" s="38">
        <f>SUM(J127:J132)</f>
        <v>0</v>
      </c>
      <c r="K133" s="38">
        <f>SUM(K127:K132)</f>
        <v>-11135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365</v>
      </c>
      <c r="D134" s="25">
        <v>0</v>
      </c>
      <c r="E134" s="25">
        <v>0</v>
      </c>
      <c r="F134" s="26">
        <f>SUM(C134:E134)</f>
        <v>365</v>
      </c>
      <c r="G134" s="27"/>
      <c r="H134" s="28">
        <f>C134</f>
        <v>365</v>
      </c>
      <c r="I134" s="28">
        <f>D134</f>
        <v>0</v>
      </c>
      <c r="J134" s="28">
        <f>E134</f>
        <v>0</v>
      </c>
      <c r="K134" s="26">
        <f t="shared" si="21"/>
        <v>365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4234</v>
      </c>
      <c r="D136" s="25">
        <v>0</v>
      </c>
      <c r="E136" s="25">
        <v>0</v>
      </c>
      <c r="F136" s="26">
        <f>SUM(C136:E136)</f>
        <v>4234</v>
      </c>
      <c r="G136" s="27"/>
      <c r="H136" s="28">
        <f t="shared" si="22"/>
        <v>4234</v>
      </c>
      <c r="I136" s="28">
        <f t="shared" si="22"/>
        <v>0</v>
      </c>
      <c r="J136" s="28">
        <f>E136</f>
        <v>0</v>
      </c>
      <c r="K136" s="26">
        <f t="shared" si="21"/>
        <v>4234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1453</v>
      </c>
      <c r="D137" s="25">
        <v>0</v>
      </c>
      <c r="E137" s="25">
        <v>0</v>
      </c>
      <c r="F137" s="26">
        <f>SUM(C137:E137)</f>
        <v>1453</v>
      </c>
      <c r="G137" s="27"/>
      <c r="H137" s="28">
        <f t="shared" si="22"/>
        <v>1453</v>
      </c>
      <c r="I137" s="28">
        <f t="shared" si="22"/>
        <v>0</v>
      </c>
      <c r="J137" s="28">
        <f>E137</f>
        <v>0</v>
      </c>
      <c r="K137" s="26">
        <f t="shared" si="21"/>
        <v>1453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1832</v>
      </c>
      <c r="D138" s="25">
        <v>0</v>
      </c>
      <c r="E138" s="25">
        <v>0</v>
      </c>
      <c r="F138" s="26">
        <f>SUM(C138:E138)</f>
        <v>1832</v>
      </c>
      <c r="G138" s="27"/>
      <c r="H138" s="28">
        <f t="shared" si="22"/>
        <v>1832</v>
      </c>
      <c r="I138" s="28">
        <f t="shared" si="22"/>
        <v>0</v>
      </c>
      <c r="J138" s="28">
        <f>E138</f>
        <v>0</v>
      </c>
      <c r="K138" s="26">
        <f t="shared" si="21"/>
        <v>1832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7884</v>
      </c>
      <c r="D140" s="38">
        <f>SUM(D134:D139)</f>
        <v>0</v>
      </c>
      <c r="E140" s="38">
        <f>SUM(E134,E136:E139)</f>
        <v>0</v>
      </c>
      <c r="F140" s="38">
        <f>SUM(F134:F139)</f>
        <v>7884</v>
      </c>
      <c r="G140" s="27"/>
      <c r="H140" s="38">
        <f>SUM(H134:H139)</f>
        <v>7884</v>
      </c>
      <c r="I140" s="38">
        <f>SUM(I134:I139)</f>
        <v>0</v>
      </c>
      <c r="J140" s="38">
        <f>SUM(J134,J136:J139)</f>
        <v>0</v>
      </c>
      <c r="K140" s="38">
        <f>SUM(K134:K139)</f>
        <v>7884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-3251</v>
      </c>
      <c r="D141" s="26">
        <f>SUM(D133,D140)</f>
        <v>0</v>
      </c>
      <c r="E141" s="26">
        <f>SUM(E133,E140)</f>
        <v>0</v>
      </c>
      <c r="F141" s="26">
        <f>SUM(F133,F140)</f>
        <v>-3251</v>
      </c>
      <c r="G141" s="27"/>
      <c r="H141" s="26">
        <f>SUM(H133,H140)</f>
        <v>-3251</v>
      </c>
      <c r="I141" s="26">
        <f>SUM(I133,I140)</f>
        <v>0</v>
      </c>
      <c r="J141" s="26">
        <f>SUM(J133,J140)</f>
        <v>0</v>
      </c>
      <c r="K141" s="26">
        <f>SUM(K133,K140)</f>
        <v>-3251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-85918</v>
      </c>
      <c r="D143" s="28">
        <f>SUM(D124,D141)</f>
        <v>0</v>
      </c>
      <c r="E143" s="28">
        <f>SUM(E124,E141)</f>
        <v>0</v>
      </c>
      <c r="F143" s="41">
        <f>SUM(F124,F141)</f>
        <v>-85918</v>
      </c>
      <c r="G143" s="27"/>
      <c r="H143" s="42">
        <f>SUM(H124,H141)</f>
        <v>-85918</v>
      </c>
      <c r="I143" s="28">
        <f>SUM(I124,I141)</f>
        <v>0</v>
      </c>
      <c r="J143" s="28">
        <f>SUM(J124,J141)</f>
        <v>0</v>
      </c>
      <c r="K143" s="41">
        <f>SUM(K124,K141)</f>
        <v>-85918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-241324</v>
      </c>
      <c r="D145" s="26">
        <f>D85+D143</f>
        <v>0</v>
      </c>
      <c r="E145" s="26">
        <f>E85+E143</f>
        <v>0</v>
      </c>
      <c r="F145" s="41">
        <f>F85+F143</f>
        <v>-241324</v>
      </c>
      <c r="G145" s="27"/>
      <c r="H145" s="41">
        <f>H85+H143</f>
        <v>-241324</v>
      </c>
      <c r="I145" s="26">
        <f>I85+I143</f>
        <v>0</v>
      </c>
      <c r="J145" s="26">
        <f>J85+J143</f>
        <v>0</v>
      </c>
      <c r="K145" s="41">
        <f>K85+K143</f>
        <v>-241324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1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1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1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1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1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1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1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930B1-F441-49A3-AFB2-87CC785329A0}">
  <sheetPr>
    <tabColor rgb="FF183C5C"/>
  </sheetPr>
  <dimension ref="A1:I25"/>
  <sheetViews>
    <sheetView zoomScaleNormal="100" workbookViewId="0"/>
  </sheetViews>
  <sheetFormatPr defaultColWidth="9.08984375" defaultRowHeight="15.5"/>
  <cols>
    <col min="1" max="1" width="175.6328125" style="61" customWidth="1"/>
    <col min="2" max="2" width="9.08984375" style="61"/>
    <col min="3" max="3" width="10.6328125" style="61" customWidth="1"/>
    <col min="4" max="16384" width="9.08984375" style="61"/>
  </cols>
  <sheetData>
    <row r="1" spans="1:5" ht="27.9" customHeight="1">
      <c r="A1" s="60" t="s">
        <v>224</v>
      </c>
      <c r="B1" s="71"/>
      <c r="C1" s="71"/>
      <c r="D1" s="71"/>
      <c r="E1" s="71"/>
    </row>
    <row r="2" spans="1:5" ht="24" customHeight="1">
      <c r="A2" s="62" t="s">
        <v>225</v>
      </c>
      <c r="B2" s="71"/>
      <c r="C2" s="71"/>
      <c r="D2" s="71"/>
      <c r="E2" s="71"/>
    </row>
    <row r="3" spans="1:5" ht="18" customHeight="1">
      <c r="A3" s="64"/>
    </row>
    <row r="4" spans="1:5" ht="18" customHeight="1">
      <c r="A4" s="72" t="s">
        <v>226</v>
      </c>
      <c r="B4" s="73"/>
      <c r="C4" s="73"/>
      <c r="D4" s="73"/>
      <c r="E4" s="73"/>
    </row>
    <row r="5" spans="1:5" ht="12" customHeight="1">
      <c r="E5" s="66"/>
    </row>
    <row r="6" spans="1:5" ht="18" customHeight="1">
      <c r="A6" s="72" t="s">
        <v>227</v>
      </c>
      <c r="B6" s="73"/>
      <c r="C6" s="73"/>
      <c r="D6" s="73"/>
      <c r="E6" s="73"/>
    </row>
    <row r="7" spans="1:5" ht="18" customHeight="1">
      <c r="A7" s="61" t="s">
        <v>228</v>
      </c>
    </row>
    <row r="8" spans="1:5" ht="12" customHeight="1">
      <c r="E8" s="66"/>
    </row>
    <row r="9" spans="1:5" ht="18" customHeight="1">
      <c r="A9" s="72" t="s">
        <v>229</v>
      </c>
      <c r="B9" s="73"/>
      <c r="C9" s="73"/>
      <c r="D9" s="73"/>
      <c r="E9" s="73"/>
    </row>
    <row r="10" spans="1:5" ht="12" customHeight="1">
      <c r="E10" s="66"/>
    </row>
    <row r="11" spans="1:5" ht="18" customHeight="1">
      <c r="A11" s="72" t="s">
        <v>230</v>
      </c>
      <c r="B11" s="73"/>
      <c r="C11" s="73"/>
      <c r="D11" s="73"/>
      <c r="E11" s="73"/>
    </row>
    <row r="12" spans="1:5" ht="12" customHeight="1">
      <c r="E12" s="66"/>
    </row>
    <row r="13" spans="1:5" ht="18" customHeight="1">
      <c r="A13" s="72" t="s">
        <v>231</v>
      </c>
      <c r="B13" s="73"/>
      <c r="C13" s="73"/>
      <c r="D13" s="73"/>
      <c r="E13" s="73"/>
    </row>
    <row r="14" spans="1:5" ht="12" customHeight="1">
      <c r="E14" s="66"/>
    </row>
    <row r="15" spans="1:5" ht="18" customHeight="1">
      <c r="A15" s="72" t="s">
        <v>232</v>
      </c>
      <c r="B15" s="73"/>
      <c r="C15" s="73"/>
      <c r="D15" s="73"/>
      <c r="E15" s="73"/>
    </row>
    <row r="16" spans="1:5" ht="18" customHeight="1">
      <c r="A16" s="4" t="s">
        <v>233</v>
      </c>
      <c r="B16" s="73"/>
      <c r="C16" s="73"/>
      <c r="D16" s="73"/>
      <c r="E16" s="73"/>
    </row>
    <row r="17" spans="1:9" ht="12" customHeight="1">
      <c r="E17" s="66"/>
    </row>
    <row r="18" spans="1:9" ht="18" customHeight="1">
      <c r="A18" s="72" t="s">
        <v>234</v>
      </c>
      <c r="B18" s="73"/>
      <c r="C18" s="73"/>
      <c r="D18" s="73"/>
      <c r="E18" s="73"/>
    </row>
    <row r="19" spans="1:9" ht="18" customHeight="1">
      <c r="A19" s="4" t="s">
        <v>235</v>
      </c>
      <c r="B19" s="73"/>
      <c r="C19" s="73"/>
      <c r="D19" s="73"/>
      <c r="E19" s="73"/>
    </row>
    <row r="20" spans="1:9" ht="18" customHeight="1">
      <c r="A20" s="4" t="s">
        <v>236</v>
      </c>
      <c r="B20" s="73"/>
      <c r="C20" s="73"/>
      <c r="D20" s="73"/>
      <c r="E20" s="73"/>
    </row>
    <row r="21" spans="1:9" ht="8.15" customHeight="1">
      <c r="E21" s="66"/>
    </row>
    <row r="22" spans="1:9" ht="18" customHeight="1">
      <c r="A22" s="74" t="s">
        <v>237</v>
      </c>
      <c r="B22" s="73"/>
      <c r="C22" s="73"/>
      <c r="D22" s="73"/>
      <c r="E22" s="73"/>
    </row>
    <row r="23" spans="1:9" ht="12" customHeight="1">
      <c r="E23" s="66"/>
    </row>
    <row r="24" spans="1:9" ht="18" customHeight="1">
      <c r="A24" s="61" t="s">
        <v>238</v>
      </c>
    </row>
    <row r="25" spans="1:9" ht="18" customHeight="1">
      <c r="A25" s="61" t="s">
        <v>239</v>
      </c>
      <c r="D25" s="74"/>
      <c r="E25" s="74"/>
      <c r="F25" s="74"/>
      <c r="G25" s="74"/>
      <c r="H25" s="74"/>
      <c r="I25" s="74"/>
    </row>
  </sheetData>
  <hyperlinks>
    <hyperlink ref="A22" r:id="rId1" xr:uid="{03855A2F-6E9E-4BB7-A35D-4B2C59CFEC92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142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772027</v>
      </c>
      <c r="D10" s="25">
        <v>201802</v>
      </c>
      <c r="E10" s="25">
        <v>0</v>
      </c>
      <c r="F10" s="26">
        <f>SUM(C10:E10)</f>
        <v>973829</v>
      </c>
      <c r="G10" s="27"/>
      <c r="H10" s="28">
        <f>C10+C17+M10</f>
        <v>677714</v>
      </c>
      <c r="I10" s="28">
        <f>D10+N10</f>
        <v>28477</v>
      </c>
      <c r="J10" s="28">
        <f>E10+O10</f>
        <v>0</v>
      </c>
      <c r="K10" s="26">
        <f>SUM(H10:J10)</f>
        <v>706191</v>
      </c>
      <c r="L10" s="27"/>
      <c r="M10" s="28">
        <f>SUM(C88,C92,C95,C97:C101,C116)</f>
        <v>-94313</v>
      </c>
      <c r="N10" s="28">
        <f>SUM(D88,D92,D95,D97:D101,D116)</f>
        <v>-173325</v>
      </c>
      <c r="O10" s="28">
        <f>SUM(E88,E92,E95,E97:E101,E116)</f>
        <v>0</v>
      </c>
      <c r="P10" s="26">
        <f>SUM(M10:O10)</f>
        <v>-267638</v>
      </c>
    </row>
    <row r="11" spans="2:23" s="29" customFormat="1" ht="16" customHeight="1">
      <c r="B11" s="24" t="s">
        <v>13</v>
      </c>
      <c r="C11" s="25">
        <v>-169641</v>
      </c>
      <c r="D11" s="25">
        <v>-55037</v>
      </c>
      <c r="E11" s="25">
        <v>0</v>
      </c>
      <c r="F11" s="26">
        <f>SUM(C11:E11)</f>
        <v>-224678</v>
      </c>
      <c r="G11" s="27"/>
      <c r="H11" s="28">
        <f>C11+C58</f>
        <v>-169641</v>
      </c>
      <c r="I11" s="28">
        <f>D11</f>
        <v>-55037</v>
      </c>
      <c r="J11" s="28">
        <f>E11</f>
        <v>0</v>
      </c>
      <c r="K11" s="26">
        <f>SUM(H11:J11)</f>
        <v>-224678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602386</v>
      </c>
      <c r="D12" s="26">
        <f>SUM(D10:D11)</f>
        <v>146765</v>
      </c>
      <c r="E12" s="26">
        <f>SUM(E10:E11)</f>
        <v>0</v>
      </c>
      <c r="F12" s="26">
        <f>SUM(F10:F11)</f>
        <v>749151</v>
      </c>
      <c r="G12" s="27"/>
      <c r="H12" s="26">
        <f>SUM(H10:H11)</f>
        <v>508073</v>
      </c>
      <c r="I12" s="26">
        <f>SUM(I10:I11)</f>
        <v>-26560</v>
      </c>
      <c r="J12" s="26">
        <f>SUM(J10:J11)</f>
        <v>0</v>
      </c>
      <c r="K12" s="26">
        <f>SUM(K10:K11)</f>
        <v>481513</v>
      </c>
      <c r="L12" s="27"/>
      <c r="M12" s="26">
        <f>M10</f>
        <v>-94313</v>
      </c>
      <c r="N12" s="26">
        <f>N10</f>
        <v>-173325</v>
      </c>
      <c r="O12" s="26">
        <f>O10</f>
        <v>0</v>
      </c>
      <c r="P12" s="26">
        <f>P10</f>
        <v>-267638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292</v>
      </c>
      <c r="D15" s="25">
        <v>1477</v>
      </c>
      <c r="E15" s="25">
        <v>0</v>
      </c>
      <c r="F15" s="26">
        <f>SUM(C15:E15)</f>
        <v>1769</v>
      </c>
      <c r="G15" s="27"/>
      <c r="H15" s="30"/>
      <c r="I15" s="30"/>
      <c r="J15" s="30"/>
      <c r="K15" s="33"/>
      <c r="L15" s="27"/>
      <c r="M15" s="28">
        <f>C107</f>
        <v>-292</v>
      </c>
      <c r="N15" s="28">
        <f t="shared" ref="N15:O16" si="0">D107</f>
        <v>-1477</v>
      </c>
      <c r="O15" s="28">
        <f t="shared" si="0"/>
        <v>0</v>
      </c>
      <c r="P15" s="26">
        <f>SUM(M15:O15)</f>
        <v>-1769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292</v>
      </c>
      <c r="D19" s="26">
        <f>SUM(D15:D18)</f>
        <v>1477</v>
      </c>
      <c r="E19" s="26">
        <f>SUM(E15:E18)</f>
        <v>0</v>
      </c>
      <c r="F19" s="26">
        <f>SUM(F15:F18)</f>
        <v>1769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-292</v>
      </c>
      <c r="N19" s="26">
        <f>SUM(N15:N16)</f>
        <v>-1477</v>
      </c>
      <c r="O19" s="26">
        <f>SUM(O15:O16)</f>
        <v>0</v>
      </c>
      <c r="P19" s="26">
        <f>SUM(P15:P16)</f>
        <v>-1769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24874</v>
      </c>
      <c r="D22" s="25">
        <v>10477</v>
      </c>
      <c r="E22" s="25">
        <v>0</v>
      </c>
      <c r="F22" s="26">
        <f>SUM(C22:E22)</f>
        <v>35351</v>
      </c>
      <c r="G22" s="27"/>
      <c r="H22" s="28">
        <f>C22</f>
        <v>24874</v>
      </c>
      <c r="I22" s="28">
        <f t="shared" ref="I22:J26" si="1">D22</f>
        <v>10477</v>
      </c>
      <c r="J22" s="28">
        <f t="shared" si="1"/>
        <v>0</v>
      </c>
      <c r="K22" s="26">
        <f t="shared" ref="K22:K27" si="2">SUM(H22:J22)</f>
        <v>35351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14030</v>
      </c>
      <c r="D23" s="25">
        <v>0</v>
      </c>
      <c r="E23" s="25">
        <v>0</v>
      </c>
      <c r="F23" s="26">
        <f>SUM(C23:E23)</f>
        <v>14030</v>
      </c>
      <c r="G23" s="27"/>
      <c r="H23" s="28">
        <f>C23</f>
        <v>14030</v>
      </c>
      <c r="I23" s="28">
        <f t="shared" si="1"/>
        <v>0</v>
      </c>
      <c r="J23" s="28">
        <f t="shared" si="1"/>
        <v>0</v>
      </c>
      <c r="K23" s="26">
        <f t="shared" si="2"/>
        <v>14030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236</v>
      </c>
      <c r="D26" s="25">
        <v>99</v>
      </c>
      <c r="E26" s="25">
        <v>0</v>
      </c>
      <c r="F26" s="26">
        <f>SUM(C26:E26)</f>
        <v>335</v>
      </c>
      <c r="G26" s="27"/>
      <c r="H26" s="28">
        <f>C26</f>
        <v>236</v>
      </c>
      <c r="I26" s="28">
        <f t="shared" si="1"/>
        <v>99</v>
      </c>
      <c r="J26" s="28">
        <f t="shared" si="1"/>
        <v>0</v>
      </c>
      <c r="K26" s="26">
        <f t="shared" si="2"/>
        <v>335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1389</v>
      </c>
      <c r="I27" s="28">
        <f>D121</f>
        <v>568</v>
      </c>
      <c r="J27" s="28">
        <f>E121</f>
        <v>0</v>
      </c>
      <c r="K27" s="26">
        <f t="shared" si="2"/>
        <v>1957</v>
      </c>
      <c r="L27" s="27"/>
      <c r="M27" s="28">
        <f>H27</f>
        <v>1389</v>
      </c>
      <c r="N27" s="28">
        <f>I27</f>
        <v>568</v>
      </c>
      <c r="O27" s="28">
        <f>J27</f>
        <v>0</v>
      </c>
      <c r="P27" s="26">
        <f>SUM(M27:O27)</f>
        <v>1957</v>
      </c>
    </row>
    <row r="28" spans="2:22" s="29" customFormat="1" ht="16" customHeight="1">
      <c r="B28" s="35" t="s">
        <v>28</v>
      </c>
      <c r="C28" s="36">
        <f>SUM(C22:C26)</f>
        <v>39140</v>
      </c>
      <c r="D28" s="36">
        <f>SUM(D22:D26)</f>
        <v>10576</v>
      </c>
      <c r="E28" s="36">
        <f>SUM(E22:E26)</f>
        <v>0</v>
      </c>
      <c r="F28" s="36">
        <f>SUM(F22:F26)</f>
        <v>49716</v>
      </c>
      <c r="G28" s="27"/>
      <c r="H28" s="36">
        <f>SUM(H22:H27)</f>
        <v>40529</v>
      </c>
      <c r="I28" s="36">
        <f>SUM(I22:I27)</f>
        <v>11144</v>
      </c>
      <c r="J28" s="36">
        <f>SUM(J22:J27)</f>
        <v>0</v>
      </c>
      <c r="K28" s="36">
        <f>SUM(K22:K27)</f>
        <v>51673</v>
      </c>
      <c r="L28" s="27"/>
      <c r="M28" s="36">
        <f>M27</f>
        <v>1389</v>
      </c>
      <c r="N28" s="36">
        <f>N27</f>
        <v>568</v>
      </c>
      <c r="O28" s="36">
        <f>O27</f>
        <v>0</v>
      </c>
      <c r="P28" s="36">
        <f>P27</f>
        <v>1957</v>
      </c>
    </row>
    <row r="29" spans="2:22" s="29" customFormat="1" ht="16" customHeight="1">
      <c r="B29" s="24" t="s">
        <v>29</v>
      </c>
      <c r="C29" s="25">
        <v>-1306</v>
      </c>
      <c r="D29" s="25">
        <v>-94</v>
      </c>
      <c r="E29" s="25">
        <v>0</v>
      </c>
      <c r="F29" s="26">
        <f t="shared" ref="F29:F34" si="3">SUM(C29:E29)</f>
        <v>-1400</v>
      </c>
      <c r="G29" s="27"/>
      <c r="H29" s="28">
        <f>C29</f>
        <v>-1306</v>
      </c>
      <c r="I29" s="28">
        <f t="shared" ref="I29:J31" si="4">D29</f>
        <v>-94</v>
      </c>
      <c r="J29" s="28">
        <f t="shared" si="4"/>
        <v>0</v>
      </c>
      <c r="K29" s="26">
        <f>SUM(H29:J29)</f>
        <v>-1400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813</v>
      </c>
      <c r="D34" s="25">
        <v>1426</v>
      </c>
      <c r="E34" s="25">
        <v>0</v>
      </c>
      <c r="F34" s="26">
        <f t="shared" si="3"/>
        <v>2239</v>
      </c>
      <c r="G34" s="27"/>
      <c r="H34" s="28">
        <f t="shared" si="5"/>
        <v>813</v>
      </c>
      <c r="I34" s="28">
        <f t="shared" si="5"/>
        <v>1426</v>
      </c>
      <c r="J34" s="28">
        <f t="shared" si="5"/>
        <v>0</v>
      </c>
      <c r="K34" s="26">
        <f>SUM(H34:J34)</f>
        <v>2239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-493</v>
      </c>
      <c r="D35" s="38">
        <f>SUM(D29:D34)</f>
        <v>1332</v>
      </c>
      <c r="E35" s="38">
        <f>SUM(E29:E34)</f>
        <v>0</v>
      </c>
      <c r="F35" s="38">
        <f>SUM(F29:F34)</f>
        <v>839</v>
      </c>
      <c r="G35" s="27"/>
      <c r="H35" s="36">
        <f>SUM(H29:H31,H33:H34)</f>
        <v>-493</v>
      </c>
      <c r="I35" s="36">
        <f>SUM(I29:I31,I33:I34)</f>
        <v>1332</v>
      </c>
      <c r="J35" s="36">
        <f>SUM(J29:J31,J33:J34)</f>
        <v>0</v>
      </c>
      <c r="K35" s="36">
        <f>SUM(K29:K31,K33:K34)</f>
        <v>839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32428</v>
      </c>
      <c r="D36" s="25">
        <v>2089</v>
      </c>
      <c r="E36" s="25">
        <v>0</v>
      </c>
      <c r="F36" s="26">
        <f>SUM(C36:E36)</f>
        <v>34517</v>
      </c>
      <c r="G36" s="27"/>
      <c r="H36" s="30"/>
      <c r="I36" s="30"/>
      <c r="J36" s="30"/>
      <c r="K36" s="30"/>
      <c r="L36" s="27"/>
      <c r="M36" s="28">
        <f>C93</f>
        <v>-32428</v>
      </c>
      <c r="N36" s="28">
        <f t="shared" ref="N36:O37" si="6">D93</f>
        <v>-2089</v>
      </c>
      <c r="O36" s="28">
        <f t="shared" si="6"/>
        <v>0</v>
      </c>
      <c r="P36" s="26">
        <f>SUM(M36:O36)</f>
        <v>-34517</v>
      </c>
    </row>
    <row r="37" spans="2:22" s="29" customFormat="1" ht="16" customHeight="1">
      <c r="B37" s="24" t="s">
        <v>37</v>
      </c>
      <c r="C37" s="25">
        <v>-27258</v>
      </c>
      <c r="D37" s="25">
        <v>-1756</v>
      </c>
      <c r="E37" s="25">
        <v>0</v>
      </c>
      <c r="F37" s="26">
        <f>SUM(C37:E37)</f>
        <v>-29014</v>
      </c>
      <c r="G37" s="27"/>
      <c r="H37" s="30"/>
      <c r="I37" s="30"/>
      <c r="J37" s="30"/>
      <c r="K37" s="30"/>
      <c r="L37" s="27"/>
      <c r="M37" s="28">
        <f>C94</f>
        <v>27258</v>
      </c>
      <c r="N37" s="28">
        <f t="shared" si="6"/>
        <v>1756</v>
      </c>
      <c r="O37" s="28">
        <f t="shared" si="6"/>
        <v>0</v>
      </c>
      <c r="P37" s="26">
        <f>SUM(M37:O37)</f>
        <v>29014</v>
      </c>
    </row>
    <row r="38" spans="2:22" s="29" customFormat="1" ht="16" customHeight="1">
      <c r="B38" s="35" t="s">
        <v>38</v>
      </c>
      <c r="C38" s="36">
        <f>SUM(C36:C37)</f>
        <v>5170</v>
      </c>
      <c r="D38" s="36">
        <f>SUM(D36:D37)</f>
        <v>333</v>
      </c>
      <c r="E38" s="36">
        <f>SUM(E36:E37)</f>
        <v>0</v>
      </c>
      <c r="F38" s="36">
        <f>SUM(F36:F37)</f>
        <v>5503</v>
      </c>
      <c r="G38" s="27"/>
      <c r="H38" s="30"/>
      <c r="I38" s="30"/>
      <c r="J38" s="30"/>
      <c r="K38" s="30"/>
      <c r="L38" s="27"/>
      <c r="M38" s="36">
        <f>SUM(M36:M37)</f>
        <v>-5170</v>
      </c>
      <c r="N38" s="36">
        <f>SUM(N36:N37)</f>
        <v>-333</v>
      </c>
      <c r="O38" s="36">
        <f>SUM(O36:O37)</f>
        <v>0</v>
      </c>
      <c r="P38" s="36">
        <f>SUM(P36:P37)</f>
        <v>-5503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45773</v>
      </c>
      <c r="I39" s="28">
        <f>D102+D103+D104</f>
        <v>9610</v>
      </c>
      <c r="J39" s="28">
        <f>E102+E103+E104</f>
        <v>0</v>
      </c>
      <c r="K39" s="26">
        <f>SUM(H39:J39)</f>
        <v>55383</v>
      </c>
      <c r="L39" s="27"/>
      <c r="M39" s="28">
        <f t="shared" ref="M39:O40" si="7">H39</f>
        <v>45773</v>
      </c>
      <c r="N39" s="28">
        <f t="shared" si="7"/>
        <v>9610</v>
      </c>
      <c r="O39" s="28">
        <f t="shared" si="7"/>
        <v>0</v>
      </c>
      <c r="P39" s="26">
        <f>SUM(M39:O39)</f>
        <v>55383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5434</v>
      </c>
      <c r="I40" s="28">
        <f>D105</f>
        <v>0</v>
      </c>
      <c r="J40" s="28">
        <f>E105</f>
        <v>0</v>
      </c>
      <c r="K40" s="26">
        <f>SUM(H40:J40)</f>
        <v>5434</v>
      </c>
      <c r="L40" s="27"/>
      <c r="M40" s="28">
        <f t="shared" si="7"/>
        <v>5434</v>
      </c>
      <c r="N40" s="28">
        <f t="shared" si="7"/>
        <v>0</v>
      </c>
      <c r="O40" s="28">
        <f t="shared" si="7"/>
        <v>0</v>
      </c>
      <c r="P40" s="26">
        <f>SUM(M40:O40)</f>
        <v>5434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51207</v>
      </c>
      <c r="I41" s="36">
        <f>SUM(I39:I40)</f>
        <v>9610</v>
      </c>
      <c r="J41" s="36">
        <f>SUM(J39:J40)</f>
        <v>0</v>
      </c>
      <c r="K41" s="36">
        <f>SUM(K39:K40)</f>
        <v>60817</v>
      </c>
      <c r="L41" s="27"/>
      <c r="M41" s="36">
        <f>SUM(M39:M40)</f>
        <v>51207</v>
      </c>
      <c r="N41" s="36">
        <f>SUM(N39:N40)</f>
        <v>9610</v>
      </c>
      <c r="O41" s="36">
        <f>SUM(O39:O40)</f>
        <v>0</v>
      </c>
      <c r="P41" s="36">
        <f>SUM(P39:P40)</f>
        <v>60817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2404</v>
      </c>
      <c r="I42" s="28">
        <f>D106</f>
        <v>0</v>
      </c>
      <c r="J42" s="28">
        <f>E106</f>
        <v>0</v>
      </c>
      <c r="K42" s="26">
        <f>SUM(H42:J42)</f>
        <v>2404</v>
      </c>
      <c r="L42" s="27"/>
      <c r="M42" s="28">
        <f>H42</f>
        <v>2404</v>
      </c>
      <c r="N42" s="28">
        <f>I42</f>
        <v>0</v>
      </c>
      <c r="O42" s="28">
        <f>J42</f>
        <v>0</v>
      </c>
      <c r="P42" s="26">
        <f>SUM(M42:O42)</f>
        <v>2404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43817</v>
      </c>
      <c r="D44" s="26">
        <f>SUM(D28,D35,D38,D43)</f>
        <v>12241</v>
      </c>
      <c r="E44" s="26">
        <f>SUM(E28,E35,E38,E43)</f>
        <v>0</v>
      </c>
      <c r="F44" s="26">
        <f>SUM(F28,F35,F38,F43)</f>
        <v>56058</v>
      </c>
      <c r="G44" s="27"/>
      <c r="H44" s="26">
        <f>SUM(H28,H35,H41,H42:H43)</f>
        <v>93647</v>
      </c>
      <c r="I44" s="26">
        <f>SUM(I28,I35,I41,I42:I43)</f>
        <v>22086</v>
      </c>
      <c r="J44" s="26">
        <f>SUM(J28,J35,J41,J42:J43)</f>
        <v>0</v>
      </c>
      <c r="K44" s="26">
        <f>SUM(K28,K35,K41,K42:K43)</f>
        <v>115733</v>
      </c>
      <c r="L44" s="27"/>
      <c r="M44" s="26">
        <f>SUM(M28,M35,M38,M41,M42)</f>
        <v>49830</v>
      </c>
      <c r="N44" s="26">
        <f>SUM(N28,N35,N38,N41,N42)</f>
        <v>9845</v>
      </c>
      <c r="O44" s="26">
        <f>SUM(O28,O35,O38,O41,O42)</f>
        <v>0</v>
      </c>
      <c r="P44" s="26">
        <f>SUM(P28,P35,P38,P41,P42)</f>
        <v>59675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-371023</v>
      </c>
      <c r="D47" s="30"/>
      <c r="E47" s="30"/>
      <c r="F47" s="41">
        <f>C47</f>
        <v>-371023</v>
      </c>
      <c r="G47" s="27"/>
      <c r="H47" s="42">
        <f>C47</f>
        <v>-371023</v>
      </c>
      <c r="I47" s="30"/>
      <c r="J47" s="30"/>
      <c r="K47" s="41">
        <f>H47</f>
        <v>-371023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-54482</v>
      </c>
      <c r="D48" s="30"/>
      <c r="E48" s="30"/>
      <c r="F48" s="41">
        <f>C48</f>
        <v>-54482</v>
      </c>
      <c r="G48" s="27"/>
      <c r="H48" s="42">
        <f>C48</f>
        <v>-54482</v>
      </c>
      <c r="I48" s="30"/>
      <c r="J48" s="30"/>
      <c r="K48" s="41">
        <f>H48</f>
        <v>-54482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-425505</v>
      </c>
      <c r="D50" s="30"/>
      <c r="E50" s="30"/>
      <c r="F50" s="44">
        <f>SUM(F47:F49)</f>
        <v>-425505</v>
      </c>
      <c r="G50" s="27"/>
      <c r="H50" s="44">
        <f>SUM(H47:H49)</f>
        <v>-425505</v>
      </c>
      <c r="I50" s="30"/>
      <c r="J50" s="30"/>
      <c r="K50" s="44">
        <f>SUM(K47:K49)</f>
        <v>-425505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-92297</v>
      </c>
      <c r="D51" s="30"/>
      <c r="E51" s="30"/>
      <c r="F51" s="41">
        <f>C51</f>
        <v>-92297</v>
      </c>
      <c r="G51" s="27"/>
      <c r="H51" s="42">
        <f>C51</f>
        <v>-92297</v>
      </c>
      <c r="I51" s="30"/>
      <c r="J51" s="30"/>
      <c r="K51" s="41">
        <f>H51</f>
        <v>-92297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-92297</v>
      </c>
      <c r="D53" s="30"/>
      <c r="E53" s="30"/>
      <c r="F53" s="44">
        <f>SUM(F51:F52)</f>
        <v>-92297</v>
      </c>
      <c r="G53" s="27"/>
      <c r="H53" s="44">
        <f>SUM(H51:H52)</f>
        <v>-92297</v>
      </c>
      <c r="I53" s="30"/>
      <c r="J53" s="30"/>
      <c r="K53" s="44">
        <f>SUM(K51:K52)</f>
        <v>-92297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-129714</v>
      </c>
      <c r="D54" s="30"/>
      <c r="E54" s="30"/>
      <c r="F54" s="26">
        <f t="shared" ref="F54:F59" si="8">C54</f>
        <v>-129714</v>
      </c>
      <c r="G54" s="27"/>
      <c r="H54" s="28">
        <f>C54</f>
        <v>-129714</v>
      </c>
      <c r="I54" s="30"/>
      <c r="J54" s="30"/>
      <c r="K54" s="26">
        <f>H54</f>
        <v>-129714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-48034</v>
      </c>
      <c r="D60" s="25">
        <v>-22084</v>
      </c>
      <c r="E60" s="25">
        <v>0</v>
      </c>
      <c r="F60" s="26">
        <f>SUM(C60:E60)</f>
        <v>-70118</v>
      </c>
      <c r="G60" s="27"/>
      <c r="H60" s="45"/>
      <c r="I60" s="45"/>
      <c r="J60" s="45"/>
      <c r="K60" s="45"/>
      <c r="L60" s="27"/>
      <c r="M60" s="28">
        <f>C110</f>
        <v>48034</v>
      </c>
      <c r="N60" s="28">
        <f t="shared" ref="N60:O60" si="9">D110</f>
        <v>22084</v>
      </c>
      <c r="O60" s="28">
        <f t="shared" si="9"/>
        <v>0</v>
      </c>
      <c r="P60" s="26">
        <f>SUM(M60:O60)</f>
        <v>70118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-190</v>
      </c>
      <c r="I62" s="28">
        <f>D111</f>
        <v>0</v>
      </c>
      <c r="J62" s="28">
        <f>E111</f>
        <v>0</v>
      </c>
      <c r="K62" s="26">
        <f>SUM(H62:J62)</f>
        <v>-190</v>
      </c>
      <c r="L62" s="27"/>
      <c r="M62" s="28">
        <f>H62</f>
        <v>-190</v>
      </c>
      <c r="N62" s="28">
        <f>I62</f>
        <v>0</v>
      </c>
      <c r="O62" s="28">
        <f>J62</f>
        <v>0</v>
      </c>
      <c r="P62" s="26">
        <f>SUM(M62:O62)</f>
        <v>-190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-695550</v>
      </c>
      <c r="D65" s="26">
        <f>SUM(D60:D61,D63)</f>
        <v>-22084</v>
      </c>
      <c r="E65" s="26">
        <f>SUM(E60:E61,E63)</f>
        <v>0</v>
      </c>
      <c r="F65" s="41">
        <f>SUM(F50,F53:F61,F63:F64)</f>
        <v>-717634</v>
      </c>
      <c r="G65" s="27"/>
      <c r="H65" s="41">
        <f>SUM(H50,H53:H57,H59,H61:H62, H64)</f>
        <v>-647706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-647706</v>
      </c>
      <c r="L65" s="27"/>
      <c r="M65" s="26">
        <f>SUM(M60,M62:M63)</f>
        <v>47844</v>
      </c>
      <c r="N65" s="26">
        <f t="shared" ref="N65:P65" si="13">SUM(N60,N62:N63)</f>
        <v>22084</v>
      </c>
      <c r="O65" s="26">
        <f t="shared" si="13"/>
        <v>0</v>
      </c>
      <c r="P65" s="26">
        <f t="shared" si="13"/>
        <v>69928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-651441</v>
      </c>
      <c r="D67" s="26">
        <f>SUM(D19,D44,D65)</f>
        <v>-8366</v>
      </c>
      <c r="E67" s="26">
        <f>SUM(E19,E44,E65)</f>
        <v>0</v>
      </c>
      <c r="F67" s="41">
        <f>SUM(F19,F44,F65)</f>
        <v>-659807</v>
      </c>
      <c r="G67" s="27"/>
      <c r="H67" s="41">
        <f>SUM(H19,H44,H65)</f>
        <v>-554059</v>
      </c>
      <c r="I67" s="26">
        <f>SUM(I19,I44,I65)</f>
        <v>22086</v>
      </c>
      <c r="J67" s="26">
        <f>SUM(J19,J44,J65)</f>
        <v>0</v>
      </c>
      <c r="K67" s="41">
        <f>SUM(K19,K44,K65)</f>
        <v>-531973</v>
      </c>
      <c r="L67" s="27"/>
      <c r="M67" s="26">
        <f>SUM(M19,M44,M65)</f>
        <v>97382</v>
      </c>
      <c r="N67" s="26">
        <f>SUM(N19,N44,N65)</f>
        <v>30452</v>
      </c>
      <c r="O67" s="26">
        <f>SUM(O19,O44,O65)</f>
        <v>0</v>
      </c>
      <c r="P67" s="26">
        <f>SUM(P19,P44,P65)</f>
        <v>127834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-49055</v>
      </c>
      <c r="D69" s="26">
        <f>SUM(D12,D67)</f>
        <v>138399</v>
      </c>
      <c r="E69" s="26">
        <f>SUM(E12,E67)</f>
        <v>0</v>
      </c>
      <c r="F69" s="41">
        <f>SUM(F12,F67)</f>
        <v>89344</v>
      </c>
      <c r="G69" s="27"/>
      <c r="H69" s="41">
        <f>SUM(H12,H67)</f>
        <v>-45986</v>
      </c>
      <c r="I69" s="26">
        <f>SUM(I12,I67)</f>
        <v>-4474</v>
      </c>
      <c r="J69" s="26">
        <f>SUM(J12,J67)</f>
        <v>0</v>
      </c>
      <c r="K69" s="41">
        <f>SUM(K12,K67)</f>
        <v>-50460</v>
      </c>
      <c r="L69" s="27"/>
      <c r="M69" s="26">
        <f>SUM(M12,M67)</f>
        <v>3069</v>
      </c>
      <c r="N69" s="26">
        <f>SUM(N12,N67)</f>
        <v>-142873</v>
      </c>
      <c r="O69" s="26">
        <f>SUM(O12,O67)</f>
        <v>0</v>
      </c>
      <c r="P69" s="26">
        <f>SUM(P12,P67)</f>
        <v>-139804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-34081</v>
      </c>
      <c r="D72" s="25">
        <v>0</v>
      </c>
      <c r="E72" s="25">
        <v>0</v>
      </c>
      <c r="F72" s="26">
        <f t="shared" ref="F72:F78" si="14">SUM(C72:E72)</f>
        <v>-34081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97778</v>
      </c>
      <c r="D73" s="25">
        <v>0</v>
      </c>
      <c r="E73" s="25">
        <v>0</v>
      </c>
      <c r="F73" s="26">
        <f t="shared" si="14"/>
        <v>97778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82576</v>
      </c>
      <c r="D76" s="25">
        <v>0</v>
      </c>
      <c r="E76" s="25">
        <v>0</v>
      </c>
      <c r="F76" s="26">
        <f t="shared" si="14"/>
        <v>82576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146273</v>
      </c>
      <c r="D79" s="26">
        <f>SUM(D72:D78)</f>
        <v>0</v>
      </c>
      <c r="E79" s="26">
        <f>SUM(E72:E78)</f>
        <v>0</v>
      </c>
      <c r="F79" s="26">
        <f>SUM(F72:F78)</f>
        <v>146273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97218</v>
      </c>
      <c r="D81" s="26">
        <f>SUM(D69,D79)</f>
        <v>138399</v>
      </c>
      <c r="E81" s="26">
        <f>SUM(E69,E79)</f>
        <v>0</v>
      </c>
      <c r="F81" s="41">
        <f>SUM(F69,F79)</f>
        <v>235617</v>
      </c>
      <c r="G81" s="27"/>
      <c r="H81" s="41">
        <f>H69</f>
        <v>-45986</v>
      </c>
      <c r="I81" s="26">
        <f>I69</f>
        <v>-4474</v>
      </c>
      <c r="J81" s="26">
        <f>J69</f>
        <v>0</v>
      </c>
      <c r="K81" s="41">
        <f>K69</f>
        <v>-50460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-35706</v>
      </c>
      <c r="D85" s="43">
        <v>-7328</v>
      </c>
      <c r="E85" s="43">
        <v>0</v>
      </c>
      <c r="F85" s="26">
        <f>SUM(C85:E85)</f>
        <v>-43034</v>
      </c>
      <c r="G85" s="27"/>
      <c r="H85" s="42">
        <f>C85</f>
        <v>-35706</v>
      </c>
      <c r="I85" s="42">
        <f>D85</f>
        <v>-7328</v>
      </c>
      <c r="J85" s="42">
        <f>E85</f>
        <v>0</v>
      </c>
      <c r="K85" s="26">
        <f>SUM(H85:J85)</f>
        <v>-43034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-8672</v>
      </c>
      <c r="D88" s="25">
        <v>-1089</v>
      </c>
      <c r="E88" s="25">
        <v>0</v>
      </c>
      <c r="F88" s="26">
        <f>SUM(C88:E88)</f>
        <v>-9761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-8672</v>
      </c>
      <c r="D89" s="36">
        <f>D88</f>
        <v>-1089</v>
      </c>
      <c r="E89" s="36">
        <f>E88</f>
        <v>0</v>
      </c>
      <c r="F89" s="36">
        <f>F88</f>
        <v>-9761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-17259</v>
      </c>
      <c r="D92" s="25">
        <v>-1111</v>
      </c>
      <c r="E92" s="25">
        <v>0</v>
      </c>
      <c r="F92" s="26">
        <f>SUM(C92:E92)</f>
        <v>-18370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-32428</v>
      </c>
      <c r="D93" s="28">
        <f t="shared" si="15"/>
        <v>-2089</v>
      </c>
      <c r="E93" s="28">
        <f t="shared" si="15"/>
        <v>0</v>
      </c>
      <c r="F93" s="26">
        <f>SUM(C93:E93)</f>
        <v>-34517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27258</v>
      </c>
      <c r="D94" s="28">
        <f t="shared" si="15"/>
        <v>1756</v>
      </c>
      <c r="E94" s="28">
        <f t="shared" si="15"/>
        <v>0</v>
      </c>
      <c r="F94" s="26">
        <f>SUM(C94:E94)</f>
        <v>29014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0</v>
      </c>
      <c r="D95" s="25">
        <v>0</v>
      </c>
      <c r="E95" s="25">
        <v>0</v>
      </c>
      <c r="F95" s="26">
        <f>SUM(C95:E95)</f>
        <v>0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-22429</v>
      </c>
      <c r="D96" s="36">
        <f>SUM(D92:D95)</f>
        <v>-1444</v>
      </c>
      <c r="E96" s="36">
        <f>SUM(E92:E95)</f>
        <v>0</v>
      </c>
      <c r="F96" s="36">
        <f>SUM(F92:F95)</f>
        <v>-23873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-48323</v>
      </c>
      <c r="D97" s="25">
        <v>-12790</v>
      </c>
      <c r="E97" s="25">
        <v>0</v>
      </c>
      <c r="F97" s="26">
        <f t="shared" ref="F97:F112" si="16">SUM(C97:E97)</f>
        <v>-61113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-14618</v>
      </c>
      <c r="D98" s="25">
        <v>-158335</v>
      </c>
      <c r="E98" s="25">
        <v>0</v>
      </c>
      <c r="F98" s="26">
        <f t="shared" si="16"/>
        <v>-172953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45773</v>
      </c>
      <c r="D102" s="25">
        <v>9610</v>
      </c>
      <c r="E102" s="25">
        <v>0</v>
      </c>
      <c r="F102" s="26">
        <f t="shared" si="16"/>
        <v>55383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5434</v>
      </c>
      <c r="D105" s="25">
        <v>0</v>
      </c>
      <c r="E105" s="25">
        <v>0</v>
      </c>
      <c r="F105" s="26">
        <f t="shared" si="16"/>
        <v>5434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2404</v>
      </c>
      <c r="D106" s="25">
        <v>0</v>
      </c>
      <c r="E106" s="25">
        <v>0</v>
      </c>
      <c r="F106" s="26">
        <f t="shared" si="16"/>
        <v>2404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-292</v>
      </c>
      <c r="D107" s="28">
        <f t="shared" si="17"/>
        <v>-1477</v>
      </c>
      <c r="E107" s="28">
        <f t="shared" si="17"/>
        <v>0</v>
      </c>
      <c r="F107" s="26">
        <f t="shared" si="16"/>
        <v>-1769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48034</v>
      </c>
      <c r="D110" s="28">
        <f>-D60</f>
        <v>22084</v>
      </c>
      <c r="E110" s="28">
        <f>-E60</f>
        <v>0</v>
      </c>
      <c r="F110" s="26">
        <f t="shared" si="16"/>
        <v>70118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-190</v>
      </c>
      <c r="D111" s="25">
        <v>0</v>
      </c>
      <c r="E111" s="25">
        <v>0</v>
      </c>
      <c r="F111" s="26">
        <f t="shared" si="16"/>
        <v>-190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38222</v>
      </c>
      <c r="D113" s="36">
        <f>SUM(D97:D112)</f>
        <v>-140908</v>
      </c>
      <c r="E113" s="36">
        <f>SUM(E97:E112)</f>
        <v>0</v>
      </c>
      <c r="F113" s="36">
        <f>SUM(F97:F112)</f>
        <v>-102686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-5441</v>
      </c>
      <c r="D114" s="25">
        <v>0</v>
      </c>
      <c r="E114" s="25">
        <v>0</v>
      </c>
      <c r="F114" s="26">
        <f>SUM(C114:E114)</f>
        <v>-5441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-5441</v>
      </c>
      <c r="D116" s="36">
        <f>SUM(D114:D115)</f>
        <v>0</v>
      </c>
      <c r="E116" s="36">
        <f>SUM(E114:E115)</f>
        <v>0</v>
      </c>
      <c r="F116" s="36">
        <f>SUM(F114:F115)</f>
        <v>-5441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1389</v>
      </c>
      <c r="D118" s="25">
        <v>568</v>
      </c>
      <c r="E118" s="25">
        <v>0</v>
      </c>
      <c r="F118" s="26">
        <f>SUM(C118:E118)</f>
        <v>1957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1389</v>
      </c>
      <c r="D121" s="36">
        <f>SUM(D117:D120)</f>
        <v>568</v>
      </c>
      <c r="E121" s="36">
        <f>SUM(E117:E120)</f>
        <v>0</v>
      </c>
      <c r="F121" s="36">
        <f>SUM(F117:F120)</f>
        <v>1957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11741</v>
      </c>
      <c r="D122" s="26">
        <f>SUM(D96,D113,D116,D121)</f>
        <v>-141784</v>
      </c>
      <c r="E122" s="26">
        <f>SUM(E96,E113,E116,E121)</f>
        <v>0</v>
      </c>
      <c r="F122" s="26">
        <f>SUM(F96,F113,F116,F121)</f>
        <v>-130043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-45986</v>
      </c>
      <c r="D124" s="41">
        <f>SUM(D69, D89, D122)</f>
        <v>-4474</v>
      </c>
      <c r="E124" s="41">
        <f>SUM(E69, E89, E122)</f>
        <v>0</v>
      </c>
      <c r="F124" s="41">
        <f>SUM(F69, F89, F122)</f>
        <v>-50460</v>
      </c>
      <c r="G124" s="27"/>
      <c r="H124" s="41">
        <f>H69</f>
        <v>-45986</v>
      </c>
      <c r="I124" s="41">
        <f t="shared" ref="I124:K124" si="18">I69</f>
        <v>-4474</v>
      </c>
      <c r="J124" s="41">
        <f t="shared" si="18"/>
        <v>0</v>
      </c>
      <c r="K124" s="41">
        <f t="shared" si="18"/>
        <v>-50460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-15872</v>
      </c>
      <c r="D127" s="49">
        <v>0</v>
      </c>
      <c r="E127" s="25">
        <v>0</v>
      </c>
      <c r="F127" s="26">
        <f t="shared" ref="F127:F132" si="19">SUM(C127:E127)</f>
        <v>-15872</v>
      </c>
      <c r="G127" s="27"/>
      <c r="H127" s="28">
        <f t="shared" ref="H127:J132" si="20">C127</f>
        <v>-15872</v>
      </c>
      <c r="I127" s="28">
        <f t="shared" si="20"/>
        <v>0</v>
      </c>
      <c r="J127" s="28">
        <f t="shared" si="20"/>
        <v>0</v>
      </c>
      <c r="K127" s="26">
        <f>SUM(H127:J127)</f>
        <v>-15872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-15872</v>
      </c>
      <c r="D133" s="38">
        <f>SUM(D127:D132)</f>
        <v>0</v>
      </c>
      <c r="E133" s="38">
        <f>SUM(E127:E132)</f>
        <v>0</v>
      </c>
      <c r="F133" s="38">
        <f>SUM(F127:F132)</f>
        <v>-15872</v>
      </c>
      <c r="G133" s="27"/>
      <c r="H133" s="38">
        <f>SUM(H127:H132)</f>
        <v>-15872</v>
      </c>
      <c r="I133" s="38">
        <f>SUM(I127:I132)</f>
        <v>0</v>
      </c>
      <c r="J133" s="38">
        <f>SUM(J127:J132)</f>
        <v>0</v>
      </c>
      <c r="K133" s="38">
        <f>SUM(K127:K132)</f>
        <v>-15872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-2002</v>
      </c>
      <c r="D134" s="25">
        <v>2296</v>
      </c>
      <c r="E134" s="25">
        <v>0</v>
      </c>
      <c r="F134" s="26">
        <f>SUM(C134:E134)</f>
        <v>294</v>
      </c>
      <c r="G134" s="27"/>
      <c r="H134" s="28">
        <f>C134</f>
        <v>-2002</v>
      </c>
      <c r="I134" s="28">
        <f>D134</f>
        <v>2296</v>
      </c>
      <c r="J134" s="28">
        <f>E134</f>
        <v>0</v>
      </c>
      <c r="K134" s="26">
        <f t="shared" si="21"/>
        <v>294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2296</v>
      </c>
      <c r="D135" s="28">
        <f>-C135</f>
        <v>-2296</v>
      </c>
      <c r="E135" s="30"/>
      <c r="F135" s="26">
        <f>SUM(C135:D135)</f>
        <v>0</v>
      </c>
      <c r="G135" s="27"/>
      <c r="H135" s="28">
        <f t="shared" ref="H135:I139" si="22">C135</f>
        <v>2296</v>
      </c>
      <c r="I135" s="28">
        <f t="shared" si="22"/>
        <v>-2296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503</v>
      </c>
      <c r="D136" s="25">
        <v>0</v>
      </c>
      <c r="E136" s="25">
        <v>0</v>
      </c>
      <c r="F136" s="26">
        <f>SUM(C136:E136)</f>
        <v>503</v>
      </c>
      <c r="G136" s="27"/>
      <c r="H136" s="28">
        <f t="shared" si="22"/>
        <v>503</v>
      </c>
      <c r="I136" s="28">
        <f t="shared" si="22"/>
        <v>0</v>
      </c>
      <c r="J136" s="28">
        <f>E136</f>
        <v>0</v>
      </c>
      <c r="K136" s="26">
        <f t="shared" si="21"/>
        <v>503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-202</v>
      </c>
      <c r="D137" s="25">
        <v>0</v>
      </c>
      <c r="E137" s="25">
        <v>0</v>
      </c>
      <c r="F137" s="26">
        <f>SUM(C137:E137)</f>
        <v>-202</v>
      </c>
      <c r="G137" s="27"/>
      <c r="H137" s="28">
        <f t="shared" si="22"/>
        <v>-202</v>
      </c>
      <c r="I137" s="28">
        <f t="shared" si="22"/>
        <v>0</v>
      </c>
      <c r="J137" s="28">
        <f>E137</f>
        <v>0</v>
      </c>
      <c r="K137" s="26">
        <f t="shared" si="21"/>
        <v>-202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595</v>
      </c>
      <c r="D140" s="38">
        <f>SUM(D134:D139)</f>
        <v>0</v>
      </c>
      <c r="E140" s="38">
        <f>SUM(E134,E136:E139)</f>
        <v>0</v>
      </c>
      <c r="F140" s="38">
        <f>SUM(F134:F139)</f>
        <v>595</v>
      </c>
      <c r="G140" s="27"/>
      <c r="H140" s="38">
        <f>SUM(H134:H139)</f>
        <v>595</v>
      </c>
      <c r="I140" s="38">
        <f>SUM(I134:I139)</f>
        <v>0</v>
      </c>
      <c r="J140" s="38">
        <f>SUM(J134,J136:J139)</f>
        <v>0</v>
      </c>
      <c r="K140" s="38">
        <f>SUM(K134:K139)</f>
        <v>595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-15277</v>
      </c>
      <c r="D141" s="26">
        <f>SUM(D133,D140)</f>
        <v>0</v>
      </c>
      <c r="E141" s="26">
        <f>SUM(E133,E140)</f>
        <v>0</v>
      </c>
      <c r="F141" s="26">
        <f>SUM(F133,F140)</f>
        <v>-15277</v>
      </c>
      <c r="G141" s="27"/>
      <c r="H141" s="26">
        <f>SUM(H133,H140)</f>
        <v>-15277</v>
      </c>
      <c r="I141" s="26">
        <f>SUM(I133,I140)</f>
        <v>0</v>
      </c>
      <c r="J141" s="26">
        <f>SUM(J133,J140)</f>
        <v>0</v>
      </c>
      <c r="K141" s="26">
        <f>SUM(K133,K140)</f>
        <v>-15277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-61263</v>
      </c>
      <c r="D143" s="28">
        <f>SUM(D124,D141)</f>
        <v>-4474</v>
      </c>
      <c r="E143" s="28">
        <f>SUM(E124,E141)</f>
        <v>0</v>
      </c>
      <c r="F143" s="41">
        <f>SUM(F124,F141)</f>
        <v>-65737</v>
      </c>
      <c r="G143" s="27"/>
      <c r="H143" s="42">
        <f>SUM(H124,H141)</f>
        <v>-61263</v>
      </c>
      <c r="I143" s="28">
        <f>SUM(I124,I141)</f>
        <v>-4474</v>
      </c>
      <c r="J143" s="28">
        <f>SUM(J124,J141)</f>
        <v>0</v>
      </c>
      <c r="K143" s="41">
        <f>SUM(K124,K141)</f>
        <v>-65737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-96969</v>
      </c>
      <c r="D145" s="26">
        <f>D85+D143</f>
        <v>-11802</v>
      </c>
      <c r="E145" s="26">
        <f>E85+E143</f>
        <v>0</v>
      </c>
      <c r="F145" s="41">
        <f>F85+F143</f>
        <v>-108771</v>
      </c>
      <c r="G145" s="27"/>
      <c r="H145" s="41">
        <f>H85+H143</f>
        <v>-96969</v>
      </c>
      <c r="I145" s="26">
        <f>I85+I143</f>
        <v>-11802</v>
      </c>
      <c r="J145" s="26">
        <f>J85+J143</f>
        <v>0</v>
      </c>
      <c r="K145" s="41">
        <f>K85+K143</f>
        <v>-108771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2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2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2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2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2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2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2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143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346960</v>
      </c>
      <c r="D10" s="25">
        <v>0</v>
      </c>
      <c r="E10" s="25">
        <v>0</v>
      </c>
      <c r="F10" s="26">
        <f>SUM(C10:E10)</f>
        <v>346960</v>
      </c>
      <c r="G10" s="27"/>
      <c r="H10" s="28">
        <f>C10+C17+M10</f>
        <v>319433</v>
      </c>
      <c r="I10" s="28">
        <f>D10+N10</f>
        <v>0</v>
      </c>
      <c r="J10" s="28">
        <f>E10+O10</f>
        <v>0</v>
      </c>
      <c r="K10" s="26">
        <f>SUM(H10:J10)</f>
        <v>319433</v>
      </c>
      <c r="L10" s="27"/>
      <c r="M10" s="28">
        <f>SUM(C88,C92,C95,C97:C101,C116)</f>
        <v>-27527</v>
      </c>
      <c r="N10" s="28">
        <f>SUM(D88,D92,D95,D97:D101,D116)</f>
        <v>0</v>
      </c>
      <c r="O10" s="28">
        <f>SUM(E88,E92,E95,E97:E101,E116)</f>
        <v>0</v>
      </c>
      <c r="P10" s="26">
        <f>SUM(M10:O10)</f>
        <v>-27527</v>
      </c>
    </row>
    <row r="11" spans="2:23" s="29" customFormat="1" ht="16" customHeight="1">
      <c r="B11" s="24" t="s">
        <v>13</v>
      </c>
      <c r="C11" s="25">
        <v>-138954</v>
      </c>
      <c r="D11" s="25">
        <v>0</v>
      </c>
      <c r="E11" s="25">
        <v>0</v>
      </c>
      <c r="F11" s="26">
        <f>SUM(C11:E11)</f>
        <v>-138954</v>
      </c>
      <c r="G11" s="27"/>
      <c r="H11" s="28">
        <f>C11+C58</f>
        <v>-138954</v>
      </c>
      <c r="I11" s="28">
        <f>D11</f>
        <v>0</v>
      </c>
      <c r="J11" s="28">
        <f>E11</f>
        <v>0</v>
      </c>
      <c r="K11" s="26">
        <f>SUM(H11:J11)</f>
        <v>-138954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208006</v>
      </c>
      <c r="D12" s="26">
        <f>SUM(D10:D11)</f>
        <v>0</v>
      </c>
      <c r="E12" s="26">
        <f>SUM(E10:E11)</f>
        <v>0</v>
      </c>
      <c r="F12" s="26">
        <f>SUM(F10:F11)</f>
        <v>208006</v>
      </c>
      <c r="G12" s="27"/>
      <c r="H12" s="26">
        <f>SUM(H10:H11)</f>
        <v>180479</v>
      </c>
      <c r="I12" s="26">
        <f>SUM(I10:I11)</f>
        <v>0</v>
      </c>
      <c r="J12" s="26">
        <f>SUM(J10:J11)</f>
        <v>0</v>
      </c>
      <c r="K12" s="26">
        <f>SUM(K10:K11)</f>
        <v>180479</v>
      </c>
      <c r="L12" s="27"/>
      <c r="M12" s="26">
        <f>M10</f>
        <v>-27527</v>
      </c>
      <c r="N12" s="26">
        <f>N10</f>
        <v>0</v>
      </c>
      <c r="O12" s="26">
        <f>O10</f>
        <v>0</v>
      </c>
      <c r="P12" s="26">
        <f>P10</f>
        <v>-27527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11726</v>
      </c>
      <c r="D15" s="25">
        <v>0</v>
      </c>
      <c r="E15" s="25">
        <v>0</v>
      </c>
      <c r="F15" s="26">
        <f>SUM(C15:E15)</f>
        <v>11726</v>
      </c>
      <c r="G15" s="27"/>
      <c r="H15" s="30"/>
      <c r="I15" s="30"/>
      <c r="J15" s="30"/>
      <c r="K15" s="33"/>
      <c r="L15" s="27"/>
      <c r="M15" s="28">
        <f>C107</f>
        <v>-11726</v>
      </c>
      <c r="N15" s="28">
        <f t="shared" ref="N15:O16" si="0">D107</f>
        <v>0</v>
      </c>
      <c r="O15" s="28">
        <f t="shared" si="0"/>
        <v>0</v>
      </c>
      <c r="P15" s="26">
        <f>SUM(M15:O15)</f>
        <v>-11726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11726</v>
      </c>
      <c r="D19" s="26">
        <f>SUM(D15:D18)</f>
        <v>0</v>
      </c>
      <c r="E19" s="26">
        <f>SUM(E15:E18)</f>
        <v>0</v>
      </c>
      <c r="F19" s="26">
        <f>SUM(F15:F18)</f>
        <v>11726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-11726</v>
      </c>
      <c r="N19" s="26">
        <f>SUM(N15:N16)</f>
        <v>0</v>
      </c>
      <c r="O19" s="26">
        <f>SUM(O15:O16)</f>
        <v>0</v>
      </c>
      <c r="P19" s="26">
        <f>SUM(P15:P16)</f>
        <v>-11726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8088</v>
      </c>
      <c r="D22" s="25">
        <v>0</v>
      </c>
      <c r="E22" s="25">
        <v>0</v>
      </c>
      <c r="F22" s="26">
        <f>SUM(C22:E22)</f>
        <v>8088</v>
      </c>
      <c r="G22" s="27"/>
      <c r="H22" s="28">
        <f>C22</f>
        <v>8088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8088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4739</v>
      </c>
      <c r="D23" s="25">
        <v>0</v>
      </c>
      <c r="E23" s="25">
        <v>0</v>
      </c>
      <c r="F23" s="26">
        <f>SUM(C23:E23)</f>
        <v>4739</v>
      </c>
      <c r="G23" s="27"/>
      <c r="H23" s="28">
        <f>C23</f>
        <v>4739</v>
      </c>
      <c r="I23" s="28">
        <f t="shared" si="1"/>
        <v>0</v>
      </c>
      <c r="J23" s="28">
        <f t="shared" si="1"/>
        <v>0</v>
      </c>
      <c r="K23" s="26">
        <f t="shared" si="2"/>
        <v>4739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138</v>
      </c>
      <c r="D26" s="25">
        <v>0</v>
      </c>
      <c r="E26" s="25">
        <v>0</v>
      </c>
      <c r="F26" s="26">
        <f>SUM(C26:E26)</f>
        <v>138</v>
      </c>
      <c r="G26" s="27"/>
      <c r="H26" s="28">
        <f>C26</f>
        <v>138</v>
      </c>
      <c r="I26" s="28">
        <f t="shared" si="1"/>
        <v>0</v>
      </c>
      <c r="J26" s="28">
        <f t="shared" si="1"/>
        <v>0</v>
      </c>
      <c r="K26" s="26">
        <f t="shared" si="2"/>
        <v>138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98</v>
      </c>
      <c r="I27" s="28">
        <f>D121</f>
        <v>0</v>
      </c>
      <c r="J27" s="28">
        <f>E121</f>
        <v>0</v>
      </c>
      <c r="K27" s="26">
        <f t="shared" si="2"/>
        <v>98</v>
      </c>
      <c r="L27" s="27"/>
      <c r="M27" s="28">
        <f>H27</f>
        <v>98</v>
      </c>
      <c r="N27" s="28">
        <f>I27</f>
        <v>0</v>
      </c>
      <c r="O27" s="28">
        <f>J27</f>
        <v>0</v>
      </c>
      <c r="P27" s="26">
        <f>SUM(M27:O27)</f>
        <v>98</v>
      </c>
    </row>
    <row r="28" spans="2:22" s="29" customFormat="1" ht="16" customHeight="1">
      <c r="B28" s="35" t="s">
        <v>28</v>
      </c>
      <c r="C28" s="36">
        <f>SUM(C22:C26)</f>
        <v>12965</v>
      </c>
      <c r="D28" s="36">
        <f>SUM(D22:D26)</f>
        <v>0</v>
      </c>
      <c r="E28" s="36">
        <f>SUM(E22:E26)</f>
        <v>0</v>
      </c>
      <c r="F28" s="36">
        <f>SUM(F22:F26)</f>
        <v>12965</v>
      </c>
      <c r="G28" s="27"/>
      <c r="H28" s="36">
        <f>SUM(H22:H27)</f>
        <v>13063</v>
      </c>
      <c r="I28" s="36">
        <f>SUM(I22:I27)</f>
        <v>0</v>
      </c>
      <c r="J28" s="36">
        <f>SUM(J22:J27)</f>
        <v>0</v>
      </c>
      <c r="K28" s="36">
        <f>SUM(K22:K27)</f>
        <v>13063</v>
      </c>
      <c r="L28" s="27"/>
      <c r="M28" s="36">
        <f>M27</f>
        <v>98</v>
      </c>
      <c r="N28" s="36">
        <f>N27</f>
        <v>0</v>
      </c>
      <c r="O28" s="36">
        <f>O27</f>
        <v>0</v>
      </c>
      <c r="P28" s="36">
        <f>P27</f>
        <v>98</v>
      </c>
    </row>
    <row r="29" spans="2:22" s="29" customFormat="1" ht="16" customHeight="1">
      <c r="B29" s="24" t="s">
        <v>29</v>
      </c>
      <c r="C29" s="25">
        <v>-144</v>
      </c>
      <c r="D29" s="25">
        <v>0</v>
      </c>
      <c r="E29" s="25">
        <v>0</v>
      </c>
      <c r="F29" s="26">
        <f t="shared" ref="F29:F34" si="3">SUM(C29:E29)</f>
        <v>-144</v>
      </c>
      <c r="G29" s="27"/>
      <c r="H29" s="28">
        <f>C29</f>
        <v>-144</v>
      </c>
      <c r="I29" s="28">
        <f t="shared" ref="I29:J31" si="4">D29</f>
        <v>0</v>
      </c>
      <c r="J29" s="28">
        <f t="shared" si="4"/>
        <v>0</v>
      </c>
      <c r="K29" s="26">
        <f>SUM(H29:J29)</f>
        <v>-144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-144</v>
      </c>
      <c r="D35" s="38">
        <f>SUM(D29:D34)</f>
        <v>0</v>
      </c>
      <c r="E35" s="38">
        <f>SUM(E29:E34)</f>
        <v>0</v>
      </c>
      <c r="F35" s="38">
        <f>SUM(F29:F34)</f>
        <v>-144</v>
      </c>
      <c r="G35" s="27"/>
      <c r="H35" s="36">
        <f>SUM(H29:H31,H33:H34)</f>
        <v>-144</v>
      </c>
      <c r="I35" s="36">
        <f>SUM(I29:I31,I33:I34)</f>
        <v>0</v>
      </c>
      <c r="J35" s="36">
        <f>SUM(J29:J31,J33:J34)</f>
        <v>0</v>
      </c>
      <c r="K35" s="36">
        <f>SUM(K29:K31,K33:K34)</f>
        <v>-144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15273</v>
      </c>
      <c r="D36" s="25">
        <v>0</v>
      </c>
      <c r="E36" s="25">
        <v>0</v>
      </c>
      <c r="F36" s="26">
        <f>SUM(C36:E36)</f>
        <v>15273</v>
      </c>
      <c r="G36" s="27"/>
      <c r="H36" s="30"/>
      <c r="I36" s="30"/>
      <c r="J36" s="30"/>
      <c r="K36" s="30"/>
      <c r="L36" s="27"/>
      <c r="M36" s="28">
        <f>C93</f>
        <v>-15273</v>
      </c>
      <c r="N36" s="28">
        <f t="shared" ref="N36:O37" si="6">D93</f>
        <v>0</v>
      </c>
      <c r="O36" s="28">
        <f t="shared" si="6"/>
        <v>0</v>
      </c>
      <c r="P36" s="26">
        <f>SUM(M36:O36)</f>
        <v>-15273</v>
      </c>
    </row>
    <row r="37" spans="2:22" s="29" customFormat="1" ht="16" customHeight="1">
      <c r="B37" s="24" t="s">
        <v>37</v>
      </c>
      <c r="C37" s="25">
        <v>-13034</v>
      </c>
      <c r="D37" s="25">
        <v>0</v>
      </c>
      <c r="E37" s="25">
        <v>0</v>
      </c>
      <c r="F37" s="26">
        <f>SUM(C37:E37)</f>
        <v>-13034</v>
      </c>
      <c r="G37" s="27"/>
      <c r="H37" s="30"/>
      <c r="I37" s="30"/>
      <c r="J37" s="30"/>
      <c r="K37" s="30"/>
      <c r="L37" s="27"/>
      <c r="M37" s="28">
        <f>C94</f>
        <v>13034</v>
      </c>
      <c r="N37" s="28">
        <f t="shared" si="6"/>
        <v>0</v>
      </c>
      <c r="O37" s="28">
        <f t="shared" si="6"/>
        <v>0</v>
      </c>
      <c r="P37" s="26">
        <f>SUM(M37:O37)</f>
        <v>13034</v>
      </c>
    </row>
    <row r="38" spans="2:22" s="29" customFormat="1" ht="16" customHeight="1">
      <c r="B38" s="35" t="s">
        <v>38</v>
      </c>
      <c r="C38" s="36">
        <f>SUM(C36:C37)</f>
        <v>2239</v>
      </c>
      <c r="D38" s="36">
        <f>SUM(D36:D37)</f>
        <v>0</v>
      </c>
      <c r="E38" s="36">
        <f>SUM(E36:E37)</f>
        <v>0</v>
      </c>
      <c r="F38" s="36">
        <f>SUM(F36:F37)</f>
        <v>2239</v>
      </c>
      <c r="G38" s="27"/>
      <c r="H38" s="30"/>
      <c r="I38" s="30"/>
      <c r="J38" s="30"/>
      <c r="K38" s="30"/>
      <c r="L38" s="27"/>
      <c r="M38" s="36">
        <f>SUM(M36:M37)</f>
        <v>-2239</v>
      </c>
      <c r="N38" s="36">
        <f>SUM(N36:N37)</f>
        <v>0</v>
      </c>
      <c r="O38" s="36">
        <f>SUM(O36:O37)</f>
        <v>0</v>
      </c>
      <c r="P38" s="36">
        <f>SUM(P36:P37)</f>
        <v>-2239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12280</v>
      </c>
      <c r="I39" s="28">
        <f>D102+D103+D104</f>
        <v>0</v>
      </c>
      <c r="J39" s="28">
        <f>E102+E103+E104</f>
        <v>0</v>
      </c>
      <c r="K39" s="26">
        <f>SUM(H39:J39)</f>
        <v>12280</v>
      </c>
      <c r="L39" s="27"/>
      <c r="M39" s="28">
        <f t="shared" ref="M39:O40" si="7">H39</f>
        <v>12280</v>
      </c>
      <c r="N39" s="28">
        <f t="shared" si="7"/>
        <v>0</v>
      </c>
      <c r="O39" s="28">
        <f t="shared" si="7"/>
        <v>0</v>
      </c>
      <c r="P39" s="26">
        <f>SUM(M39:O39)</f>
        <v>12280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1697</v>
      </c>
      <c r="I40" s="28">
        <f>D105</f>
        <v>0</v>
      </c>
      <c r="J40" s="28">
        <f>E105</f>
        <v>0</v>
      </c>
      <c r="K40" s="26">
        <f>SUM(H40:J40)</f>
        <v>1697</v>
      </c>
      <c r="L40" s="27"/>
      <c r="M40" s="28">
        <f t="shared" si="7"/>
        <v>1697</v>
      </c>
      <c r="N40" s="28">
        <f t="shared" si="7"/>
        <v>0</v>
      </c>
      <c r="O40" s="28">
        <f t="shared" si="7"/>
        <v>0</v>
      </c>
      <c r="P40" s="26">
        <f>SUM(M40:O40)</f>
        <v>1697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13977</v>
      </c>
      <c r="I41" s="36">
        <f>SUM(I39:I40)</f>
        <v>0</v>
      </c>
      <c r="J41" s="36">
        <f>SUM(J39:J40)</f>
        <v>0</v>
      </c>
      <c r="K41" s="36">
        <f>SUM(K39:K40)</f>
        <v>13977</v>
      </c>
      <c r="L41" s="27"/>
      <c r="M41" s="36">
        <f>SUM(M39:M40)</f>
        <v>13977</v>
      </c>
      <c r="N41" s="36">
        <f>SUM(N39:N40)</f>
        <v>0</v>
      </c>
      <c r="O41" s="36">
        <f>SUM(O39:O40)</f>
        <v>0</v>
      </c>
      <c r="P41" s="36">
        <f>SUM(P39:P40)</f>
        <v>13977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3533</v>
      </c>
      <c r="I42" s="28">
        <f>D106</f>
        <v>0</v>
      </c>
      <c r="J42" s="28">
        <f>E106</f>
        <v>0</v>
      </c>
      <c r="K42" s="26">
        <f>SUM(H42:J42)</f>
        <v>3533</v>
      </c>
      <c r="L42" s="27"/>
      <c r="M42" s="28">
        <f>H42</f>
        <v>3533</v>
      </c>
      <c r="N42" s="28">
        <f>I42</f>
        <v>0</v>
      </c>
      <c r="O42" s="28">
        <f>J42</f>
        <v>0</v>
      </c>
      <c r="P42" s="26">
        <f>SUM(M42:O42)</f>
        <v>3533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15060</v>
      </c>
      <c r="D44" s="26">
        <f>SUM(D28,D35,D38,D43)</f>
        <v>0</v>
      </c>
      <c r="E44" s="26">
        <f>SUM(E28,E35,E38,E43)</f>
        <v>0</v>
      </c>
      <c r="F44" s="26">
        <f>SUM(F28,F35,F38,F43)</f>
        <v>15060</v>
      </c>
      <c r="G44" s="27"/>
      <c r="H44" s="26">
        <f>SUM(H28,H35,H41,H42:H43)</f>
        <v>30429</v>
      </c>
      <c r="I44" s="26">
        <f>SUM(I28,I35,I41,I42:I43)</f>
        <v>0</v>
      </c>
      <c r="J44" s="26">
        <f>SUM(J28,J35,J41,J42:J43)</f>
        <v>0</v>
      </c>
      <c r="K44" s="26">
        <f>SUM(K28,K35,K41,K42:K43)</f>
        <v>30429</v>
      </c>
      <c r="L44" s="27"/>
      <c r="M44" s="26">
        <f>SUM(M28,M35,M38,M41,M42)</f>
        <v>15369</v>
      </c>
      <c r="N44" s="26">
        <f>SUM(N28,N35,N38,N41,N42)</f>
        <v>0</v>
      </c>
      <c r="O44" s="26">
        <f>SUM(O28,O35,O38,O41,O42)</f>
        <v>0</v>
      </c>
      <c r="P44" s="26">
        <f>SUM(P28,P35,P38,P41,P42)</f>
        <v>15369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-153877</v>
      </c>
      <c r="D47" s="30"/>
      <c r="E47" s="30"/>
      <c r="F47" s="41">
        <f>C47</f>
        <v>-153877</v>
      </c>
      <c r="G47" s="27"/>
      <c r="H47" s="42">
        <f>C47</f>
        <v>-153877</v>
      </c>
      <c r="I47" s="30"/>
      <c r="J47" s="30"/>
      <c r="K47" s="41">
        <f>H47</f>
        <v>-153877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-16708</v>
      </c>
      <c r="D48" s="30"/>
      <c r="E48" s="30"/>
      <c r="F48" s="41">
        <f>C48</f>
        <v>-16708</v>
      </c>
      <c r="G48" s="27"/>
      <c r="H48" s="42">
        <f>C48</f>
        <v>-16708</v>
      </c>
      <c r="I48" s="30"/>
      <c r="J48" s="30"/>
      <c r="K48" s="41">
        <f>H48</f>
        <v>-16708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-1</v>
      </c>
      <c r="D49" s="30"/>
      <c r="E49" s="30"/>
      <c r="F49" s="26">
        <f>C49</f>
        <v>-1</v>
      </c>
      <c r="G49" s="27"/>
      <c r="H49" s="28">
        <f>C49</f>
        <v>-1</v>
      </c>
      <c r="I49" s="30"/>
      <c r="J49" s="30"/>
      <c r="K49" s="26">
        <f>H49</f>
        <v>-1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-170586</v>
      </c>
      <c r="D50" s="30"/>
      <c r="E50" s="30"/>
      <c r="F50" s="44">
        <f>SUM(F47:F49)</f>
        <v>-170586</v>
      </c>
      <c r="G50" s="27"/>
      <c r="H50" s="44">
        <f>SUM(H47:H49)</f>
        <v>-170586</v>
      </c>
      <c r="I50" s="30"/>
      <c r="J50" s="30"/>
      <c r="K50" s="44">
        <f>SUM(K47:K49)</f>
        <v>-170586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-13118</v>
      </c>
      <c r="D51" s="30"/>
      <c r="E51" s="30"/>
      <c r="F51" s="41">
        <f>C51</f>
        <v>-13118</v>
      </c>
      <c r="G51" s="27"/>
      <c r="H51" s="42">
        <f>C51</f>
        <v>-13118</v>
      </c>
      <c r="I51" s="30"/>
      <c r="J51" s="30"/>
      <c r="K51" s="41">
        <f>H51</f>
        <v>-13118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-13118</v>
      </c>
      <c r="D53" s="30"/>
      <c r="E53" s="30"/>
      <c r="F53" s="44">
        <f>SUM(F51:F52)</f>
        <v>-13118</v>
      </c>
      <c r="G53" s="27"/>
      <c r="H53" s="44">
        <f>SUM(H51:H52)</f>
        <v>-13118</v>
      </c>
      <c r="I53" s="30"/>
      <c r="J53" s="30"/>
      <c r="K53" s="44">
        <f>SUM(K51:K52)</f>
        <v>-13118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-32238</v>
      </c>
      <c r="D54" s="30"/>
      <c r="E54" s="30"/>
      <c r="F54" s="26">
        <f t="shared" ref="F54:F59" si="8">C54</f>
        <v>-32238</v>
      </c>
      <c r="G54" s="27"/>
      <c r="H54" s="28">
        <f>C54</f>
        <v>-32238</v>
      </c>
      <c r="I54" s="30"/>
      <c r="J54" s="30"/>
      <c r="K54" s="26">
        <f>H54</f>
        <v>-32238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-8647</v>
      </c>
      <c r="D60" s="25">
        <v>0</v>
      </c>
      <c r="E60" s="25">
        <v>0</v>
      </c>
      <c r="F60" s="26">
        <f>SUM(C60:E60)</f>
        <v>-8647</v>
      </c>
      <c r="G60" s="27"/>
      <c r="H60" s="45"/>
      <c r="I60" s="45"/>
      <c r="J60" s="45"/>
      <c r="K60" s="45"/>
      <c r="L60" s="27"/>
      <c r="M60" s="28">
        <f>C110</f>
        <v>8647</v>
      </c>
      <c r="N60" s="28">
        <f t="shared" ref="N60:O60" si="9">D110</f>
        <v>0</v>
      </c>
      <c r="O60" s="28">
        <f t="shared" si="9"/>
        <v>0</v>
      </c>
      <c r="P60" s="26">
        <f>SUM(M60:O60)</f>
        <v>8647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-1165</v>
      </c>
      <c r="D64" s="30"/>
      <c r="E64" s="30"/>
      <c r="F64" s="26">
        <f>C64</f>
        <v>-1165</v>
      </c>
      <c r="G64" s="27"/>
      <c r="H64" s="28">
        <f>C64</f>
        <v>-1165</v>
      </c>
      <c r="I64" s="30"/>
      <c r="J64" s="30"/>
      <c r="K64" s="26">
        <f>H64</f>
        <v>-1165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-225754</v>
      </c>
      <c r="D65" s="26">
        <f>SUM(D60:D61,D63)</f>
        <v>0</v>
      </c>
      <c r="E65" s="26">
        <f>SUM(E60:E61,E63)</f>
        <v>0</v>
      </c>
      <c r="F65" s="41">
        <f>SUM(F50,F53:F61,F63:F64)</f>
        <v>-225754</v>
      </c>
      <c r="G65" s="27"/>
      <c r="H65" s="41">
        <f>SUM(H50,H53:H57,H59,H61:H62, H64)</f>
        <v>-217107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-217107</v>
      </c>
      <c r="L65" s="27"/>
      <c r="M65" s="26">
        <f>SUM(M60,M62:M63)</f>
        <v>8647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8647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-198968</v>
      </c>
      <c r="D67" s="26">
        <f>SUM(D19,D44,D65)</f>
        <v>0</v>
      </c>
      <c r="E67" s="26">
        <f>SUM(E19,E44,E65)</f>
        <v>0</v>
      </c>
      <c r="F67" s="41">
        <f>SUM(F19,F44,F65)</f>
        <v>-198968</v>
      </c>
      <c r="G67" s="27"/>
      <c r="H67" s="41">
        <f>SUM(H19,H44,H65)</f>
        <v>-186678</v>
      </c>
      <c r="I67" s="26">
        <f>SUM(I19,I44,I65)</f>
        <v>0</v>
      </c>
      <c r="J67" s="26">
        <f>SUM(J19,J44,J65)</f>
        <v>0</v>
      </c>
      <c r="K67" s="41">
        <f>SUM(K19,K44,K65)</f>
        <v>-186678</v>
      </c>
      <c r="L67" s="27"/>
      <c r="M67" s="26">
        <f>SUM(M19,M44,M65)</f>
        <v>12290</v>
      </c>
      <c r="N67" s="26">
        <f>SUM(N19,N44,N65)</f>
        <v>0</v>
      </c>
      <c r="O67" s="26">
        <f>SUM(O19,O44,O65)</f>
        <v>0</v>
      </c>
      <c r="P67" s="26">
        <f>SUM(P19,P44,P65)</f>
        <v>12290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9038</v>
      </c>
      <c r="D69" s="26">
        <f>SUM(D12,D67)</f>
        <v>0</v>
      </c>
      <c r="E69" s="26">
        <f>SUM(E12,E67)</f>
        <v>0</v>
      </c>
      <c r="F69" s="41">
        <f>SUM(F12,F67)</f>
        <v>9038</v>
      </c>
      <c r="G69" s="27"/>
      <c r="H69" s="41">
        <f>SUM(H12,H67)</f>
        <v>-6199</v>
      </c>
      <c r="I69" s="26">
        <f>SUM(I12,I67)</f>
        <v>0</v>
      </c>
      <c r="J69" s="26">
        <f>SUM(J12,J67)</f>
        <v>0</v>
      </c>
      <c r="K69" s="41">
        <f>SUM(K12,K67)</f>
        <v>-6199</v>
      </c>
      <c r="L69" s="27"/>
      <c r="M69" s="26">
        <f>SUM(M12,M67)</f>
        <v>-15237</v>
      </c>
      <c r="N69" s="26">
        <f>SUM(N12,N67)</f>
        <v>0</v>
      </c>
      <c r="O69" s="26">
        <f>SUM(O12,O67)</f>
        <v>0</v>
      </c>
      <c r="P69" s="26">
        <f>SUM(P12,P67)</f>
        <v>-15237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-65911</v>
      </c>
      <c r="D72" s="25">
        <v>0</v>
      </c>
      <c r="E72" s="25">
        <v>0</v>
      </c>
      <c r="F72" s="26">
        <f t="shared" ref="F72:F78" si="14">SUM(C72:E72)</f>
        <v>-65911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5896</v>
      </c>
      <c r="D73" s="25">
        <v>0</v>
      </c>
      <c r="E73" s="25">
        <v>0</v>
      </c>
      <c r="F73" s="26">
        <f t="shared" si="14"/>
        <v>5896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753</v>
      </c>
      <c r="D76" s="25">
        <v>0</v>
      </c>
      <c r="E76" s="25">
        <v>0</v>
      </c>
      <c r="F76" s="26">
        <f t="shared" si="14"/>
        <v>753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-59262</v>
      </c>
      <c r="D79" s="26">
        <f>SUM(D72:D78)</f>
        <v>0</v>
      </c>
      <c r="E79" s="26">
        <f>SUM(E72:E78)</f>
        <v>0</v>
      </c>
      <c r="F79" s="26">
        <f>SUM(F72:F78)</f>
        <v>-59262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-50224</v>
      </c>
      <c r="D81" s="26">
        <f>SUM(D69,D79)</f>
        <v>0</v>
      </c>
      <c r="E81" s="26">
        <f>SUM(E69,E79)</f>
        <v>0</v>
      </c>
      <c r="F81" s="41">
        <f>SUM(F69,F79)</f>
        <v>-50224</v>
      </c>
      <c r="G81" s="27"/>
      <c r="H81" s="41">
        <f>H69</f>
        <v>-6199</v>
      </c>
      <c r="I81" s="26">
        <f>I69</f>
        <v>0</v>
      </c>
      <c r="J81" s="26">
        <f>J69</f>
        <v>0</v>
      </c>
      <c r="K81" s="41">
        <f>K69</f>
        <v>-6199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-37983</v>
      </c>
      <c r="D85" s="43">
        <v>0</v>
      </c>
      <c r="E85" s="43">
        <v>0</v>
      </c>
      <c r="F85" s="26">
        <f>SUM(C85:E85)</f>
        <v>-37983</v>
      </c>
      <c r="G85" s="27"/>
      <c r="H85" s="42">
        <f>C85</f>
        <v>-37983</v>
      </c>
      <c r="I85" s="42">
        <f>D85</f>
        <v>0</v>
      </c>
      <c r="J85" s="42">
        <f>E85</f>
        <v>0</v>
      </c>
      <c r="K85" s="26">
        <f>SUM(H85:J85)</f>
        <v>-37983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-14782</v>
      </c>
      <c r="D88" s="25">
        <v>0</v>
      </c>
      <c r="E88" s="25">
        <v>0</v>
      </c>
      <c r="F88" s="26">
        <f>SUM(C88:E88)</f>
        <v>-14782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-14782</v>
      </c>
      <c r="D89" s="36">
        <f>D88</f>
        <v>0</v>
      </c>
      <c r="E89" s="36">
        <f>E88</f>
        <v>0</v>
      </c>
      <c r="F89" s="36">
        <f>F88</f>
        <v>-14782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-22242</v>
      </c>
      <c r="D92" s="25">
        <v>0</v>
      </c>
      <c r="E92" s="25">
        <v>0</v>
      </c>
      <c r="F92" s="26">
        <f>SUM(C92:E92)</f>
        <v>-22242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-15273</v>
      </c>
      <c r="D93" s="28">
        <f t="shared" si="15"/>
        <v>0</v>
      </c>
      <c r="E93" s="28">
        <f t="shared" si="15"/>
        <v>0</v>
      </c>
      <c r="F93" s="26">
        <f>SUM(C93:E93)</f>
        <v>-15273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13034</v>
      </c>
      <c r="D94" s="28">
        <f t="shared" si="15"/>
        <v>0</v>
      </c>
      <c r="E94" s="28">
        <f t="shared" si="15"/>
        <v>0</v>
      </c>
      <c r="F94" s="26">
        <f>SUM(C94:E94)</f>
        <v>13034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14337</v>
      </c>
      <c r="D95" s="25">
        <v>0</v>
      </c>
      <c r="E95" s="25">
        <v>0</v>
      </c>
      <c r="F95" s="26">
        <f>SUM(C95:E95)</f>
        <v>14337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-10144</v>
      </c>
      <c r="D96" s="36">
        <f>SUM(D92:D95)</f>
        <v>0</v>
      </c>
      <c r="E96" s="36">
        <f>SUM(E92:E95)</f>
        <v>0</v>
      </c>
      <c r="F96" s="36">
        <f>SUM(F92:F95)</f>
        <v>-10144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-4424</v>
      </c>
      <c r="D97" s="25">
        <v>0</v>
      </c>
      <c r="E97" s="25">
        <v>0</v>
      </c>
      <c r="F97" s="26">
        <f t="shared" ref="F97:F112" si="16">SUM(C97:E97)</f>
        <v>-4424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-49</v>
      </c>
      <c r="D100" s="25">
        <v>0</v>
      </c>
      <c r="E100" s="25">
        <v>0</v>
      </c>
      <c r="F100" s="26">
        <f t="shared" si="16"/>
        <v>-49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12280</v>
      </c>
      <c r="D102" s="25">
        <v>0</v>
      </c>
      <c r="E102" s="25">
        <v>0</v>
      </c>
      <c r="F102" s="26">
        <f t="shared" si="16"/>
        <v>12280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1697</v>
      </c>
      <c r="D105" s="25">
        <v>0</v>
      </c>
      <c r="E105" s="25">
        <v>0</v>
      </c>
      <c r="F105" s="26">
        <f t="shared" si="16"/>
        <v>1697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3533</v>
      </c>
      <c r="D106" s="25">
        <v>0</v>
      </c>
      <c r="E106" s="25">
        <v>0</v>
      </c>
      <c r="F106" s="26">
        <f t="shared" si="16"/>
        <v>3533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-11726</v>
      </c>
      <c r="D107" s="28">
        <f t="shared" si="17"/>
        <v>0</v>
      </c>
      <c r="E107" s="28">
        <f t="shared" si="17"/>
        <v>0</v>
      </c>
      <c r="F107" s="26">
        <f t="shared" si="16"/>
        <v>-11726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8647</v>
      </c>
      <c r="D110" s="28">
        <f>-D60</f>
        <v>0</v>
      </c>
      <c r="E110" s="28">
        <f>-E60</f>
        <v>0</v>
      </c>
      <c r="F110" s="26">
        <f t="shared" si="16"/>
        <v>8647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9958</v>
      </c>
      <c r="D113" s="36">
        <f>SUM(D97:D112)</f>
        <v>0</v>
      </c>
      <c r="E113" s="36">
        <f>SUM(E97:E112)</f>
        <v>0</v>
      </c>
      <c r="F113" s="36">
        <f>SUM(F97:F112)</f>
        <v>9958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-367</v>
      </c>
      <c r="D114" s="25">
        <v>0</v>
      </c>
      <c r="E114" s="25">
        <v>0</v>
      </c>
      <c r="F114" s="26">
        <f>SUM(C114:E114)</f>
        <v>-367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-367</v>
      </c>
      <c r="D116" s="36">
        <f>SUM(D114:D115)</f>
        <v>0</v>
      </c>
      <c r="E116" s="36">
        <f>SUM(E114:E115)</f>
        <v>0</v>
      </c>
      <c r="F116" s="36">
        <f>SUM(F114:F115)</f>
        <v>-367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98</v>
      </c>
      <c r="D118" s="25">
        <v>0</v>
      </c>
      <c r="E118" s="25">
        <v>0</v>
      </c>
      <c r="F118" s="26">
        <f>SUM(C118:E118)</f>
        <v>98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98</v>
      </c>
      <c r="D121" s="36">
        <f>SUM(D117:D120)</f>
        <v>0</v>
      </c>
      <c r="E121" s="36">
        <f>SUM(E117:E120)</f>
        <v>0</v>
      </c>
      <c r="F121" s="36">
        <f>SUM(F117:F120)</f>
        <v>98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-455</v>
      </c>
      <c r="D122" s="26">
        <f>SUM(D96,D113,D116,D121)</f>
        <v>0</v>
      </c>
      <c r="E122" s="26">
        <f>SUM(E96,E113,E116,E121)</f>
        <v>0</v>
      </c>
      <c r="F122" s="26">
        <f>SUM(F96,F113,F116,F121)</f>
        <v>-455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-6199</v>
      </c>
      <c r="D124" s="41">
        <f>SUM(D69, D89, D122)</f>
        <v>0</v>
      </c>
      <c r="E124" s="41">
        <f>SUM(E69, E89, E122)</f>
        <v>0</v>
      </c>
      <c r="F124" s="41">
        <f>SUM(F69, F89, F122)</f>
        <v>-6199</v>
      </c>
      <c r="G124" s="27"/>
      <c r="H124" s="41">
        <f>H69</f>
        <v>-6199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-6199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-111</v>
      </c>
      <c r="D136" s="25">
        <v>0</v>
      </c>
      <c r="E136" s="25">
        <v>0</v>
      </c>
      <c r="F136" s="26">
        <f>SUM(C136:E136)</f>
        <v>-111</v>
      </c>
      <c r="G136" s="27"/>
      <c r="H136" s="28">
        <f t="shared" si="22"/>
        <v>-111</v>
      </c>
      <c r="I136" s="28">
        <f t="shared" si="22"/>
        <v>0</v>
      </c>
      <c r="J136" s="28">
        <f>E136</f>
        <v>0</v>
      </c>
      <c r="K136" s="26">
        <f t="shared" si="21"/>
        <v>-111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316</v>
      </c>
      <c r="D137" s="25">
        <v>0</v>
      </c>
      <c r="E137" s="25">
        <v>0</v>
      </c>
      <c r="F137" s="26">
        <f>SUM(C137:E137)</f>
        <v>316</v>
      </c>
      <c r="G137" s="27"/>
      <c r="H137" s="28">
        <f t="shared" si="22"/>
        <v>316</v>
      </c>
      <c r="I137" s="28">
        <f t="shared" si="22"/>
        <v>0</v>
      </c>
      <c r="J137" s="28">
        <f>E137</f>
        <v>0</v>
      </c>
      <c r="K137" s="26">
        <f t="shared" si="21"/>
        <v>316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205</v>
      </c>
      <c r="D140" s="38">
        <f>SUM(D134:D139)</f>
        <v>0</v>
      </c>
      <c r="E140" s="38">
        <f>SUM(E134,E136:E139)</f>
        <v>0</v>
      </c>
      <c r="F140" s="38">
        <f>SUM(F134:F139)</f>
        <v>205</v>
      </c>
      <c r="G140" s="27"/>
      <c r="H140" s="38">
        <f>SUM(H134:H139)</f>
        <v>205</v>
      </c>
      <c r="I140" s="38">
        <f>SUM(I134:I139)</f>
        <v>0</v>
      </c>
      <c r="J140" s="38">
        <f>SUM(J134,J136:J139)</f>
        <v>0</v>
      </c>
      <c r="K140" s="38">
        <f>SUM(K134:K139)</f>
        <v>205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205</v>
      </c>
      <c r="D141" s="26">
        <f>SUM(D133,D140)</f>
        <v>0</v>
      </c>
      <c r="E141" s="26">
        <f>SUM(E133,E140)</f>
        <v>0</v>
      </c>
      <c r="F141" s="26">
        <f>SUM(F133,F140)</f>
        <v>205</v>
      </c>
      <c r="G141" s="27"/>
      <c r="H141" s="26">
        <f>SUM(H133,H140)</f>
        <v>205</v>
      </c>
      <c r="I141" s="26">
        <f>SUM(I133,I140)</f>
        <v>0</v>
      </c>
      <c r="J141" s="26">
        <f>SUM(J133,J140)</f>
        <v>0</v>
      </c>
      <c r="K141" s="26">
        <f>SUM(K133,K140)</f>
        <v>205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-5994</v>
      </c>
      <c r="D143" s="28">
        <f>SUM(D124,D141)</f>
        <v>0</v>
      </c>
      <c r="E143" s="28">
        <f>SUM(E124,E141)</f>
        <v>0</v>
      </c>
      <c r="F143" s="41">
        <f>SUM(F124,F141)</f>
        <v>-5994</v>
      </c>
      <c r="G143" s="27"/>
      <c r="H143" s="42">
        <f>SUM(H124,H141)</f>
        <v>-5994</v>
      </c>
      <c r="I143" s="28">
        <f>SUM(I124,I141)</f>
        <v>0</v>
      </c>
      <c r="J143" s="28">
        <f>SUM(J124,J141)</f>
        <v>0</v>
      </c>
      <c r="K143" s="41">
        <f>SUM(K124,K141)</f>
        <v>-5994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-43977</v>
      </c>
      <c r="D145" s="26">
        <f>D85+D143</f>
        <v>0</v>
      </c>
      <c r="E145" s="26">
        <f>E85+E143</f>
        <v>0</v>
      </c>
      <c r="F145" s="41">
        <f>F85+F143</f>
        <v>-43977</v>
      </c>
      <c r="G145" s="27"/>
      <c r="H145" s="41">
        <f>H85+H143</f>
        <v>-43977</v>
      </c>
      <c r="I145" s="26">
        <f>I85+I143</f>
        <v>0</v>
      </c>
      <c r="J145" s="26">
        <f>J85+J143</f>
        <v>0</v>
      </c>
      <c r="K145" s="41">
        <f>K85+K143</f>
        <v>-43977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3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3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3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3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3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3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3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144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378674</v>
      </c>
      <c r="D10" s="25">
        <v>39623</v>
      </c>
      <c r="E10" s="25">
        <v>0</v>
      </c>
      <c r="F10" s="26">
        <f>SUM(C10:E10)</f>
        <v>418297</v>
      </c>
      <c r="G10" s="27"/>
      <c r="H10" s="28">
        <f>C10+C17+M10</f>
        <v>344914</v>
      </c>
      <c r="I10" s="28">
        <f>D10+N10</f>
        <v>12273</v>
      </c>
      <c r="J10" s="28">
        <f>E10+O10</f>
        <v>0</v>
      </c>
      <c r="K10" s="26">
        <f>SUM(H10:J10)</f>
        <v>357187</v>
      </c>
      <c r="L10" s="27"/>
      <c r="M10" s="28">
        <f>SUM(C88,C92,C95,C97:C101,C116)</f>
        <v>-33760</v>
      </c>
      <c r="N10" s="28">
        <f>SUM(D88,D92,D95,D97:D101,D116)</f>
        <v>-27350</v>
      </c>
      <c r="O10" s="28">
        <f>SUM(E88,E92,E95,E97:E101,E116)</f>
        <v>0</v>
      </c>
      <c r="P10" s="26">
        <f>SUM(M10:O10)</f>
        <v>-61110</v>
      </c>
    </row>
    <row r="11" spans="2:23" s="29" customFormat="1" ht="16" customHeight="1">
      <c r="B11" s="24" t="s">
        <v>13</v>
      </c>
      <c r="C11" s="25">
        <v>-140297</v>
      </c>
      <c r="D11" s="25">
        <v>-29780</v>
      </c>
      <c r="E11" s="25">
        <v>0</v>
      </c>
      <c r="F11" s="26">
        <f>SUM(C11:E11)</f>
        <v>-170077</v>
      </c>
      <c r="G11" s="27"/>
      <c r="H11" s="28">
        <f>C11+C58</f>
        <v>-140297</v>
      </c>
      <c r="I11" s="28">
        <f>D11</f>
        <v>-29780</v>
      </c>
      <c r="J11" s="28">
        <f>E11</f>
        <v>0</v>
      </c>
      <c r="K11" s="26">
        <f>SUM(H11:J11)</f>
        <v>-170077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238377</v>
      </c>
      <c r="D12" s="26">
        <f>SUM(D10:D11)</f>
        <v>9843</v>
      </c>
      <c r="E12" s="26">
        <f>SUM(E10:E11)</f>
        <v>0</v>
      </c>
      <c r="F12" s="26">
        <f>SUM(F10:F11)</f>
        <v>248220</v>
      </c>
      <c r="G12" s="27"/>
      <c r="H12" s="26">
        <f>SUM(H10:H11)</f>
        <v>204617</v>
      </c>
      <c r="I12" s="26">
        <f>SUM(I10:I11)</f>
        <v>-17507</v>
      </c>
      <c r="J12" s="26">
        <f>SUM(J10:J11)</f>
        <v>0</v>
      </c>
      <c r="K12" s="26">
        <f>SUM(K10:K11)</f>
        <v>187110</v>
      </c>
      <c r="L12" s="27"/>
      <c r="M12" s="26">
        <f>M10</f>
        <v>-33760</v>
      </c>
      <c r="N12" s="26">
        <f>N10</f>
        <v>-27350</v>
      </c>
      <c r="O12" s="26">
        <f>O10</f>
        <v>0</v>
      </c>
      <c r="P12" s="26">
        <f>P10</f>
        <v>-61110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11</v>
      </c>
      <c r="D15" s="25">
        <v>19</v>
      </c>
      <c r="E15" s="25">
        <v>0</v>
      </c>
      <c r="F15" s="26">
        <f>SUM(C15:E15)</f>
        <v>30</v>
      </c>
      <c r="G15" s="27"/>
      <c r="H15" s="30"/>
      <c r="I15" s="30"/>
      <c r="J15" s="30"/>
      <c r="K15" s="33"/>
      <c r="L15" s="27"/>
      <c r="M15" s="28">
        <f>C107</f>
        <v>-11</v>
      </c>
      <c r="N15" s="28">
        <f t="shared" ref="N15:O16" si="0">D107</f>
        <v>-19</v>
      </c>
      <c r="O15" s="28">
        <f t="shared" si="0"/>
        <v>0</v>
      </c>
      <c r="P15" s="26">
        <f>SUM(M15:O15)</f>
        <v>-30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-159</v>
      </c>
      <c r="D18" s="25">
        <v>0</v>
      </c>
      <c r="E18" s="25">
        <v>0</v>
      </c>
      <c r="F18" s="26">
        <f>SUM(C18:E18)</f>
        <v>-159</v>
      </c>
      <c r="G18" s="27"/>
      <c r="H18" s="28">
        <f>C18</f>
        <v>-159</v>
      </c>
      <c r="I18" s="28">
        <f>D18</f>
        <v>0</v>
      </c>
      <c r="J18" s="28">
        <f>E18</f>
        <v>0</v>
      </c>
      <c r="K18" s="26">
        <f>SUM(H18:J18)</f>
        <v>-159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-148</v>
      </c>
      <c r="D19" s="26">
        <f>SUM(D15:D18)</f>
        <v>19</v>
      </c>
      <c r="E19" s="26">
        <f>SUM(E15:E18)</f>
        <v>0</v>
      </c>
      <c r="F19" s="26">
        <f>SUM(F15:F18)</f>
        <v>-129</v>
      </c>
      <c r="G19" s="27"/>
      <c r="H19" s="26">
        <f>H18</f>
        <v>-159</v>
      </c>
      <c r="I19" s="26">
        <f>I18</f>
        <v>0</v>
      </c>
      <c r="J19" s="26">
        <f>J18</f>
        <v>0</v>
      </c>
      <c r="K19" s="26">
        <f>K18</f>
        <v>-159</v>
      </c>
      <c r="L19" s="27"/>
      <c r="M19" s="26">
        <f>SUM(M15:M16)</f>
        <v>-11</v>
      </c>
      <c r="N19" s="26">
        <f>SUM(N15:N16)</f>
        <v>-19</v>
      </c>
      <c r="O19" s="26">
        <f>SUM(O15:O16)</f>
        <v>0</v>
      </c>
      <c r="P19" s="26">
        <f>SUM(P15:P16)</f>
        <v>-30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3664</v>
      </c>
      <c r="D22" s="25">
        <v>6574</v>
      </c>
      <c r="E22" s="25">
        <v>0</v>
      </c>
      <c r="F22" s="26">
        <f>SUM(C22:E22)</f>
        <v>10238</v>
      </c>
      <c r="G22" s="27"/>
      <c r="H22" s="28">
        <f>C22</f>
        <v>3664</v>
      </c>
      <c r="I22" s="28">
        <f t="shared" ref="I22:J26" si="1">D22</f>
        <v>6574</v>
      </c>
      <c r="J22" s="28">
        <f t="shared" si="1"/>
        <v>0</v>
      </c>
      <c r="K22" s="26">
        <f t="shared" ref="K22:K27" si="2">SUM(H22:J22)</f>
        <v>10238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7134</v>
      </c>
      <c r="D23" s="25">
        <v>0</v>
      </c>
      <c r="E23" s="25">
        <v>0</v>
      </c>
      <c r="F23" s="26">
        <f>SUM(C23:E23)</f>
        <v>7134</v>
      </c>
      <c r="G23" s="27"/>
      <c r="H23" s="28">
        <f>C23</f>
        <v>7134</v>
      </c>
      <c r="I23" s="28">
        <f t="shared" si="1"/>
        <v>0</v>
      </c>
      <c r="J23" s="28">
        <f t="shared" si="1"/>
        <v>0</v>
      </c>
      <c r="K23" s="26">
        <f t="shared" si="2"/>
        <v>7134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40</v>
      </c>
      <c r="D26" s="25">
        <v>58</v>
      </c>
      <c r="E26" s="25">
        <v>0</v>
      </c>
      <c r="F26" s="26">
        <f>SUM(C26:E26)</f>
        <v>98</v>
      </c>
      <c r="G26" s="27"/>
      <c r="H26" s="28">
        <f>C26</f>
        <v>40</v>
      </c>
      <c r="I26" s="28">
        <f t="shared" si="1"/>
        <v>58</v>
      </c>
      <c r="J26" s="28">
        <f t="shared" si="1"/>
        <v>0</v>
      </c>
      <c r="K26" s="26">
        <f t="shared" si="2"/>
        <v>98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168</v>
      </c>
      <c r="I27" s="28">
        <f>D121</f>
        <v>0</v>
      </c>
      <c r="J27" s="28">
        <f>E121</f>
        <v>0</v>
      </c>
      <c r="K27" s="26">
        <f t="shared" si="2"/>
        <v>168</v>
      </c>
      <c r="L27" s="27"/>
      <c r="M27" s="28">
        <f>H27</f>
        <v>168</v>
      </c>
      <c r="N27" s="28">
        <f>I27</f>
        <v>0</v>
      </c>
      <c r="O27" s="28">
        <f>J27</f>
        <v>0</v>
      </c>
      <c r="P27" s="26">
        <f>SUM(M27:O27)</f>
        <v>168</v>
      </c>
    </row>
    <row r="28" spans="2:22" s="29" customFormat="1" ht="16" customHeight="1">
      <c r="B28" s="35" t="s">
        <v>28</v>
      </c>
      <c r="C28" s="36">
        <f>SUM(C22:C26)</f>
        <v>10838</v>
      </c>
      <c r="D28" s="36">
        <f>SUM(D22:D26)</f>
        <v>6632</v>
      </c>
      <c r="E28" s="36">
        <f>SUM(E22:E26)</f>
        <v>0</v>
      </c>
      <c r="F28" s="36">
        <f>SUM(F22:F26)</f>
        <v>17470</v>
      </c>
      <c r="G28" s="27"/>
      <c r="H28" s="36">
        <f>SUM(H22:H27)</f>
        <v>11006</v>
      </c>
      <c r="I28" s="36">
        <f>SUM(I22:I27)</f>
        <v>6632</v>
      </c>
      <c r="J28" s="36">
        <f>SUM(J22:J27)</f>
        <v>0</v>
      </c>
      <c r="K28" s="36">
        <f>SUM(K22:K27)</f>
        <v>17638</v>
      </c>
      <c r="L28" s="27"/>
      <c r="M28" s="36">
        <f>M27</f>
        <v>168</v>
      </c>
      <c r="N28" s="36">
        <f>N27</f>
        <v>0</v>
      </c>
      <c r="O28" s="36">
        <f>O27</f>
        <v>0</v>
      </c>
      <c r="P28" s="36">
        <f>P27</f>
        <v>168</v>
      </c>
    </row>
    <row r="29" spans="2:22" s="29" customFormat="1" ht="16" customHeight="1">
      <c r="B29" s="24" t="s">
        <v>29</v>
      </c>
      <c r="C29" s="25">
        <v>-1567</v>
      </c>
      <c r="D29" s="25">
        <v>-420</v>
      </c>
      <c r="E29" s="25">
        <v>0</v>
      </c>
      <c r="F29" s="26">
        <f t="shared" ref="F29:F34" si="3">SUM(C29:E29)</f>
        <v>-1987</v>
      </c>
      <c r="G29" s="27"/>
      <c r="H29" s="28">
        <f>C29</f>
        <v>-1567</v>
      </c>
      <c r="I29" s="28">
        <f t="shared" ref="I29:J31" si="4">D29</f>
        <v>-420</v>
      </c>
      <c r="J29" s="28">
        <f t="shared" si="4"/>
        <v>0</v>
      </c>
      <c r="K29" s="26">
        <f>SUM(H29:J29)</f>
        <v>-1987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-34</v>
      </c>
      <c r="D30" s="25">
        <v>0</v>
      </c>
      <c r="E30" s="25">
        <v>0</v>
      </c>
      <c r="F30" s="26">
        <f t="shared" si="3"/>
        <v>-34</v>
      </c>
      <c r="G30" s="27"/>
      <c r="H30" s="28">
        <f>C30</f>
        <v>-34</v>
      </c>
      <c r="I30" s="28">
        <f t="shared" si="4"/>
        <v>0</v>
      </c>
      <c r="J30" s="28">
        <f t="shared" si="4"/>
        <v>0</v>
      </c>
      <c r="K30" s="26">
        <f>SUM(H30:J30)</f>
        <v>-34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-1601</v>
      </c>
      <c r="D35" s="38">
        <f>SUM(D29:D34)</f>
        <v>-420</v>
      </c>
      <c r="E35" s="38">
        <f>SUM(E29:E34)</f>
        <v>0</v>
      </c>
      <c r="F35" s="38">
        <f>SUM(F29:F34)</f>
        <v>-2021</v>
      </c>
      <c r="G35" s="27"/>
      <c r="H35" s="36">
        <f>SUM(H29:H31,H33:H34)</f>
        <v>-1601</v>
      </c>
      <c r="I35" s="36">
        <f>SUM(I29:I31,I33:I34)</f>
        <v>-420</v>
      </c>
      <c r="J35" s="36">
        <f>SUM(J29:J31,J33:J34)</f>
        <v>0</v>
      </c>
      <c r="K35" s="36">
        <f>SUM(K29:K31,K33:K34)</f>
        <v>-2021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13962</v>
      </c>
      <c r="D36" s="25">
        <v>562</v>
      </c>
      <c r="E36" s="25">
        <v>0</v>
      </c>
      <c r="F36" s="26">
        <f>SUM(C36:E36)</f>
        <v>14524</v>
      </c>
      <c r="G36" s="27"/>
      <c r="H36" s="30"/>
      <c r="I36" s="30"/>
      <c r="J36" s="30"/>
      <c r="K36" s="30"/>
      <c r="L36" s="27"/>
      <c r="M36" s="28">
        <f>C93</f>
        <v>-13962</v>
      </c>
      <c r="N36" s="28">
        <f t="shared" ref="N36:O37" si="6">D93</f>
        <v>-562</v>
      </c>
      <c r="O36" s="28">
        <f t="shared" si="6"/>
        <v>0</v>
      </c>
      <c r="P36" s="26">
        <f>SUM(M36:O36)</f>
        <v>-14524</v>
      </c>
    </row>
    <row r="37" spans="2:22" s="29" customFormat="1" ht="16" customHeight="1">
      <c r="B37" s="24" t="s">
        <v>37</v>
      </c>
      <c r="C37" s="25">
        <v>-11701</v>
      </c>
      <c r="D37" s="25">
        <v>-471</v>
      </c>
      <c r="E37" s="25">
        <v>0</v>
      </c>
      <c r="F37" s="26">
        <f>SUM(C37:E37)</f>
        <v>-12172</v>
      </c>
      <c r="G37" s="27"/>
      <c r="H37" s="30"/>
      <c r="I37" s="30"/>
      <c r="J37" s="30"/>
      <c r="K37" s="30"/>
      <c r="L37" s="27"/>
      <c r="M37" s="28">
        <f>C94</f>
        <v>11701</v>
      </c>
      <c r="N37" s="28">
        <f t="shared" si="6"/>
        <v>471</v>
      </c>
      <c r="O37" s="28">
        <f t="shared" si="6"/>
        <v>0</v>
      </c>
      <c r="P37" s="26">
        <f>SUM(M37:O37)</f>
        <v>12172</v>
      </c>
    </row>
    <row r="38" spans="2:22" s="29" customFormat="1" ht="16" customHeight="1">
      <c r="B38" s="35" t="s">
        <v>38</v>
      </c>
      <c r="C38" s="36">
        <f>SUM(C36:C37)</f>
        <v>2261</v>
      </c>
      <c r="D38" s="36">
        <f>SUM(D36:D37)</f>
        <v>91</v>
      </c>
      <c r="E38" s="36">
        <f>SUM(E36:E37)</f>
        <v>0</v>
      </c>
      <c r="F38" s="36">
        <f>SUM(F36:F37)</f>
        <v>2352</v>
      </c>
      <c r="G38" s="27"/>
      <c r="H38" s="30"/>
      <c r="I38" s="30"/>
      <c r="J38" s="30"/>
      <c r="K38" s="30"/>
      <c r="L38" s="27"/>
      <c r="M38" s="36">
        <f>SUM(M36:M37)</f>
        <v>-2261</v>
      </c>
      <c r="N38" s="36">
        <f>SUM(N36:N37)</f>
        <v>-91</v>
      </c>
      <c r="O38" s="36">
        <f>SUM(O36:O37)</f>
        <v>0</v>
      </c>
      <c r="P38" s="36">
        <f>SUM(P36:P37)</f>
        <v>-2352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2723</v>
      </c>
      <c r="I39" s="28">
        <f>D102+D103+D104</f>
        <v>5447</v>
      </c>
      <c r="J39" s="28">
        <f>E102+E103+E104</f>
        <v>0</v>
      </c>
      <c r="K39" s="26">
        <f>SUM(H39:J39)</f>
        <v>8170</v>
      </c>
      <c r="L39" s="27"/>
      <c r="M39" s="28">
        <f t="shared" ref="M39:O40" si="7">H39</f>
        <v>2723</v>
      </c>
      <c r="N39" s="28">
        <f t="shared" si="7"/>
        <v>5447</v>
      </c>
      <c r="O39" s="28">
        <f t="shared" si="7"/>
        <v>0</v>
      </c>
      <c r="P39" s="26">
        <f>SUM(M39:O39)</f>
        <v>8170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3440</v>
      </c>
      <c r="I40" s="28">
        <f>D105</f>
        <v>0</v>
      </c>
      <c r="J40" s="28">
        <f>E105</f>
        <v>0</v>
      </c>
      <c r="K40" s="26">
        <f>SUM(H40:J40)</f>
        <v>3440</v>
      </c>
      <c r="L40" s="27"/>
      <c r="M40" s="28">
        <f t="shared" si="7"/>
        <v>3440</v>
      </c>
      <c r="N40" s="28">
        <f t="shared" si="7"/>
        <v>0</v>
      </c>
      <c r="O40" s="28">
        <f t="shared" si="7"/>
        <v>0</v>
      </c>
      <c r="P40" s="26">
        <f>SUM(M40:O40)</f>
        <v>3440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6163</v>
      </c>
      <c r="I41" s="36">
        <f>SUM(I39:I40)</f>
        <v>5447</v>
      </c>
      <c r="J41" s="36">
        <f>SUM(J39:J40)</f>
        <v>0</v>
      </c>
      <c r="K41" s="36">
        <f>SUM(K39:K40)</f>
        <v>11610</v>
      </c>
      <c r="L41" s="27"/>
      <c r="M41" s="36">
        <f>SUM(M39:M40)</f>
        <v>6163</v>
      </c>
      <c r="N41" s="36">
        <f>SUM(N39:N40)</f>
        <v>5447</v>
      </c>
      <c r="O41" s="36">
        <f>SUM(O39:O40)</f>
        <v>0</v>
      </c>
      <c r="P41" s="36">
        <f>SUM(P39:P40)</f>
        <v>11610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0</v>
      </c>
      <c r="J42" s="28">
        <f>E106</f>
        <v>0</v>
      </c>
      <c r="K42" s="26">
        <f>SUM(H42:J42)</f>
        <v>0</v>
      </c>
      <c r="L42" s="27"/>
      <c r="M42" s="28">
        <f>H42</f>
        <v>0</v>
      </c>
      <c r="N42" s="28">
        <f>I42</f>
        <v>0</v>
      </c>
      <c r="O42" s="28">
        <f>J42</f>
        <v>0</v>
      </c>
      <c r="P42" s="26">
        <f>SUM(M42:O42)</f>
        <v>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11498</v>
      </c>
      <c r="D44" s="26">
        <f>SUM(D28,D35,D38,D43)</f>
        <v>6303</v>
      </c>
      <c r="E44" s="26">
        <f>SUM(E28,E35,E38,E43)</f>
        <v>0</v>
      </c>
      <c r="F44" s="26">
        <f>SUM(F28,F35,F38,F43)</f>
        <v>17801</v>
      </c>
      <c r="G44" s="27"/>
      <c r="H44" s="26">
        <f>SUM(H28,H35,H41,H42:H43)</f>
        <v>15568</v>
      </c>
      <c r="I44" s="26">
        <f>SUM(I28,I35,I41,I42:I43)</f>
        <v>11659</v>
      </c>
      <c r="J44" s="26">
        <f>SUM(J28,J35,J41,J42:J43)</f>
        <v>0</v>
      </c>
      <c r="K44" s="26">
        <f>SUM(K28,K35,K41,K42:K43)</f>
        <v>27227</v>
      </c>
      <c r="L44" s="27"/>
      <c r="M44" s="26">
        <f>SUM(M28,M35,M38,M41,M42)</f>
        <v>4070</v>
      </c>
      <c r="N44" s="26">
        <f>SUM(N28,N35,N38,N41,N42)</f>
        <v>5356</v>
      </c>
      <c r="O44" s="26">
        <f>SUM(O28,O35,O38,O41,O42)</f>
        <v>0</v>
      </c>
      <c r="P44" s="26">
        <f>SUM(P28,P35,P38,P41,P42)</f>
        <v>9426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-145085</v>
      </c>
      <c r="D47" s="30"/>
      <c r="E47" s="30"/>
      <c r="F47" s="41">
        <f>C47</f>
        <v>-145085</v>
      </c>
      <c r="G47" s="27"/>
      <c r="H47" s="42">
        <f>C47</f>
        <v>-145085</v>
      </c>
      <c r="I47" s="30"/>
      <c r="J47" s="30"/>
      <c r="K47" s="41">
        <f>H47</f>
        <v>-145085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-20846</v>
      </c>
      <c r="D48" s="30"/>
      <c r="E48" s="30"/>
      <c r="F48" s="41">
        <f>C48</f>
        <v>-20846</v>
      </c>
      <c r="G48" s="27"/>
      <c r="H48" s="42">
        <f>C48</f>
        <v>-20846</v>
      </c>
      <c r="I48" s="30"/>
      <c r="J48" s="30"/>
      <c r="K48" s="41">
        <f>H48</f>
        <v>-20846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-165931</v>
      </c>
      <c r="D50" s="30"/>
      <c r="E50" s="30"/>
      <c r="F50" s="44">
        <f>SUM(F47:F49)</f>
        <v>-165931</v>
      </c>
      <c r="G50" s="27"/>
      <c r="H50" s="44">
        <f>SUM(H47:H49)</f>
        <v>-165931</v>
      </c>
      <c r="I50" s="30"/>
      <c r="J50" s="30"/>
      <c r="K50" s="44">
        <f>SUM(K47:K49)</f>
        <v>-165931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-19587</v>
      </c>
      <c r="D51" s="30"/>
      <c r="E51" s="30"/>
      <c r="F51" s="41">
        <f>C51</f>
        <v>-19587</v>
      </c>
      <c r="G51" s="27"/>
      <c r="H51" s="42">
        <f>C51</f>
        <v>-19587</v>
      </c>
      <c r="I51" s="30"/>
      <c r="J51" s="30"/>
      <c r="K51" s="41">
        <f>H51</f>
        <v>-19587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72</v>
      </c>
      <c r="D52" s="30"/>
      <c r="E52" s="30"/>
      <c r="F52" s="26">
        <f>C52</f>
        <v>72</v>
      </c>
      <c r="G52" s="27"/>
      <c r="H52" s="28">
        <f>C52</f>
        <v>72</v>
      </c>
      <c r="I52" s="30"/>
      <c r="J52" s="30"/>
      <c r="K52" s="26">
        <f>H52</f>
        <v>72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-19515</v>
      </c>
      <c r="D53" s="30"/>
      <c r="E53" s="30"/>
      <c r="F53" s="44">
        <f>SUM(F51:F52)</f>
        <v>-19515</v>
      </c>
      <c r="G53" s="27"/>
      <c r="H53" s="44">
        <f>SUM(H51:H52)</f>
        <v>-19515</v>
      </c>
      <c r="I53" s="30"/>
      <c r="J53" s="30"/>
      <c r="K53" s="44">
        <f>SUM(K51:K52)</f>
        <v>-19515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-49301</v>
      </c>
      <c r="D54" s="30"/>
      <c r="E54" s="30"/>
      <c r="F54" s="26">
        <f t="shared" ref="F54:F59" si="8">C54</f>
        <v>-49301</v>
      </c>
      <c r="G54" s="27"/>
      <c r="H54" s="28">
        <f>C54</f>
        <v>-49301</v>
      </c>
      <c r="I54" s="30"/>
      <c r="J54" s="30"/>
      <c r="K54" s="26">
        <f>H54</f>
        <v>-49301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-22986</v>
      </c>
      <c r="D60" s="25">
        <v>0</v>
      </c>
      <c r="E60" s="25">
        <v>0</v>
      </c>
      <c r="F60" s="26">
        <f>SUM(C60:E60)</f>
        <v>-22986</v>
      </c>
      <c r="G60" s="27"/>
      <c r="H60" s="45"/>
      <c r="I60" s="45"/>
      <c r="J60" s="45"/>
      <c r="K60" s="45"/>
      <c r="L60" s="27"/>
      <c r="M60" s="28">
        <f>C110</f>
        <v>22986</v>
      </c>
      <c r="N60" s="28">
        <f t="shared" ref="N60:O60" si="9">D110</f>
        <v>0</v>
      </c>
      <c r="O60" s="28">
        <f t="shared" si="9"/>
        <v>0</v>
      </c>
      <c r="P60" s="26">
        <f>SUM(M60:O60)</f>
        <v>22986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-257733</v>
      </c>
      <c r="D65" s="26">
        <f>SUM(D60:D61,D63)</f>
        <v>0</v>
      </c>
      <c r="E65" s="26">
        <f>SUM(E60:E61,E63)</f>
        <v>0</v>
      </c>
      <c r="F65" s="41">
        <f>SUM(F50,F53:F61,F63:F64)</f>
        <v>-257733</v>
      </c>
      <c r="G65" s="27"/>
      <c r="H65" s="41">
        <f>SUM(H50,H53:H57,H59,H61:H62, H64)</f>
        <v>-234747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-234747</v>
      </c>
      <c r="L65" s="27"/>
      <c r="M65" s="26">
        <f>SUM(M60,M62:M63)</f>
        <v>22986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22986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-246383</v>
      </c>
      <c r="D67" s="26">
        <f>SUM(D19,D44,D65)</f>
        <v>6322</v>
      </c>
      <c r="E67" s="26">
        <f>SUM(E19,E44,E65)</f>
        <v>0</v>
      </c>
      <c r="F67" s="41">
        <f>SUM(F19,F44,F65)</f>
        <v>-240061</v>
      </c>
      <c r="G67" s="27"/>
      <c r="H67" s="41">
        <f>SUM(H19,H44,H65)</f>
        <v>-219338</v>
      </c>
      <c r="I67" s="26">
        <f>SUM(I19,I44,I65)</f>
        <v>11659</v>
      </c>
      <c r="J67" s="26">
        <f>SUM(J19,J44,J65)</f>
        <v>0</v>
      </c>
      <c r="K67" s="41">
        <f>SUM(K19,K44,K65)</f>
        <v>-207679</v>
      </c>
      <c r="L67" s="27"/>
      <c r="M67" s="26">
        <f>SUM(M19,M44,M65)</f>
        <v>27045</v>
      </c>
      <c r="N67" s="26">
        <f>SUM(N19,N44,N65)</f>
        <v>5337</v>
      </c>
      <c r="O67" s="26">
        <f>SUM(O19,O44,O65)</f>
        <v>0</v>
      </c>
      <c r="P67" s="26">
        <f>SUM(P19,P44,P65)</f>
        <v>32382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-8006</v>
      </c>
      <c r="D69" s="26">
        <f>SUM(D12,D67)</f>
        <v>16165</v>
      </c>
      <c r="E69" s="26">
        <f>SUM(E12,E67)</f>
        <v>0</v>
      </c>
      <c r="F69" s="41">
        <f>SUM(F12,F67)</f>
        <v>8159</v>
      </c>
      <c r="G69" s="27"/>
      <c r="H69" s="41">
        <f>SUM(H12,H67)</f>
        <v>-14721</v>
      </c>
      <c r="I69" s="26">
        <f>SUM(I12,I67)</f>
        <v>-5848</v>
      </c>
      <c r="J69" s="26">
        <f>SUM(J12,J67)</f>
        <v>0</v>
      </c>
      <c r="K69" s="41">
        <f>SUM(K12,K67)</f>
        <v>-20569</v>
      </c>
      <c r="L69" s="27"/>
      <c r="M69" s="26">
        <f>SUM(M12,M67)</f>
        <v>-6715</v>
      </c>
      <c r="N69" s="26">
        <f>SUM(N12,N67)</f>
        <v>-22013</v>
      </c>
      <c r="O69" s="26">
        <f>SUM(O12,O67)</f>
        <v>0</v>
      </c>
      <c r="P69" s="26">
        <f>SUM(P12,P67)</f>
        <v>-28728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-63176</v>
      </c>
      <c r="D72" s="25">
        <v>-276</v>
      </c>
      <c r="E72" s="25">
        <v>0</v>
      </c>
      <c r="F72" s="26">
        <f t="shared" ref="F72:F78" si="14">SUM(C72:E72)</f>
        <v>-63452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-26687</v>
      </c>
      <c r="D73" s="25">
        <v>0</v>
      </c>
      <c r="E73" s="25">
        <v>0</v>
      </c>
      <c r="F73" s="26">
        <f t="shared" si="14"/>
        <v>-26687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1537</v>
      </c>
      <c r="D75" s="25">
        <v>0</v>
      </c>
      <c r="E75" s="25">
        <v>0</v>
      </c>
      <c r="F75" s="26">
        <f t="shared" si="14"/>
        <v>1537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31746</v>
      </c>
      <c r="D76" s="25">
        <v>0</v>
      </c>
      <c r="E76" s="25">
        <v>0</v>
      </c>
      <c r="F76" s="26">
        <f t="shared" si="14"/>
        <v>31746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1181</v>
      </c>
      <c r="D77" s="25">
        <v>0</v>
      </c>
      <c r="E77" s="25">
        <v>0</v>
      </c>
      <c r="F77" s="26">
        <f t="shared" si="14"/>
        <v>1181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-55399</v>
      </c>
      <c r="D79" s="26">
        <f>SUM(D72:D78)</f>
        <v>-276</v>
      </c>
      <c r="E79" s="26">
        <f>SUM(E72:E78)</f>
        <v>0</v>
      </c>
      <c r="F79" s="26">
        <f>SUM(F72:F78)</f>
        <v>-55675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-63405</v>
      </c>
      <c r="D81" s="26">
        <f>SUM(D69,D79)</f>
        <v>15889</v>
      </c>
      <c r="E81" s="26">
        <f>SUM(E69,E79)</f>
        <v>0</v>
      </c>
      <c r="F81" s="41">
        <f>SUM(F69,F79)</f>
        <v>-47516</v>
      </c>
      <c r="G81" s="27"/>
      <c r="H81" s="41">
        <f>H69</f>
        <v>-14721</v>
      </c>
      <c r="I81" s="26">
        <f>I69</f>
        <v>-5848</v>
      </c>
      <c r="J81" s="26">
        <f>J69</f>
        <v>0</v>
      </c>
      <c r="K81" s="41">
        <f>K69</f>
        <v>-20569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-13429</v>
      </c>
      <c r="D85" s="43">
        <v>-44395</v>
      </c>
      <c r="E85" s="43">
        <v>0</v>
      </c>
      <c r="F85" s="26">
        <f>SUM(C85:E85)</f>
        <v>-57824</v>
      </c>
      <c r="G85" s="27"/>
      <c r="H85" s="42">
        <f>C85</f>
        <v>-13429</v>
      </c>
      <c r="I85" s="42">
        <f>D85</f>
        <v>-44395</v>
      </c>
      <c r="J85" s="42">
        <f>E85</f>
        <v>0</v>
      </c>
      <c r="K85" s="26">
        <f>SUM(H85:J85)</f>
        <v>-57824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-7751</v>
      </c>
      <c r="D88" s="25">
        <v>-546</v>
      </c>
      <c r="E88" s="25">
        <v>0</v>
      </c>
      <c r="F88" s="26">
        <f>SUM(C88:E88)</f>
        <v>-8297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-7751</v>
      </c>
      <c r="D89" s="36">
        <f>D88</f>
        <v>-546</v>
      </c>
      <c r="E89" s="36">
        <f>E88</f>
        <v>0</v>
      </c>
      <c r="F89" s="36">
        <f>F88</f>
        <v>-8297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-25058</v>
      </c>
      <c r="D92" s="25">
        <v>-396</v>
      </c>
      <c r="E92" s="25">
        <v>0</v>
      </c>
      <c r="F92" s="26">
        <f>SUM(C92:E92)</f>
        <v>-25454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-13962</v>
      </c>
      <c r="D93" s="28">
        <f t="shared" si="15"/>
        <v>-562</v>
      </c>
      <c r="E93" s="28">
        <f t="shared" si="15"/>
        <v>0</v>
      </c>
      <c r="F93" s="26">
        <f>SUM(C93:E93)</f>
        <v>-14524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11701</v>
      </c>
      <c r="D94" s="28">
        <f t="shared" si="15"/>
        <v>471</v>
      </c>
      <c r="E94" s="28">
        <f t="shared" si="15"/>
        <v>0</v>
      </c>
      <c r="F94" s="26">
        <f>SUM(C94:E94)</f>
        <v>12172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16242</v>
      </c>
      <c r="D95" s="25">
        <v>0</v>
      </c>
      <c r="E95" s="25">
        <v>0</v>
      </c>
      <c r="F95" s="26">
        <f>SUM(C95:E95)</f>
        <v>16242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-11077</v>
      </c>
      <c r="D96" s="36">
        <f>SUM(D92:D95)</f>
        <v>-487</v>
      </c>
      <c r="E96" s="36">
        <f>SUM(E92:E95)</f>
        <v>0</v>
      </c>
      <c r="F96" s="36">
        <f>SUM(F92:F95)</f>
        <v>-11564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-15417</v>
      </c>
      <c r="D97" s="25">
        <v>-9607</v>
      </c>
      <c r="E97" s="25">
        <v>0</v>
      </c>
      <c r="F97" s="26">
        <f t="shared" ref="F97:F112" si="16">SUM(C97:E97)</f>
        <v>-25024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382</v>
      </c>
      <c r="D98" s="25">
        <v>-16801</v>
      </c>
      <c r="E98" s="25">
        <v>0</v>
      </c>
      <c r="F98" s="26">
        <f t="shared" si="16"/>
        <v>-16419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-317</v>
      </c>
      <c r="D100" s="25">
        <v>0</v>
      </c>
      <c r="E100" s="25">
        <v>0</v>
      </c>
      <c r="F100" s="26">
        <f t="shared" si="16"/>
        <v>-317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2723</v>
      </c>
      <c r="D102" s="25">
        <v>5447</v>
      </c>
      <c r="E102" s="25">
        <v>0</v>
      </c>
      <c r="F102" s="26">
        <f t="shared" si="16"/>
        <v>8170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3440</v>
      </c>
      <c r="D105" s="25">
        <v>0</v>
      </c>
      <c r="E105" s="25">
        <v>0</v>
      </c>
      <c r="F105" s="26">
        <f t="shared" si="16"/>
        <v>3440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0</v>
      </c>
      <c r="E106" s="25">
        <v>0</v>
      </c>
      <c r="F106" s="26">
        <f t="shared" si="16"/>
        <v>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-11</v>
      </c>
      <c r="D107" s="28">
        <f t="shared" si="17"/>
        <v>-19</v>
      </c>
      <c r="E107" s="28">
        <f t="shared" si="17"/>
        <v>0</v>
      </c>
      <c r="F107" s="26">
        <f t="shared" si="16"/>
        <v>-30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22986</v>
      </c>
      <c r="D110" s="28">
        <f>-D60</f>
        <v>0</v>
      </c>
      <c r="E110" s="28">
        <f>-E60</f>
        <v>0</v>
      </c>
      <c r="F110" s="26">
        <f t="shared" si="16"/>
        <v>22986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13786</v>
      </c>
      <c r="D113" s="36">
        <f>SUM(D97:D112)</f>
        <v>-20980</v>
      </c>
      <c r="E113" s="36">
        <f>SUM(E97:E112)</f>
        <v>0</v>
      </c>
      <c r="F113" s="36">
        <f>SUM(F97:F112)</f>
        <v>-7194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-1841</v>
      </c>
      <c r="D114" s="25">
        <v>0</v>
      </c>
      <c r="E114" s="25">
        <v>0</v>
      </c>
      <c r="F114" s="26">
        <f>SUM(C114:E114)</f>
        <v>-1841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-1841</v>
      </c>
      <c r="D116" s="36">
        <f>SUM(D114:D115)</f>
        <v>0</v>
      </c>
      <c r="E116" s="36">
        <f>SUM(E114:E115)</f>
        <v>0</v>
      </c>
      <c r="F116" s="36">
        <f>SUM(F114:F115)</f>
        <v>-1841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159</v>
      </c>
      <c r="D118" s="25">
        <v>0</v>
      </c>
      <c r="E118" s="25">
        <v>0</v>
      </c>
      <c r="F118" s="26">
        <f>SUM(C118:E118)</f>
        <v>159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9</v>
      </c>
      <c r="D120" s="25">
        <v>0</v>
      </c>
      <c r="E120" s="25">
        <v>0</v>
      </c>
      <c r="F120" s="26">
        <f>SUM(C120:E120)</f>
        <v>9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168</v>
      </c>
      <c r="D121" s="36">
        <f>SUM(D117:D120)</f>
        <v>0</v>
      </c>
      <c r="E121" s="36">
        <f>SUM(E117:E120)</f>
        <v>0</v>
      </c>
      <c r="F121" s="36">
        <f>SUM(F117:F120)</f>
        <v>168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1036</v>
      </c>
      <c r="D122" s="26">
        <f>SUM(D96,D113,D116,D121)</f>
        <v>-21467</v>
      </c>
      <c r="E122" s="26">
        <f>SUM(E96,E113,E116,E121)</f>
        <v>0</v>
      </c>
      <c r="F122" s="26">
        <f>SUM(F96,F113,F116,F121)</f>
        <v>-20431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-14721</v>
      </c>
      <c r="D124" s="41">
        <f>SUM(D69, D89, D122)</f>
        <v>-5848</v>
      </c>
      <c r="E124" s="41">
        <f>SUM(E69, E89, E122)</f>
        <v>0</v>
      </c>
      <c r="F124" s="41">
        <f>SUM(F69, F89, F122)</f>
        <v>-20569</v>
      </c>
      <c r="G124" s="27"/>
      <c r="H124" s="41">
        <f>H69</f>
        <v>-14721</v>
      </c>
      <c r="I124" s="41">
        <f t="shared" ref="I124:K124" si="18">I69</f>
        <v>-5848</v>
      </c>
      <c r="J124" s="41">
        <f t="shared" si="18"/>
        <v>0</v>
      </c>
      <c r="K124" s="41">
        <f t="shared" si="18"/>
        <v>-20569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-1858</v>
      </c>
      <c r="D135" s="28">
        <f>-C135</f>
        <v>1858</v>
      </c>
      <c r="E135" s="30"/>
      <c r="F135" s="26">
        <f>SUM(C135:D135)</f>
        <v>0</v>
      </c>
      <c r="G135" s="27"/>
      <c r="H135" s="28">
        <f t="shared" ref="H135:I139" si="22">C135</f>
        <v>-1858</v>
      </c>
      <c r="I135" s="28">
        <f t="shared" si="22"/>
        <v>1858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227</v>
      </c>
      <c r="D136" s="25">
        <v>0</v>
      </c>
      <c r="E136" s="25">
        <v>0</v>
      </c>
      <c r="F136" s="26">
        <f>SUM(C136:E136)</f>
        <v>227</v>
      </c>
      <c r="G136" s="27"/>
      <c r="H136" s="28">
        <f t="shared" si="22"/>
        <v>227</v>
      </c>
      <c r="I136" s="28">
        <f t="shared" si="22"/>
        <v>0</v>
      </c>
      <c r="J136" s="28">
        <f>E136</f>
        <v>0</v>
      </c>
      <c r="K136" s="26">
        <f t="shared" si="21"/>
        <v>227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-1631</v>
      </c>
      <c r="D140" s="38">
        <f>SUM(D134:D139)</f>
        <v>1858</v>
      </c>
      <c r="E140" s="38">
        <f>SUM(E134,E136:E139)</f>
        <v>0</v>
      </c>
      <c r="F140" s="38">
        <f>SUM(F134:F139)</f>
        <v>227</v>
      </c>
      <c r="G140" s="27"/>
      <c r="H140" s="38">
        <f>SUM(H134:H139)</f>
        <v>-1631</v>
      </c>
      <c r="I140" s="38">
        <f>SUM(I134:I139)</f>
        <v>1858</v>
      </c>
      <c r="J140" s="38">
        <f>SUM(J134,J136:J139)</f>
        <v>0</v>
      </c>
      <c r="K140" s="38">
        <f>SUM(K134:K139)</f>
        <v>227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-1631</v>
      </c>
      <c r="D141" s="26">
        <f>SUM(D133,D140)</f>
        <v>1858</v>
      </c>
      <c r="E141" s="26">
        <f>SUM(E133,E140)</f>
        <v>0</v>
      </c>
      <c r="F141" s="26">
        <f>SUM(F133,F140)</f>
        <v>227</v>
      </c>
      <c r="G141" s="27"/>
      <c r="H141" s="26">
        <f>SUM(H133,H140)</f>
        <v>-1631</v>
      </c>
      <c r="I141" s="26">
        <f>SUM(I133,I140)</f>
        <v>1858</v>
      </c>
      <c r="J141" s="26">
        <f>SUM(J133,J140)</f>
        <v>0</v>
      </c>
      <c r="K141" s="26">
        <f>SUM(K133,K140)</f>
        <v>227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-16352</v>
      </c>
      <c r="D143" s="28">
        <f>SUM(D124,D141)</f>
        <v>-3990</v>
      </c>
      <c r="E143" s="28">
        <f>SUM(E124,E141)</f>
        <v>0</v>
      </c>
      <c r="F143" s="41">
        <f>SUM(F124,F141)</f>
        <v>-20342</v>
      </c>
      <c r="G143" s="27"/>
      <c r="H143" s="42">
        <f>SUM(H124,H141)</f>
        <v>-16352</v>
      </c>
      <c r="I143" s="28">
        <f>SUM(I124,I141)</f>
        <v>-3990</v>
      </c>
      <c r="J143" s="28">
        <f>SUM(J124,J141)</f>
        <v>0</v>
      </c>
      <c r="K143" s="41">
        <f>SUM(K124,K141)</f>
        <v>-20342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-29781</v>
      </c>
      <c r="D145" s="26">
        <f>D85+D143</f>
        <v>-48385</v>
      </c>
      <c r="E145" s="26">
        <f>E85+E143</f>
        <v>0</v>
      </c>
      <c r="F145" s="41">
        <f>F85+F143</f>
        <v>-78166</v>
      </c>
      <c r="G145" s="27"/>
      <c r="H145" s="41">
        <f>H85+H143</f>
        <v>-29781</v>
      </c>
      <c r="I145" s="26">
        <f>I85+I143</f>
        <v>-48385</v>
      </c>
      <c r="J145" s="26">
        <f>J85+J143</f>
        <v>0</v>
      </c>
      <c r="K145" s="41">
        <f>K85+K143</f>
        <v>-78166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4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4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4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4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4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4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4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145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338159</v>
      </c>
      <c r="D10" s="25">
        <v>6023</v>
      </c>
      <c r="E10" s="25">
        <v>0</v>
      </c>
      <c r="F10" s="26">
        <f>SUM(C10:E10)</f>
        <v>344182</v>
      </c>
      <c r="G10" s="27"/>
      <c r="H10" s="28">
        <f>C10+C17+M10</f>
        <v>303481</v>
      </c>
      <c r="I10" s="28">
        <f>D10+N10</f>
        <v>11219</v>
      </c>
      <c r="J10" s="28">
        <f>E10+O10</f>
        <v>0</v>
      </c>
      <c r="K10" s="26">
        <f>SUM(H10:J10)</f>
        <v>314700</v>
      </c>
      <c r="L10" s="27"/>
      <c r="M10" s="28">
        <f>SUM(C88,C92,C95,C97:C101,C116)</f>
        <v>-34678</v>
      </c>
      <c r="N10" s="28">
        <f>SUM(D88,D92,D95,D97:D101,D116)</f>
        <v>5196</v>
      </c>
      <c r="O10" s="28">
        <f>SUM(E88,E92,E95,E97:E101,E116)</f>
        <v>0</v>
      </c>
      <c r="P10" s="26">
        <f>SUM(M10:O10)</f>
        <v>-29482</v>
      </c>
    </row>
    <row r="11" spans="2:23" s="29" customFormat="1" ht="16" customHeight="1">
      <c r="B11" s="24" t="s">
        <v>13</v>
      </c>
      <c r="C11" s="25">
        <v>-115137</v>
      </c>
      <c r="D11" s="25">
        <v>-20210</v>
      </c>
      <c r="E11" s="25">
        <v>0</v>
      </c>
      <c r="F11" s="26">
        <f>SUM(C11:E11)</f>
        <v>-135347</v>
      </c>
      <c r="G11" s="27"/>
      <c r="H11" s="28">
        <f>C11+C58</f>
        <v>-115137</v>
      </c>
      <c r="I11" s="28">
        <f>D11</f>
        <v>-20210</v>
      </c>
      <c r="J11" s="28">
        <f>E11</f>
        <v>0</v>
      </c>
      <c r="K11" s="26">
        <f>SUM(H11:J11)</f>
        <v>-135347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223022</v>
      </c>
      <c r="D12" s="26">
        <f>SUM(D10:D11)</f>
        <v>-14187</v>
      </c>
      <c r="E12" s="26">
        <f>SUM(E10:E11)</f>
        <v>0</v>
      </c>
      <c r="F12" s="26">
        <f>SUM(F10:F11)</f>
        <v>208835</v>
      </c>
      <c r="G12" s="27"/>
      <c r="H12" s="26">
        <f>SUM(H10:H11)</f>
        <v>188344</v>
      </c>
      <c r="I12" s="26">
        <f>SUM(I10:I11)</f>
        <v>-8991</v>
      </c>
      <c r="J12" s="26">
        <f>SUM(J10:J11)</f>
        <v>0</v>
      </c>
      <c r="K12" s="26">
        <f>SUM(K10:K11)</f>
        <v>179353</v>
      </c>
      <c r="L12" s="27"/>
      <c r="M12" s="26">
        <f>M10</f>
        <v>-34678</v>
      </c>
      <c r="N12" s="26">
        <f>N10</f>
        <v>5196</v>
      </c>
      <c r="O12" s="26">
        <f>O10</f>
        <v>0</v>
      </c>
      <c r="P12" s="26">
        <f>P10</f>
        <v>-29482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2202</v>
      </c>
      <c r="D15" s="25">
        <v>0</v>
      </c>
      <c r="E15" s="25">
        <v>0</v>
      </c>
      <c r="F15" s="26">
        <f>SUM(C15:E15)</f>
        <v>2202</v>
      </c>
      <c r="G15" s="27"/>
      <c r="H15" s="30"/>
      <c r="I15" s="30"/>
      <c r="J15" s="30"/>
      <c r="K15" s="33"/>
      <c r="L15" s="27"/>
      <c r="M15" s="28">
        <f>C107</f>
        <v>-2202</v>
      </c>
      <c r="N15" s="28">
        <f t="shared" ref="N15:O16" si="0">D107</f>
        <v>0</v>
      </c>
      <c r="O15" s="28">
        <f t="shared" si="0"/>
        <v>0</v>
      </c>
      <c r="P15" s="26">
        <f>SUM(M15:O15)</f>
        <v>-2202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2202</v>
      </c>
      <c r="D19" s="26">
        <f>SUM(D15:D18)</f>
        <v>0</v>
      </c>
      <c r="E19" s="26">
        <f>SUM(E15:E18)</f>
        <v>0</v>
      </c>
      <c r="F19" s="26">
        <f>SUM(F15:F18)</f>
        <v>2202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-2202</v>
      </c>
      <c r="N19" s="26">
        <f>SUM(N15:N16)</f>
        <v>0</v>
      </c>
      <c r="O19" s="26">
        <f>SUM(O15:O16)</f>
        <v>0</v>
      </c>
      <c r="P19" s="26">
        <f>SUM(P15:P16)</f>
        <v>-2202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4181</v>
      </c>
      <c r="D22" s="25">
        <v>2893</v>
      </c>
      <c r="E22" s="25">
        <v>0</v>
      </c>
      <c r="F22" s="26">
        <f>SUM(C22:E22)</f>
        <v>7074</v>
      </c>
      <c r="G22" s="27"/>
      <c r="H22" s="28">
        <f>C22</f>
        <v>4181</v>
      </c>
      <c r="I22" s="28">
        <f t="shared" ref="I22:J26" si="1">D22</f>
        <v>2893</v>
      </c>
      <c r="J22" s="28">
        <f t="shared" si="1"/>
        <v>0</v>
      </c>
      <c r="K22" s="26">
        <f t="shared" ref="K22:K27" si="2">SUM(H22:J22)</f>
        <v>7074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4599</v>
      </c>
      <c r="D23" s="25">
        <v>0</v>
      </c>
      <c r="E23" s="25">
        <v>0</v>
      </c>
      <c r="F23" s="26">
        <f>SUM(C23:E23)</f>
        <v>4599</v>
      </c>
      <c r="G23" s="27"/>
      <c r="H23" s="28">
        <f>C23</f>
        <v>4599</v>
      </c>
      <c r="I23" s="28">
        <f t="shared" si="1"/>
        <v>0</v>
      </c>
      <c r="J23" s="28">
        <f t="shared" si="1"/>
        <v>0</v>
      </c>
      <c r="K23" s="26">
        <f t="shared" si="2"/>
        <v>4599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8</v>
      </c>
      <c r="D24" s="25">
        <v>0</v>
      </c>
      <c r="E24" s="25">
        <v>0</v>
      </c>
      <c r="F24" s="26">
        <f>SUM(C24:E24)</f>
        <v>8</v>
      </c>
      <c r="G24" s="27"/>
      <c r="H24" s="28">
        <f>C24</f>
        <v>8</v>
      </c>
      <c r="I24" s="28">
        <f t="shared" si="1"/>
        <v>0</v>
      </c>
      <c r="J24" s="28">
        <f t="shared" si="1"/>
        <v>0</v>
      </c>
      <c r="K24" s="26">
        <f t="shared" si="2"/>
        <v>8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212</v>
      </c>
      <c r="I27" s="28">
        <f>D121</f>
        <v>96</v>
      </c>
      <c r="J27" s="28">
        <f>E121</f>
        <v>0</v>
      </c>
      <c r="K27" s="26">
        <f t="shared" si="2"/>
        <v>308</v>
      </c>
      <c r="L27" s="27"/>
      <c r="M27" s="28">
        <f>H27</f>
        <v>212</v>
      </c>
      <c r="N27" s="28">
        <f>I27</f>
        <v>96</v>
      </c>
      <c r="O27" s="28">
        <f>J27</f>
        <v>0</v>
      </c>
      <c r="P27" s="26">
        <f>SUM(M27:O27)</f>
        <v>308</v>
      </c>
    </row>
    <row r="28" spans="2:22" s="29" customFormat="1" ht="16" customHeight="1">
      <c r="B28" s="35" t="s">
        <v>28</v>
      </c>
      <c r="C28" s="36">
        <f>SUM(C22:C26)</f>
        <v>8788</v>
      </c>
      <c r="D28" s="36">
        <f>SUM(D22:D26)</f>
        <v>2893</v>
      </c>
      <c r="E28" s="36">
        <f>SUM(E22:E26)</f>
        <v>0</v>
      </c>
      <c r="F28" s="36">
        <f>SUM(F22:F26)</f>
        <v>11681</v>
      </c>
      <c r="G28" s="27"/>
      <c r="H28" s="36">
        <f>SUM(H22:H27)</f>
        <v>9000</v>
      </c>
      <c r="I28" s="36">
        <f>SUM(I22:I27)</f>
        <v>2989</v>
      </c>
      <c r="J28" s="36">
        <f>SUM(J22:J27)</f>
        <v>0</v>
      </c>
      <c r="K28" s="36">
        <f>SUM(K22:K27)</f>
        <v>11989</v>
      </c>
      <c r="L28" s="27"/>
      <c r="M28" s="36">
        <f>M27</f>
        <v>212</v>
      </c>
      <c r="N28" s="36">
        <f>N27</f>
        <v>96</v>
      </c>
      <c r="O28" s="36">
        <f>O27</f>
        <v>0</v>
      </c>
      <c r="P28" s="36">
        <f>P27</f>
        <v>308</v>
      </c>
    </row>
    <row r="29" spans="2:22" s="29" customFormat="1" ht="16" customHeight="1">
      <c r="B29" s="24" t="s">
        <v>29</v>
      </c>
      <c r="C29" s="25">
        <v>-32</v>
      </c>
      <c r="D29" s="25">
        <v>-4</v>
      </c>
      <c r="E29" s="25">
        <v>0</v>
      </c>
      <c r="F29" s="26">
        <f t="shared" ref="F29:F34" si="3">SUM(C29:E29)</f>
        <v>-36</v>
      </c>
      <c r="G29" s="27"/>
      <c r="H29" s="28">
        <f>C29</f>
        <v>-32</v>
      </c>
      <c r="I29" s="28">
        <f t="shared" ref="I29:J31" si="4">D29</f>
        <v>-4</v>
      </c>
      <c r="J29" s="28">
        <f t="shared" si="4"/>
        <v>0</v>
      </c>
      <c r="K29" s="26">
        <f>SUM(H29:J29)</f>
        <v>-36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-4</v>
      </c>
      <c r="D31" s="25">
        <v>0</v>
      </c>
      <c r="E31" s="25">
        <v>0</v>
      </c>
      <c r="F31" s="26">
        <f t="shared" si="3"/>
        <v>-4</v>
      </c>
      <c r="G31" s="27"/>
      <c r="H31" s="28">
        <f>C31</f>
        <v>-4</v>
      </c>
      <c r="I31" s="28">
        <f t="shared" si="4"/>
        <v>0</v>
      </c>
      <c r="J31" s="28">
        <f t="shared" si="4"/>
        <v>0</v>
      </c>
      <c r="K31" s="26">
        <f>SUM(H31:J31)</f>
        <v>-4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275</v>
      </c>
      <c r="D34" s="25">
        <v>0</v>
      </c>
      <c r="E34" s="25">
        <v>0</v>
      </c>
      <c r="F34" s="26">
        <f t="shared" si="3"/>
        <v>275</v>
      </c>
      <c r="G34" s="27"/>
      <c r="H34" s="28">
        <f t="shared" si="5"/>
        <v>275</v>
      </c>
      <c r="I34" s="28">
        <f t="shared" si="5"/>
        <v>0</v>
      </c>
      <c r="J34" s="28">
        <f t="shared" si="5"/>
        <v>0</v>
      </c>
      <c r="K34" s="26">
        <f>SUM(H34:J34)</f>
        <v>275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239</v>
      </c>
      <c r="D35" s="38">
        <f>SUM(D29:D34)</f>
        <v>-4</v>
      </c>
      <c r="E35" s="38">
        <f>SUM(E29:E34)</f>
        <v>0</v>
      </c>
      <c r="F35" s="38">
        <f>SUM(F29:F34)</f>
        <v>235</v>
      </c>
      <c r="G35" s="27"/>
      <c r="H35" s="36">
        <f>SUM(H29:H31,H33:H34)</f>
        <v>239</v>
      </c>
      <c r="I35" s="36">
        <f>SUM(I29:I31,I33:I34)</f>
        <v>-4</v>
      </c>
      <c r="J35" s="36">
        <f>SUM(J29:J31,J33:J34)</f>
        <v>0</v>
      </c>
      <c r="K35" s="36">
        <f>SUM(K29:K31,K33:K34)</f>
        <v>235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2339</v>
      </c>
      <c r="D36" s="25">
        <v>56</v>
      </c>
      <c r="E36" s="25">
        <v>0</v>
      </c>
      <c r="F36" s="26">
        <f>SUM(C36:E36)</f>
        <v>2395</v>
      </c>
      <c r="G36" s="27"/>
      <c r="H36" s="30"/>
      <c r="I36" s="30"/>
      <c r="J36" s="30"/>
      <c r="K36" s="30"/>
      <c r="L36" s="27"/>
      <c r="M36" s="28">
        <f>C93</f>
        <v>-2339</v>
      </c>
      <c r="N36" s="28">
        <f t="shared" ref="N36:O37" si="6">D93</f>
        <v>-56</v>
      </c>
      <c r="O36" s="28">
        <f t="shared" si="6"/>
        <v>0</v>
      </c>
      <c r="P36" s="26">
        <f>SUM(M36:O36)</f>
        <v>-2395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2339</v>
      </c>
      <c r="D38" s="36">
        <f>SUM(D36:D37)</f>
        <v>56</v>
      </c>
      <c r="E38" s="36">
        <f>SUM(E36:E37)</f>
        <v>0</v>
      </c>
      <c r="F38" s="36">
        <f>SUM(F36:F37)</f>
        <v>2395</v>
      </c>
      <c r="G38" s="27"/>
      <c r="H38" s="30"/>
      <c r="I38" s="30"/>
      <c r="J38" s="30"/>
      <c r="K38" s="30"/>
      <c r="L38" s="27"/>
      <c r="M38" s="36">
        <f>SUM(M36:M37)</f>
        <v>-2339</v>
      </c>
      <c r="N38" s="36">
        <f>SUM(N36:N37)</f>
        <v>-56</v>
      </c>
      <c r="O38" s="36">
        <f>SUM(O36:O37)</f>
        <v>0</v>
      </c>
      <c r="P38" s="36">
        <f>SUM(P36:P37)</f>
        <v>-2395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8496</v>
      </c>
      <c r="I39" s="28">
        <f>D102+D103+D104</f>
        <v>1283</v>
      </c>
      <c r="J39" s="28">
        <f>E102+E103+E104</f>
        <v>0</v>
      </c>
      <c r="K39" s="26">
        <f>SUM(H39:J39)</f>
        <v>9779</v>
      </c>
      <c r="L39" s="27"/>
      <c r="M39" s="28">
        <f t="shared" ref="M39:O40" si="7">H39</f>
        <v>8496</v>
      </c>
      <c r="N39" s="28">
        <f t="shared" si="7"/>
        <v>1283</v>
      </c>
      <c r="O39" s="28">
        <f t="shared" si="7"/>
        <v>0</v>
      </c>
      <c r="P39" s="26">
        <f>SUM(M39:O39)</f>
        <v>9779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1457</v>
      </c>
      <c r="I40" s="28">
        <f>D105</f>
        <v>0</v>
      </c>
      <c r="J40" s="28">
        <f>E105</f>
        <v>0</v>
      </c>
      <c r="K40" s="26">
        <f>SUM(H40:J40)</f>
        <v>1457</v>
      </c>
      <c r="L40" s="27"/>
      <c r="M40" s="28">
        <f t="shared" si="7"/>
        <v>1457</v>
      </c>
      <c r="N40" s="28">
        <f t="shared" si="7"/>
        <v>0</v>
      </c>
      <c r="O40" s="28">
        <f t="shared" si="7"/>
        <v>0</v>
      </c>
      <c r="P40" s="26">
        <f>SUM(M40:O40)</f>
        <v>1457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9953</v>
      </c>
      <c r="I41" s="36">
        <f>SUM(I39:I40)</f>
        <v>1283</v>
      </c>
      <c r="J41" s="36">
        <f>SUM(J39:J40)</f>
        <v>0</v>
      </c>
      <c r="K41" s="36">
        <f>SUM(K39:K40)</f>
        <v>11236</v>
      </c>
      <c r="L41" s="27"/>
      <c r="M41" s="36">
        <f>SUM(M39:M40)</f>
        <v>9953</v>
      </c>
      <c r="N41" s="36">
        <f>SUM(N39:N40)</f>
        <v>1283</v>
      </c>
      <c r="O41" s="36">
        <f>SUM(O39:O40)</f>
        <v>0</v>
      </c>
      <c r="P41" s="36">
        <f>SUM(P39:P40)</f>
        <v>11236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165</v>
      </c>
      <c r="I42" s="28">
        <f>D106</f>
        <v>5398</v>
      </c>
      <c r="J42" s="28">
        <f>E106</f>
        <v>0</v>
      </c>
      <c r="K42" s="26">
        <f>SUM(H42:J42)</f>
        <v>5563</v>
      </c>
      <c r="L42" s="27"/>
      <c r="M42" s="28">
        <f>H42</f>
        <v>165</v>
      </c>
      <c r="N42" s="28">
        <f>I42</f>
        <v>5398</v>
      </c>
      <c r="O42" s="28">
        <f>J42</f>
        <v>0</v>
      </c>
      <c r="P42" s="26">
        <f>SUM(M42:O42)</f>
        <v>5563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11366</v>
      </c>
      <c r="D44" s="26">
        <f>SUM(D28,D35,D38,D43)</f>
        <v>2945</v>
      </c>
      <c r="E44" s="26">
        <f>SUM(E28,E35,E38,E43)</f>
        <v>0</v>
      </c>
      <c r="F44" s="26">
        <f>SUM(F28,F35,F38,F43)</f>
        <v>14311</v>
      </c>
      <c r="G44" s="27"/>
      <c r="H44" s="26">
        <f>SUM(H28,H35,H41,H42:H43)</f>
        <v>19357</v>
      </c>
      <c r="I44" s="26">
        <f>SUM(I28,I35,I41,I42:I43)</f>
        <v>9666</v>
      </c>
      <c r="J44" s="26">
        <f>SUM(J28,J35,J41,J42:J43)</f>
        <v>0</v>
      </c>
      <c r="K44" s="26">
        <f>SUM(K28,K35,K41,K42:K43)</f>
        <v>29023</v>
      </c>
      <c r="L44" s="27"/>
      <c r="M44" s="26">
        <f>SUM(M28,M35,M38,M41,M42)</f>
        <v>7991</v>
      </c>
      <c r="N44" s="26">
        <f>SUM(N28,N35,N38,N41,N42)</f>
        <v>6721</v>
      </c>
      <c r="O44" s="26">
        <f>SUM(O28,O35,O38,O41,O42)</f>
        <v>0</v>
      </c>
      <c r="P44" s="26">
        <f>SUM(P28,P35,P38,P41,P42)</f>
        <v>14712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-132976</v>
      </c>
      <c r="D47" s="30"/>
      <c r="E47" s="30"/>
      <c r="F47" s="41">
        <f>C47</f>
        <v>-132976</v>
      </c>
      <c r="G47" s="27"/>
      <c r="H47" s="42">
        <f>C47</f>
        <v>-132976</v>
      </c>
      <c r="I47" s="30"/>
      <c r="J47" s="30"/>
      <c r="K47" s="41">
        <f>H47</f>
        <v>-132976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-19550</v>
      </c>
      <c r="D48" s="30"/>
      <c r="E48" s="30"/>
      <c r="F48" s="41">
        <f>C48</f>
        <v>-19550</v>
      </c>
      <c r="G48" s="27"/>
      <c r="H48" s="42">
        <f>C48</f>
        <v>-19550</v>
      </c>
      <c r="I48" s="30"/>
      <c r="J48" s="30"/>
      <c r="K48" s="41">
        <f>H48</f>
        <v>-19550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-12</v>
      </c>
      <c r="D49" s="30"/>
      <c r="E49" s="30"/>
      <c r="F49" s="26">
        <f>C49</f>
        <v>-12</v>
      </c>
      <c r="G49" s="27"/>
      <c r="H49" s="28">
        <f>C49</f>
        <v>-12</v>
      </c>
      <c r="I49" s="30"/>
      <c r="J49" s="30"/>
      <c r="K49" s="26">
        <f>H49</f>
        <v>-12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-152538</v>
      </c>
      <c r="D50" s="30"/>
      <c r="E50" s="30"/>
      <c r="F50" s="44">
        <f>SUM(F47:F49)</f>
        <v>-152538</v>
      </c>
      <c r="G50" s="27"/>
      <c r="H50" s="44">
        <f>SUM(H47:H49)</f>
        <v>-152538</v>
      </c>
      <c r="I50" s="30"/>
      <c r="J50" s="30"/>
      <c r="K50" s="44">
        <f>SUM(K47:K49)</f>
        <v>-152538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-29008</v>
      </c>
      <c r="D51" s="30"/>
      <c r="E51" s="30"/>
      <c r="F51" s="41">
        <f>C51</f>
        <v>-29008</v>
      </c>
      <c r="G51" s="27"/>
      <c r="H51" s="42">
        <f>C51</f>
        <v>-29008</v>
      </c>
      <c r="I51" s="30"/>
      <c r="J51" s="30"/>
      <c r="K51" s="41">
        <f>H51</f>
        <v>-29008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-29008</v>
      </c>
      <c r="D53" s="30"/>
      <c r="E53" s="30"/>
      <c r="F53" s="44">
        <f>SUM(F51:F52)</f>
        <v>-29008</v>
      </c>
      <c r="G53" s="27"/>
      <c r="H53" s="44">
        <f>SUM(H51:H52)</f>
        <v>-29008</v>
      </c>
      <c r="I53" s="30"/>
      <c r="J53" s="30"/>
      <c r="K53" s="44">
        <f>SUM(K51:K52)</f>
        <v>-29008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-45731</v>
      </c>
      <c r="D54" s="30"/>
      <c r="E54" s="30"/>
      <c r="F54" s="26">
        <f t="shared" ref="F54:F59" si="8">C54</f>
        <v>-45731</v>
      </c>
      <c r="G54" s="27"/>
      <c r="H54" s="28">
        <f>C54</f>
        <v>-45731</v>
      </c>
      <c r="I54" s="30"/>
      <c r="J54" s="30"/>
      <c r="K54" s="26">
        <f>H54</f>
        <v>-45731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-1859</v>
      </c>
      <c r="D57" s="30"/>
      <c r="E57" s="30"/>
      <c r="F57" s="26">
        <f t="shared" si="8"/>
        <v>-1859</v>
      </c>
      <c r="G57" s="27"/>
      <c r="H57" s="28">
        <f>C57</f>
        <v>-1859</v>
      </c>
      <c r="I57" s="30"/>
      <c r="J57" s="30"/>
      <c r="K57" s="26">
        <f>H57</f>
        <v>-1859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-11489</v>
      </c>
      <c r="D60" s="25">
        <v>-2279</v>
      </c>
      <c r="E60" s="25">
        <v>0</v>
      </c>
      <c r="F60" s="26">
        <f>SUM(C60:E60)</f>
        <v>-13768</v>
      </c>
      <c r="G60" s="27"/>
      <c r="H60" s="45"/>
      <c r="I60" s="45"/>
      <c r="J60" s="45"/>
      <c r="K60" s="45"/>
      <c r="L60" s="27"/>
      <c r="M60" s="28">
        <f>C110</f>
        <v>11489</v>
      </c>
      <c r="N60" s="28">
        <f t="shared" ref="N60:O60" si="9">D110</f>
        <v>2279</v>
      </c>
      <c r="O60" s="28">
        <f t="shared" si="9"/>
        <v>0</v>
      </c>
      <c r="P60" s="26">
        <f>SUM(M60:O60)</f>
        <v>13768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-240625</v>
      </c>
      <c r="D65" s="26">
        <f>SUM(D60:D61,D63)</f>
        <v>-2279</v>
      </c>
      <c r="E65" s="26">
        <f>SUM(E60:E61,E63)</f>
        <v>0</v>
      </c>
      <c r="F65" s="41">
        <f>SUM(F50,F53:F61,F63:F64)</f>
        <v>-242904</v>
      </c>
      <c r="G65" s="27"/>
      <c r="H65" s="41">
        <f>SUM(H50,H53:H57,H59,H61:H62, H64)</f>
        <v>-229136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-229136</v>
      </c>
      <c r="L65" s="27"/>
      <c r="M65" s="26">
        <f>SUM(M60,M62:M63)</f>
        <v>11489</v>
      </c>
      <c r="N65" s="26">
        <f t="shared" ref="N65:P65" si="13">SUM(N60,N62:N63)</f>
        <v>2279</v>
      </c>
      <c r="O65" s="26">
        <f t="shared" si="13"/>
        <v>0</v>
      </c>
      <c r="P65" s="26">
        <f t="shared" si="13"/>
        <v>13768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-227057</v>
      </c>
      <c r="D67" s="26">
        <f>SUM(D19,D44,D65)</f>
        <v>666</v>
      </c>
      <c r="E67" s="26">
        <f>SUM(E19,E44,E65)</f>
        <v>0</v>
      </c>
      <c r="F67" s="41">
        <f>SUM(F19,F44,F65)</f>
        <v>-226391</v>
      </c>
      <c r="G67" s="27"/>
      <c r="H67" s="41">
        <f>SUM(H19,H44,H65)</f>
        <v>-209779</v>
      </c>
      <c r="I67" s="26">
        <f>SUM(I19,I44,I65)</f>
        <v>9666</v>
      </c>
      <c r="J67" s="26">
        <f>SUM(J19,J44,J65)</f>
        <v>0</v>
      </c>
      <c r="K67" s="41">
        <f>SUM(K19,K44,K65)</f>
        <v>-200113</v>
      </c>
      <c r="L67" s="27"/>
      <c r="M67" s="26">
        <f>SUM(M19,M44,M65)</f>
        <v>17278</v>
      </c>
      <c r="N67" s="26">
        <f>SUM(N19,N44,N65)</f>
        <v>9000</v>
      </c>
      <c r="O67" s="26">
        <f>SUM(O19,O44,O65)</f>
        <v>0</v>
      </c>
      <c r="P67" s="26">
        <f>SUM(P19,P44,P65)</f>
        <v>26278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-4035</v>
      </c>
      <c r="D69" s="26">
        <f>SUM(D12,D67)</f>
        <v>-13521</v>
      </c>
      <c r="E69" s="26">
        <f>SUM(E12,E67)</f>
        <v>0</v>
      </c>
      <c r="F69" s="41">
        <f>SUM(F12,F67)</f>
        <v>-17556</v>
      </c>
      <c r="G69" s="27"/>
      <c r="H69" s="41">
        <f>SUM(H12,H67)</f>
        <v>-21435</v>
      </c>
      <c r="I69" s="26">
        <f>SUM(I12,I67)</f>
        <v>675</v>
      </c>
      <c r="J69" s="26">
        <f>SUM(J12,J67)</f>
        <v>0</v>
      </c>
      <c r="K69" s="41">
        <f>SUM(K12,K67)</f>
        <v>-20760</v>
      </c>
      <c r="L69" s="27"/>
      <c r="M69" s="26">
        <f>SUM(M12,M67)</f>
        <v>-17400</v>
      </c>
      <c r="N69" s="26">
        <f>SUM(N12,N67)</f>
        <v>14196</v>
      </c>
      <c r="O69" s="26">
        <f>SUM(O12,O67)</f>
        <v>0</v>
      </c>
      <c r="P69" s="26">
        <f>SUM(P12,P67)</f>
        <v>-3204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-6297</v>
      </c>
      <c r="D72" s="25">
        <v>-67251</v>
      </c>
      <c r="E72" s="25">
        <v>0</v>
      </c>
      <c r="F72" s="26">
        <f t="shared" ref="F72:F78" si="14">SUM(C72:E72)</f>
        <v>-73548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-65676</v>
      </c>
      <c r="D76" s="25">
        <v>0</v>
      </c>
      <c r="E76" s="25">
        <v>0</v>
      </c>
      <c r="F76" s="26">
        <f t="shared" si="14"/>
        <v>-65676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-71973</v>
      </c>
      <c r="D79" s="26">
        <f>SUM(D72:D78)</f>
        <v>-67251</v>
      </c>
      <c r="E79" s="26">
        <f>SUM(E72:E78)</f>
        <v>0</v>
      </c>
      <c r="F79" s="26">
        <f>SUM(F72:F78)</f>
        <v>-139224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-76008</v>
      </c>
      <c r="D81" s="26">
        <f>SUM(D69,D79)</f>
        <v>-80772</v>
      </c>
      <c r="E81" s="26">
        <f>SUM(E69,E79)</f>
        <v>0</v>
      </c>
      <c r="F81" s="41">
        <f>SUM(F69,F79)</f>
        <v>-156780</v>
      </c>
      <c r="G81" s="27"/>
      <c r="H81" s="41">
        <f>H69</f>
        <v>-21435</v>
      </c>
      <c r="I81" s="26">
        <f>I69</f>
        <v>675</v>
      </c>
      <c r="J81" s="26">
        <f>J69</f>
        <v>0</v>
      </c>
      <c r="K81" s="41">
        <f>K69</f>
        <v>-20760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-20871</v>
      </c>
      <c r="D85" s="43">
        <v>-2219</v>
      </c>
      <c r="E85" s="43">
        <v>0</v>
      </c>
      <c r="F85" s="26">
        <f>SUM(C85:E85)</f>
        <v>-23090</v>
      </c>
      <c r="G85" s="27"/>
      <c r="H85" s="42">
        <f>C85</f>
        <v>-20871</v>
      </c>
      <c r="I85" s="42">
        <f>D85</f>
        <v>-2219</v>
      </c>
      <c r="J85" s="42">
        <f>E85</f>
        <v>0</v>
      </c>
      <c r="K85" s="26">
        <f>SUM(H85:J85)</f>
        <v>-23090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-6100</v>
      </c>
      <c r="D88" s="25">
        <v>-3335</v>
      </c>
      <c r="E88" s="25">
        <v>0</v>
      </c>
      <c r="F88" s="26">
        <f>SUM(C88:E88)</f>
        <v>-9435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-6100</v>
      </c>
      <c r="D89" s="36">
        <f>D88</f>
        <v>-3335</v>
      </c>
      <c r="E89" s="36">
        <f>E88</f>
        <v>0</v>
      </c>
      <c r="F89" s="36">
        <f>F88</f>
        <v>-9435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-7936</v>
      </c>
      <c r="D92" s="25">
        <v>-216</v>
      </c>
      <c r="E92" s="25">
        <v>0</v>
      </c>
      <c r="F92" s="26">
        <f>SUM(C92:E92)</f>
        <v>-8152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-2339</v>
      </c>
      <c r="D93" s="28">
        <f t="shared" si="15"/>
        <v>-56</v>
      </c>
      <c r="E93" s="28">
        <f t="shared" si="15"/>
        <v>0</v>
      </c>
      <c r="F93" s="26">
        <f>SUM(C93:E93)</f>
        <v>-2395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0</v>
      </c>
      <c r="D95" s="25">
        <v>0</v>
      </c>
      <c r="E95" s="25">
        <v>0</v>
      </c>
      <c r="F95" s="26">
        <f>SUM(C95:E95)</f>
        <v>0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-10275</v>
      </c>
      <c r="D96" s="36">
        <f>SUM(D92:D95)</f>
        <v>-272</v>
      </c>
      <c r="E96" s="36">
        <f>SUM(E92:E95)</f>
        <v>0</v>
      </c>
      <c r="F96" s="36">
        <f>SUM(F92:F95)</f>
        <v>-10547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-19248</v>
      </c>
      <c r="D97" s="25">
        <v>-5140</v>
      </c>
      <c r="E97" s="25">
        <v>0</v>
      </c>
      <c r="F97" s="26">
        <f t="shared" ref="F97:F112" si="16">SUM(C97:E97)</f>
        <v>-24388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-1059</v>
      </c>
      <c r="D98" s="25">
        <v>13896</v>
      </c>
      <c r="E98" s="25">
        <v>0</v>
      </c>
      <c r="F98" s="26">
        <f t="shared" si="16"/>
        <v>12837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8496</v>
      </c>
      <c r="D102" s="25">
        <v>1283</v>
      </c>
      <c r="E102" s="25">
        <v>0</v>
      </c>
      <c r="F102" s="26">
        <f t="shared" si="16"/>
        <v>9779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1457</v>
      </c>
      <c r="D105" s="25">
        <v>0</v>
      </c>
      <c r="E105" s="25">
        <v>0</v>
      </c>
      <c r="F105" s="26">
        <f t="shared" si="16"/>
        <v>1457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165</v>
      </c>
      <c r="D106" s="25">
        <v>5398</v>
      </c>
      <c r="E106" s="25">
        <v>0</v>
      </c>
      <c r="F106" s="26">
        <f t="shared" si="16"/>
        <v>5563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-2202</v>
      </c>
      <c r="D107" s="28">
        <f t="shared" si="17"/>
        <v>0</v>
      </c>
      <c r="E107" s="28">
        <f t="shared" si="17"/>
        <v>0</v>
      </c>
      <c r="F107" s="26">
        <f t="shared" si="16"/>
        <v>-2202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11489</v>
      </c>
      <c r="D110" s="28">
        <f>-D60</f>
        <v>2279</v>
      </c>
      <c r="E110" s="28">
        <f>-E60</f>
        <v>0</v>
      </c>
      <c r="F110" s="26">
        <f t="shared" si="16"/>
        <v>13768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-902</v>
      </c>
      <c r="D113" s="36">
        <f>SUM(D97:D112)</f>
        <v>17716</v>
      </c>
      <c r="E113" s="36">
        <f>SUM(E97:E112)</f>
        <v>0</v>
      </c>
      <c r="F113" s="36">
        <f>SUM(F97:F112)</f>
        <v>16814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-335</v>
      </c>
      <c r="D114" s="25">
        <v>-9</v>
      </c>
      <c r="E114" s="25">
        <v>0</v>
      </c>
      <c r="F114" s="26">
        <f>SUM(C114:E114)</f>
        <v>-344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-335</v>
      </c>
      <c r="D116" s="36">
        <f>SUM(D114:D115)</f>
        <v>-9</v>
      </c>
      <c r="E116" s="36">
        <f>SUM(E114:E115)</f>
        <v>0</v>
      </c>
      <c r="F116" s="36">
        <f>SUM(F114:F115)</f>
        <v>-344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212</v>
      </c>
      <c r="D118" s="25">
        <v>96</v>
      </c>
      <c r="E118" s="25">
        <v>0</v>
      </c>
      <c r="F118" s="26">
        <f>SUM(C118:E118)</f>
        <v>308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212</v>
      </c>
      <c r="D121" s="36">
        <f>SUM(D117:D120)</f>
        <v>96</v>
      </c>
      <c r="E121" s="36">
        <f>SUM(E117:E120)</f>
        <v>0</v>
      </c>
      <c r="F121" s="36">
        <f>SUM(F117:F120)</f>
        <v>308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-11300</v>
      </c>
      <c r="D122" s="26">
        <f>SUM(D96,D113,D116,D121)</f>
        <v>17531</v>
      </c>
      <c r="E122" s="26">
        <f>SUM(E96,E113,E116,E121)</f>
        <v>0</v>
      </c>
      <c r="F122" s="26">
        <f>SUM(F96,F113,F116,F121)</f>
        <v>6231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-21435</v>
      </c>
      <c r="D124" s="41">
        <f>SUM(D69, D89, D122)</f>
        <v>675</v>
      </c>
      <c r="E124" s="41">
        <f>SUM(E69, E89, E122)</f>
        <v>0</v>
      </c>
      <c r="F124" s="41">
        <f>SUM(F69, F89, F122)</f>
        <v>-20760</v>
      </c>
      <c r="G124" s="27"/>
      <c r="H124" s="41">
        <f>H69</f>
        <v>-21435</v>
      </c>
      <c r="I124" s="41">
        <f t="shared" ref="I124:K124" si="18">I69</f>
        <v>675</v>
      </c>
      <c r="J124" s="41">
        <f t="shared" si="18"/>
        <v>0</v>
      </c>
      <c r="K124" s="41">
        <f t="shared" si="18"/>
        <v>-20760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-858</v>
      </c>
      <c r="E127" s="25">
        <v>0</v>
      </c>
      <c r="F127" s="26">
        <f t="shared" ref="F127:F132" si="19">SUM(C127:E127)</f>
        <v>-858</v>
      </c>
      <c r="G127" s="27"/>
      <c r="H127" s="28">
        <f t="shared" ref="H127:J132" si="20">C127</f>
        <v>0</v>
      </c>
      <c r="I127" s="28">
        <f t="shared" si="20"/>
        <v>-858</v>
      </c>
      <c r="J127" s="28">
        <f t="shared" si="20"/>
        <v>0</v>
      </c>
      <c r="K127" s="26">
        <f>SUM(H127:J127)</f>
        <v>-858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-220</v>
      </c>
      <c r="D129" s="25">
        <v>0</v>
      </c>
      <c r="E129" s="25">
        <v>0</v>
      </c>
      <c r="F129" s="26">
        <f t="shared" si="19"/>
        <v>-220</v>
      </c>
      <c r="G129" s="27"/>
      <c r="H129" s="28">
        <f t="shared" si="20"/>
        <v>-220</v>
      </c>
      <c r="I129" s="28">
        <f t="shared" si="20"/>
        <v>0</v>
      </c>
      <c r="J129" s="28">
        <f t="shared" si="20"/>
        <v>0</v>
      </c>
      <c r="K129" s="26">
        <f t="shared" si="21"/>
        <v>-220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-220</v>
      </c>
      <c r="D133" s="38">
        <f>SUM(D127:D132)</f>
        <v>-858</v>
      </c>
      <c r="E133" s="38">
        <f>SUM(E127:E132)</f>
        <v>0</v>
      </c>
      <c r="F133" s="38">
        <f>SUM(F127:F132)</f>
        <v>-1078</v>
      </c>
      <c r="G133" s="27"/>
      <c r="H133" s="38">
        <f>SUM(H127:H132)</f>
        <v>-220</v>
      </c>
      <c r="I133" s="38">
        <f>SUM(I127:I132)</f>
        <v>-858</v>
      </c>
      <c r="J133" s="38">
        <f>SUM(J127:J132)</f>
        <v>0</v>
      </c>
      <c r="K133" s="38">
        <f>SUM(K127:K132)</f>
        <v>-1078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653</v>
      </c>
      <c r="D134" s="25">
        <v>0</v>
      </c>
      <c r="E134" s="25">
        <v>0</v>
      </c>
      <c r="F134" s="26">
        <f>SUM(C134:E134)</f>
        <v>653</v>
      </c>
      <c r="G134" s="27"/>
      <c r="H134" s="28">
        <f>C134</f>
        <v>653</v>
      </c>
      <c r="I134" s="28">
        <f>D134</f>
        <v>0</v>
      </c>
      <c r="J134" s="28">
        <f>E134</f>
        <v>0</v>
      </c>
      <c r="K134" s="26">
        <f t="shared" si="21"/>
        <v>653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1</v>
      </c>
      <c r="D136" s="25">
        <v>1</v>
      </c>
      <c r="E136" s="25">
        <v>0</v>
      </c>
      <c r="F136" s="26">
        <f>SUM(C136:E136)</f>
        <v>2</v>
      </c>
      <c r="G136" s="27"/>
      <c r="H136" s="28">
        <f t="shared" si="22"/>
        <v>1</v>
      </c>
      <c r="I136" s="28">
        <f t="shared" si="22"/>
        <v>1</v>
      </c>
      <c r="J136" s="28">
        <f>E136</f>
        <v>0</v>
      </c>
      <c r="K136" s="26">
        <f t="shared" si="21"/>
        <v>2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654</v>
      </c>
      <c r="D140" s="38">
        <f>SUM(D134:D139)</f>
        <v>1</v>
      </c>
      <c r="E140" s="38">
        <f>SUM(E134,E136:E139)</f>
        <v>0</v>
      </c>
      <c r="F140" s="38">
        <f>SUM(F134:F139)</f>
        <v>655</v>
      </c>
      <c r="G140" s="27"/>
      <c r="H140" s="38">
        <f>SUM(H134:H139)</f>
        <v>654</v>
      </c>
      <c r="I140" s="38">
        <f>SUM(I134:I139)</f>
        <v>1</v>
      </c>
      <c r="J140" s="38">
        <f>SUM(J134,J136:J139)</f>
        <v>0</v>
      </c>
      <c r="K140" s="38">
        <f>SUM(K134:K139)</f>
        <v>655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434</v>
      </c>
      <c r="D141" s="26">
        <f>SUM(D133,D140)</f>
        <v>-857</v>
      </c>
      <c r="E141" s="26">
        <f>SUM(E133,E140)</f>
        <v>0</v>
      </c>
      <c r="F141" s="26">
        <f>SUM(F133,F140)</f>
        <v>-423</v>
      </c>
      <c r="G141" s="27"/>
      <c r="H141" s="26">
        <f>SUM(H133,H140)</f>
        <v>434</v>
      </c>
      <c r="I141" s="26">
        <f>SUM(I133,I140)</f>
        <v>-857</v>
      </c>
      <c r="J141" s="26">
        <f>SUM(J133,J140)</f>
        <v>0</v>
      </c>
      <c r="K141" s="26">
        <f>SUM(K133,K140)</f>
        <v>-423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-21001</v>
      </c>
      <c r="D143" s="28">
        <f>SUM(D124,D141)</f>
        <v>-182</v>
      </c>
      <c r="E143" s="28">
        <f>SUM(E124,E141)</f>
        <v>0</v>
      </c>
      <c r="F143" s="41">
        <f>SUM(F124,F141)</f>
        <v>-21183</v>
      </c>
      <c r="G143" s="27"/>
      <c r="H143" s="42">
        <f>SUM(H124,H141)</f>
        <v>-21001</v>
      </c>
      <c r="I143" s="28">
        <f>SUM(I124,I141)</f>
        <v>-182</v>
      </c>
      <c r="J143" s="28">
        <f>SUM(J124,J141)</f>
        <v>0</v>
      </c>
      <c r="K143" s="41">
        <f>SUM(K124,K141)</f>
        <v>-21183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-41872</v>
      </c>
      <c r="D145" s="26">
        <f>D85+D143</f>
        <v>-2401</v>
      </c>
      <c r="E145" s="26">
        <f>E85+E143</f>
        <v>0</v>
      </c>
      <c r="F145" s="41">
        <f>F85+F143</f>
        <v>-44273</v>
      </c>
      <c r="G145" s="27"/>
      <c r="H145" s="41">
        <f>H85+H143</f>
        <v>-41872</v>
      </c>
      <c r="I145" s="26">
        <f>I85+I143</f>
        <v>-2401</v>
      </c>
      <c r="J145" s="26">
        <f>J85+J143</f>
        <v>0</v>
      </c>
      <c r="K145" s="41">
        <f>K85+K143</f>
        <v>-44273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5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5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5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5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5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5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5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146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177593</v>
      </c>
      <c r="D10" s="25">
        <v>0</v>
      </c>
      <c r="E10" s="25">
        <v>0</v>
      </c>
      <c r="F10" s="26">
        <f>SUM(C10:E10)</f>
        <v>177593</v>
      </c>
      <c r="G10" s="27"/>
      <c r="H10" s="28">
        <f>C10+C17+M10</f>
        <v>154989</v>
      </c>
      <c r="I10" s="28">
        <f>D10+N10</f>
        <v>0</v>
      </c>
      <c r="J10" s="28">
        <f>E10+O10</f>
        <v>0</v>
      </c>
      <c r="K10" s="26">
        <f>SUM(H10:J10)</f>
        <v>154989</v>
      </c>
      <c r="L10" s="27"/>
      <c r="M10" s="28">
        <f>SUM(C88,C92,C95,C97:C101,C116)</f>
        <v>-22604</v>
      </c>
      <c r="N10" s="28">
        <f>SUM(D88,D92,D95,D97:D101,D116)</f>
        <v>0</v>
      </c>
      <c r="O10" s="28">
        <f>SUM(E88,E92,E95,E97:E101,E116)</f>
        <v>0</v>
      </c>
      <c r="P10" s="26">
        <f>SUM(M10:O10)</f>
        <v>-22604</v>
      </c>
    </row>
    <row r="11" spans="2:23" s="29" customFormat="1" ht="16" customHeight="1">
      <c r="B11" s="24" t="s">
        <v>13</v>
      </c>
      <c r="C11" s="25">
        <v>-62696</v>
      </c>
      <c r="D11" s="25">
        <v>0</v>
      </c>
      <c r="E11" s="25">
        <v>0</v>
      </c>
      <c r="F11" s="26">
        <f>SUM(C11:E11)</f>
        <v>-62696</v>
      </c>
      <c r="G11" s="27"/>
      <c r="H11" s="28">
        <f>C11+C58</f>
        <v>-62696</v>
      </c>
      <c r="I11" s="28">
        <f>D11</f>
        <v>0</v>
      </c>
      <c r="J11" s="28">
        <f>E11</f>
        <v>0</v>
      </c>
      <c r="K11" s="26">
        <f>SUM(H11:J11)</f>
        <v>-62696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114897</v>
      </c>
      <c r="D12" s="26">
        <f>SUM(D10:D11)</f>
        <v>0</v>
      </c>
      <c r="E12" s="26">
        <f>SUM(E10:E11)</f>
        <v>0</v>
      </c>
      <c r="F12" s="26">
        <f>SUM(F10:F11)</f>
        <v>114897</v>
      </c>
      <c r="G12" s="27"/>
      <c r="H12" s="26">
        <f>SUM(H10:H11)</f>
        <v>92293</v>
      </c>
      <c r="I12" s="26">
        <f>SUM(I10:I11)</f>
        <v>0</v>
      </c>
      <c r="J12" s="26">
        <f>SUM(J10:J11)</f>
        <v>0</v>
      </c>
      <c r="K12" s="26">
        <f>SUM(K10:K11)</f>
        <v>92293</v>
      </c>
      <c r="L12" s="27"/>
      <c r="M12" s="26">
        <f>M10</f>
        <v>-22604</v>
      </c>
      <c r="N12" s="26">
        <f>N10</f>
        <v>0</v>
      </c>
      <c r="O12" s="26">
        <f>O10</f>
        <v>0</v>
      </c>
      <c r="P12" s="26">
        <f>P10</f>
        <v>-22604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413</v>
      </c>
      <c r="D15" s="25">
        <v>0</v>
      </c>
      <c r="E15" s="25">
        <v>0</v>
      </c>
      <c r="F15" s="26">
        <f>SUM(C15:E15)</f>
        <v>413</v>
      </c>
      <c r="G15" s="27"/>
      <c r="H15" s="30"/>
      <c r="I15" s="30"/>
      <c r="J15" s="30"/>
      <c r="K15" s="33"/>
      <c r="L15" s="27"/>
      <c r="M15" s="28">
        <f>C107</f>
        <v>-413</v>
      </c>
      <c r="N15" s="28">
        <f t="shared" ref="N15:O16" si="0">D107</f>
        <v>0</v>
      </c>
      <c r="O15" s="28">
        <f t="shared" si="0"/>
        <v>0</v>
      </c>
      <c r="P15" s="26">
        <f>SUM(M15:O15)</f>
        <v>-413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413</v>
      </c>
      <c r="D19" s="26">
        <f>SUM(D15:D18)</f>
        <v>0</v>
      </c>
      <c r="E19" s="26">
        <f>SUM(E15:E18)</f>
        <v>0</v>
      </c>
      <c r="F19" s="26">
        <f>SUM(F15:F18)</f>
        <v>413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-413</v>
      </c>
      <c r="N19" s="26">
        <f>SUM(N15:N16)</f>
        <v>0</v>
      </c>
      <c r="O19" s="26">
        <f>SUM(O15:O16)</f>
        <v>0</v>
      </c>
      <c r="P19" s="26">
        <f>SUM(P15:P16)</f>
        <v>-413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8550</v>
      </c>
      <c r="D22" s="25">
        <v>0</v>
      </c>
      <c r="E22" s="25">
        <v>0</v>
      </c>
      <c r="F22" s="26">
        <f>SUM(C22:E22)</f>
        <v>8550</v>
      </c>
      <c r="G22" s="27"/>
      <c r="H22" s="28">
        <f>C22</f>
        <v>8550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8550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120</v>
      </c>
      <c r="D24" s="25">
        <v>0</v>
      </c>
      <c r="E24" s="25">
        <v>0</v>
      </c>
      <c r="F24" s="26">
        <f>SUM(C24:E24)</f>
        <v>120</v>
      </c>
      <c r="G24" s="27"/>
      <c r="H24" s="28">
        <f>C24</f>
        <v>120</v>
      </c>
      <c r="I24" s="28">
        <f t="shared" si="1"/>
        <v>0</v>
      </c>
      <c r="J24" s="28">
        <f t="shared" si="1"/>
        <v>0</v>
      </c>
      <c r="K24" s="26">
        <f t="shared" si="2"/>
        <v>120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154</v>
      </c>
      <c r="I27" s="28">
        <f>D121</f>
        <v>0</v>
      </c>
      <c r="J27" s="28">
        <f>E121</f>
        <v>0</v>
      </c>
      <c r="K27" s="26">
        <f t="shared" si="2"/>
        <v>154</v>
      </c>
      <c r="L27" s="27"/>
      <c r="M27" s="28">
        <f>H27</f>
        <v>154</v>
      </c>
      <c r="N27" s="28">
        <f>I27</f>
        <v>0</v>
      </c>
      <c r="O27" s="28">
        <f>J27</f>
        <v>0</v>
      </c>
      <c r="P27" s="26">
        <f>SUM(M27:O27)</f>
        <v>154</v>
      </c>
    </row>
    <row r="28" spans="2:22" s="29" customFormat="1" ht="16" customHeight="1">
      <c r="B28" s="35" t="s">
        <v>28</v>
      </c>
      <c r="C28" s="36">
        <f>SUM(C22:C26)</f>
        <v>8670</v>
      </c>
      <c r="D28" s="36">
        <f>SUM(D22:D26)</f>
        <v>0</v>
      </c>
      <c r="E28" s="36">
        <f>SUM(E22:E26)</f>
        <v>0</v>
      </c>
      <c r="F28" s="36">
        <f>SUM(F22:F26)</f>
        <v>8670</v>
      </c>
      <c r="G28" s="27"/>
      <c r="H28" s="36">
        <f>SUM(H22:H27)</f>
        <v>8824</v>
      </c>
      <c r="I28" s="36">
        <f>SUM(I22:I27)</f>
        <v>0</v>
      </c>
      <c r="J28" s="36">
        <f>SUM(J22:J27)</f>
        <v>0</v>
      </c>
      <c r="K28" s="36">
        <f>SUM(K22:K27)</f>
        <v>8824</v>
      </c>
      <c r="L28" s="27"/>
      <c r="M28" s="36">
        <f>M27</f>
        <v>154</v>
      </c>
      <c r="N28" s="36">
        <f>N27</f>
        <v>0</v>
      </c>
      <c r="O28" s="36">
        <f>O27</f>
        <v>0</v>
      </c>
      <c r="P28" s="36">
        <f>P27</f>
        <v>154</v>
      </c>
    </row>
    <row r="29" spans="2:22" s="29" customFormat="1" ht="16" customHeight="1">
      <c r="B29" s="24" t="s">
        <v>29</v>
      </c>
      <c r="C29" s="25">
        <v>-36</v>
      </c>
      <c r="D29" s="25">
        <v>0</v>
      </c>
      <c r="E29" s="25">
        <v>0</v>
      </c>
      <c r="F29" s="26">
        <f t="shared" ref="F29:F34" si="3">SUM(C29:E29)</f>
        <v>-36</v>
      </c>
      <c r="G29" s="27"/>
      <c r="H29" s="28">
        <f>C29</f>
        <v>-36</v>
      </c>
      <c r="I29" s="28">
        <f t="shared" ref="I29:J31" si="4">D29</f>
        <v>0</v>
      </c>
      <c r="J29" s="28">
        <f t="shared" si="4"/>
        <v>0</v>
      </c>
      <c r="K29" s="26">
        <f>SUM(H29:J29)</f>
        <v>-36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-184</v>
      </c>
      <c r="D30" s="25">
        <v>0</v>
      </c>
      <c r="E30" s="25">
        <v>0</v>
      </c>
      <c r="F30" s="26">
        <f t="shared" si="3"/>
        <v>-184</v>
      </c>
      <c r="G30" s="27"/>
      <c r="H30" s="28">
        <f>C30</f>
        <v>-184</v>
      </c>
      <c r="I30" s="28">
        <f t="shared" si="4"/>
        <v>0</v>
      </c>
      <c r="J30" s="28">
        <f t="shared" si="4"/>
        <v>0</v>
      </c>
      <c r="K30" s="26">
        <f>SUM(H30:J30)</f>
        <v>-184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-220</v>
      </c>
      <c r="D35" s="38">
        <f>SUM(D29:D34)</f>
        <v>0</v>
      </c>
      <c r="E35" s="38">
        <f>SUM(E29:E34)</f>
        <v>0</v>
      </c>
      <c r="F35" s="38">
        <f>SUM(F29:F34)</f>
        <v>-220</v>
      </c>
      <c r="G35" s="27"/>
      <c r="H35" s="36">
        <f>SUM(H29:H31,H33:H34)</f>
        <v>-220</v>
      </c>
      <c r="I35" s="36">
        <f>SUM(I29:I31,I33:I34)</f>
        <v>0</v>
      </c>
      <c r="J35" s="36">
        <f>SUM(J29:J31,J33:J34)</f>
        <v>0</v>
      </c>
      <c r="K35" s="36">
        <f>SUM(K29:K31,K33:K34)</f>
        <v>-220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1133</v>
      </c>
      <c r="D36" s="25">
        <v>0</v>
      </c>
      <c r="E36" s="25">
        <v>0</v>
      </c>
      <c r="F36" s="26">
        <f>SUM(C36:E36)</f>
        <v>1133</v>
      </c>
      <c r="G36" s="27"/>
      <c r="H36" s="30"/>
      <c r="I36" s="30"/>
      <c r="J36" s="30"/>
      <c r="K36" s="30"/>
      <c r="L36" s="27"/>
      <c r="M36" s="28">
        <f>C93</f>
        <v>-1133</v>
      </c>
      <c r="N36" s="28">
        <f t="shared" ref="N36:O37" si="6">D93</f>
        <v>0</v>
      </c>
      <c r="O36" s="28">
        <f t="shared" si="6"/>
        <v>0</v>
      </c>
      <c r="P36" s="26">
        <f>SUM(M36:O36)</f>
        <v>-1133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1133</v>
      </c>
      <c r="D38" s="36">
        <f>SUM(D36:D37)</f>
        <v>0</v>
      </c>
      <c r="E38" s="36">
        <f>SUM(E36:E37)</f>
        <v>0</v>
      </c>
      <c r="F38" s="36">
        <f>SUM(F36:F37)</f>
        <v>1133</v>
      </c>
      <c r="G38" s="27"/>
      <c r="H38" s="30"/>
      <c r="I38" s="30"/>
      <c r="J38" s="30"/>
      <c r="K38" s="30"/>
      <c r="L38" s="27"/>
      <c r="M38" s="36">
        <f>SUM(M36:M37)</f>
        <v>-1133</v>
      </c>
      <c r="N38" s="36">
        <f>SUM(N36:N37)</f>
        <v>0</v>
      </c>
      <c r="O38" s="36">
        <f>SUM(O36:O37)</f>
        <v>0</v>
      </c>
      <c r="P38" s="36">
        <f>SUM(P36:P37)</f>
        <v>-1133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6012</v>
      </c>
      <c r="I39" s="28">
        <f>D102+D103+D104</f>
        <v>0</v>
      </c>
      <c r="J39" s="28">
        <f>E102+E103+E104</f>
        <v>0</v>
      </c>
      <c r="K39" s="26">
        <f>SUM(H39:J39)</f>
        <v>6012</v>
      </c>
      <c r="L39" s="27"/>
      <c r="M39" s="28">
        <f t="shared" ref="M39:O40" si="7">H39</f>
        <v>6012</v>
      </c>
      <c r="N39" s="28">
        <f t="shared" si="7"/>
        <v>0</v>
      </c>
      <c r="O39" s="28">
        <f t="shared" si="7"/>
        <v>0</v>
      </c>
      <c r="P39" s="26">
        <f>SUM(M39:O39)</f>
        <v>6012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6012</v>
      </c>
      <c r="I41" s="36">
        <f>SUM(I39:I40)</f>
        <v>0</v>
      </c>
      <c r="J41" s="36">
        <f>SUM(J39:J40)</f>
        <v>0</v>
      </c>
      <c r="K41" s="36">
        <f>SUM(K39:K40)</f>
        <v>6012</v>
      </c>
      <c r="L41" s="27"/>
      <c r="M41" s="36">
        <f>SUM(M39:M40)</f>
        <v>6012</v>
      </c>
      <c r="N41" s="36">
        <f>SUM(N39:N40)</f>
        <v>0</v>
      </c>
      <c r="O41" s="36">
        <f>SUM(O39:O40)</f>
        <v>0</v>
      </c>
      <c r="P41" s="36">
        <f>SUM(P39:P40)</f>
        <v>6012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493</v>
      </c>
      <c r="I42" s="28">
        <f>D106</f>
        <v>0</v>
      </c>
      <c r="J42" s="28">
        <f>E106</f>
        <v>0</v>
      </c>
      <c r="K42" s="26">
        <f>SUM(H42:J42)</f>
        <v>493</v>
      </c>
      <c r="L42" s="27"/>
      <c r="M42" s="28">
        <f>H42</f>
        <v>493</v>
      </c>
      <c r="N42" s="28">
        <f>I42</f>
        <v>0</v>
      </c>
      <c r="O42" s="28">
        <f>J42</f>
        <v>0</v>
      </c>
      <c r="P42" s="26">
        <f>SUM(M42:O42)</f>
        <v>493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9583</v>
      </c>
      <c r="D44" s="26">
        <f>SUM(D28,D35,D38,D43)</f>
        <v>0</v>
      </c>
      <c r="E44" s="26">
        <f>SUM(E28,E35,E38,E43)</f>
        <v>0</v>
      </c>
      <c r="F44" s="26">
        <f>SUM(F28,F35,F38,F43)</f>
        <v>9583</v>
      </c>
      <c r="G44" s="27"/>
      <c r="H44" s="26">
        <f>SUM(H28,H35,H41,H42:H43)</f>
        <v>15109</v>
      </c>
      <c r="I44" s="26">
        <f>SUM(I28,I35,I41,I42:I43)</f>
        <v>0</v>
      </c>
      <c r="J44" s="26">
        <f>SUM(J28,J35,J41,J42:J43)</f>
        <v>0</v>
      </c>
      <c r="K44" s="26">
        <f>SUM(K28,K35,K41,K42:K43)</f>
        <v>15109</v>
      </c>
      <c r="L44" s="27"/>
      <c r="M44" s="26">
        <f>SUM(M28,M35,M38,M41,M42)</f>
        <v>5526</v>
      </c>
      <c r="N44" s="26">
        <f>SUM(N28,N35,N38,N41,N42)</f>
        <v>0</v>
      </c>
      <c r="O44" s="26">
        <f>SUM(O28,O35,O38,O41,O42)</f>
        <v>0</v>
      </c>
      <c r="P44" s="26">
        <f>SUM(P28,P35,P38,P41,P42)</f>
        <v>5526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-90082</v>
      </c>
      <c r="D47" s="30"/>
      <c r="E47" s="30"/>
      <c r="F47" s="41">
        <f>C47</f>
        <v>-90082</v>
      </c>
      <c r="G47" s="27"/>
      <c r="H47" s="42">
        <f>C47</f>
        <v>-90082</v>
      </c>
      <c r="I47" s="30"/>
      <c r="J47" s="30"/>
      <c r="K47" s="41">
        <f>H47</f>
        <v>-90082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-7863</v>
      </c>
      <c r="D48" s="30"/>
      <c r="E48" s="30"/>
      <c r="F48" s="41">
        <f>C48</f>
        <v>-7863</v>
      </c>
      <c r="G48" s="27"/>
      <c r="H48" s="42">
        <f>C48</f>
        <v>-7863</v>
      </c>
      <c r="I48" s="30"/>
      <c r="J48" s="30"/>
      <c r="K48" s="41">
        <f>H48</f>
        <v>-7863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1</v>
      </c>
      <c r="D49" s="30"/>
      <c r="E49" s="30"/>
      <c r="F49" s="26">
        <f>C49</f>
        <v>1</v>
      </c>
      <c r="G49" s="27"/>
      <c r="H49" s="28">
        <f>C49</f>
        <v>1</v>
      </c>
      <c r="I49" s="30"/>
      <c r="J49" s="30"/>
      <c r="K49" s="26">
        <f>H49</f>
        <v>1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-97944</v>
      </c>
      <c r="D50" s="30"/>
      <c r="E50" s="30"/>
      <c r="F50" s="44">
        <f>SUM(F47:F49)</f>
        <v>-97944</v>
      </c>
      <c r="G50" s="27"/>
      <c r="H50" s="44">
        <f>SUM(H47:H49)</f>
        <v>-97944</v>
      </c>
      <c r="I50" s="30"/>
      <c r="J50" s="30"/>
      <c r="K50" s="44">
        <f>SUM(K47:K49)</f>
        <v>-97944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-5562</v>
      </c>
      <c r="D51" s="30"/>
      <c r="E51" s="30"/>
      <c r="F51" s="41">
        <f>C51</f>
        <v>-5562</v>
      </c>
      <c r="G51" s="27"/>
      <c r="H51" s="42">
        <f>C51</f>
        <v>-5562</v>
      </c>
      <c r="I51" s="30"/>
      <c r="J51" s="30"/>
      <c r="K51" s="41">
        <f>H51</f>
        <v>-5562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-5562</v>
      </c>
      <c r="D53" s="30"/>
      <c r="E53" s="30"/>
      <c r="F53" s="44">
        <f>SUM(F51:F52)</f>
        <v>-5562</v>
      </c>
      <c r="G53" s="27"/>
      <c r="H53" s="44">
        <f>SUM(H51:H52)</f>
        <v>-5562</v>
      </c>
      <c r="I53" s="30"/>
      <c r="J53" s="30"/>
      <c r="K53" s="44">
        <f>SUM(K51:K52)</f>
        <v>-5562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-11633</v>
      </c>
      <c r="D54" s="30"/>
      <c r="E54" s="30"/>
      <c r="F54" s="26">
        <f t="shared" ref="F54:F59" si="8">C54</f>
        <v>-11633</v>
      </c>
      <c r="G54" s="27"/>
      <c r="H54" s="28">
        <f>C54</f>
        <v>-11633</v>
      </c>
      <c r="I54" s="30"/>
      <c r="J54" s="30"/>
      <c r="K54" s="26">
        <f>H54</f>
        <v>-11633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-10090</v>
      </c>
      <c r="D60" s="25">
        <v>0</v>
      </c>
      <c r="E60" s="25">
        <v>0</v>
      </c>
      <c r="F60" s="26">
        <f>SUM(C60:E60)</f>
        <v>-10090</v>
      </c>
      <c r="G60" s="27"/>
      <c r="H60" s="45"/>
      <c r="I60" s="45"/>
      <c r="J60" s="45"/>
      <c r="K60" s="45"/>
      <c r="L60" s="27"/>
      <c r="M60" s="28">
        <f>C110</f>
        <v>10090</v>
      </c>
      <c r="N60" s="28">
        <f t="shared" ref="N60:O60" si="9">D110</f>
        <v>0</v>
      </c>
      <c r="O60" s="28">
        <f t="shared" si="9"/>
        <v>0</v>
      </c>
      <c r="P60" s="26">
        <f>SUM(M60:O60)</f>
        <v>10090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-49</v>
      </c>
      <c r="D63" s="25">
        <v>0</v>
      </c>
      <c r="E63" s="25">
        <v>0</v>
      </c>
      <c r="F63" s="26">
        <f>SUM(C63:E63)</f>
        <v>-49</v>
      </c>
      <c r="G63" s="27"/>
      <c r="H63" s="45"/>
      <c r="I63" s="45"/>
      <c r="J63" s="45"/>
      <c r="K63" s="45"/>
      <c r="L63" s="27"/>
      <c r="M63" s="28">
        <f>C112</f>
        <v>49</v>
      </c>
      <c r="N63" s="28">
        <f t="shared" ref="N63:O63" si="11">D112</f>
        <v>0</v>
      </c>
      <c r="O63" s="28">
        <f t="shared" si="11"/>
        <v>0</v>
      </c>
      <c r="P63" s="26">
        <f>SUM(M63:O63)</f>
        <v>49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-125278</v>
      </c>
      <c r="D65" s="26">
        <f>SUM(D60:D61,D63)</f>
        <v>0</v>
      </c>
      <c r="E65" s="26">
        <f>SUM(E60:E61,E63)</f>
        <v>0</v>
      </c>
      <c r="F65" s="41">
        <f>SUM(F50,F53:F61,F63:F64)</f>
        <v>-125278</v>
      </c>
      <c r="G65" s="27"/>
      <c r="H65" s="41">
        <f>SUM(H50,H53:H57,H59,H61:H62, H64)</f>
        <v>-115139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-115139</v>
      </c>
      <c r="L65" s="27"/>
      <c r="M65" s="26">
        <f>SUM(M60,M62:M63)</f>
        <v>10139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10139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-115282</v>
      </c>
      <c r="D67" s="26">
        <f>SUM(D19,D44,D65)</f>
        <v>0</v>
      </c>
      <c r="E67" s="26">
        <f>SUM(E19,E44,E65)</f>
        <v>0</v>
      </c>
      <c r="F67" s="41">
        <f>SUM(F19,F44,F65)</f>
        <v>-115282</v>
      </c>
      <c r="G67" s="27"/>
      <c r="H67" s="41">
        <f>SUM(H19,H44,H65)</f>
        <v>-100030</v>
      </c>
      <c r="I67" s="26">
        <f>SUM(I19,I44,I65)</f>
        <v>0</v>
      </c>
      <c r="J67" s="26">
        <f>SUM(J19,J44,J65)</f>
        <v>0</v>
      </c>
      <c r="K67" s="41">
        <f>SUM(K19,K44,K65)</f>
        <v>-100030</v>
      </c>
      <c r="L67" s="27"/>
      <c r="M67" s="26">
        <f>SUM(M19,M44,M65)</f>
        <v>15252</v>
      </c>
      <c r="N67" s="26">
        <f>SUM(N19,N44,N65)</f>
        <v>0</v>
      </c>
      <c r="O67" s="26">
        <f>SUM(O19,O44,O65)</f>
        <v>0</v>
      </c>
      <c r="P67" s="26">
        <f>SUM(P19,P44,P65)</f>
        <v>15252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-385</v>
      </c>
      <c r="D69" s="26">
        <f>SUM(D12,D67)</f>
        <v>0</v>
      </c>
      <c r="E69" s="26">
        <f>SUM(E12,E67)</f>
        <v>0</v>
      </c>
      <c r="F69" s="41">
        <f>SUM(F12,F67)</f>
        <v>-385</v>
      </c>
      <c r="G69" s="27"/>
      <c r="H69" s="41">
        <f>SUM(H12,H67)</f>
        <v>-7737</v>
      </c>
      <c r="I69" s="26">
        <f>SUM(I12,I67)</f>
        <v>0</v>
      </c>
      <c r="J69" s="26">
        <f>SUM(J12,J67)</f>
        <v>0</v>
      </c>
      <c r="K69" s="41">
        <f>SUM(K12,K67)</f>
        <v>-7737</v>
      </c>
      <c r="L69" s="27"/>
      <c r="M69" s="26">
        <f>SUM(M12,M67)</f>
        <v>-7352</v>
      </c>
      <c r="N69" s="26">
        <f>SUM(N12,N67)</f>
        <v>0</v>
      </c>
      <c r="O69" s="26">
        <f>SUM(O12,O67)</f>
        <v>0</v>
      </c>
      <c r="P69" s="26">
        <f>SUM(P12,P67)</f>
        <v>-7352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-6627</v>
      </c>
      <c r="D72" s="25">
        <v>0</v>
      </c>
      <c r="E72" s="25">
        <v>0</v>
      </c>
      <c r="F72" s="26">
        <f t="shared" ref="F72:F78" si="14">SUM(C72:E72)</f>
        <v>-6627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31721</v>
      </c>
      <c r="D76" s="25">
        <v>0</v>
      </c>
      <c r="E76" s="25">
        <v>0</v>
      </c>
      <c r="F76" s="26">
        <f t="shared" si="14"/>
        <v>31721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25094</v>
      </c>
      <c r="D79" s="26">
        <f>SUM(D72:D78)</f>
        <v>0</v>
      </c>
      <c r="E79" s="26">
        <f>SUM(E72:E78)</f>
        <v>0</v>
      </c>
      <c r="F79" s="26">
        <f>SUM(F72:F78)</f>
        <v>25094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24709</v>
      </c>
      <c r="D81" s="26">
        <f>SUM(D69,D79)</f>
        <v>0</v>
      </c>
      <c r="E81" s="26">
        <f>SUM(E69,E79)</f>
        <v>0</v>
      </c>
      <c r="F81" s="41">
        <f>SUM(F69,F79)</f>
        <v>24709</v>
      </c>
      <c r="G81" s="27"/>
      <c r="H81" s="41">
        <f>H69</f>
        <v>-7737</v>
      </c>
      <c r="I81" s="26">
        <f>I69</f>
        <v>0</v>
      </c>
      <c r="J81" s="26">
        <f>J69</f>
        <v>0</v>
      </c>
      <c r="K81" s="41">
        <f>K69</f>
        <v>-7737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-20012</v>
      </c>
      <c r="D85" s="43">
        <v>0</v>
      </c>
      <c r="E85" s="43">
        <v>0</v>
      </c>
      <c r="F85" s="26">
        <f>SUM(C85:E85)</f>
        <v>-20012</v>
      </c>
      <c r="G85" s="27"/>
      <c r="H85" s="42">
        <f>C85</f>
        <v>-20012</v>
      </c>
      <c r="I85" s="42">
        <f>D85</f>
        <v>0</v>
      </c>
      <c r="J85" s="42">
        <f>E85</f>
        <v>0</v>
      </c>
      <c r="K85" s="26">
        <f>SUM(H85:J85)</f>
        <v>-20012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-851</v>
      </c>
      <c r="D88" s="25">
        <v>0</v>
      </c>
      <c r="E88" s="25">
        <v>0</v>
      </c>
      <c r="F88" s="26">
        <f>SUM(C88:E88)</f>
        <v>-851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-851</v>
      </c>
      <c r="D89" s="36">
        <f>D88</f>
        <v>0</v>
      </c>
      <c r="E89" s="36">
        <f>E88</f>
        <v>0</v>
      </c>
      <c r="F89" s="36">
        <f>F88</f>
        <v>-851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-14126</v>
      </c>
      <c r="D92" s="25">
        <v>0</v>
      </c>
      <c r="E92" s="25">
        <v>0</v>
      </c>
      <c r="F92" s="26">
        <f>SUM(C92:E92)</f>
        <v>-14126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-1133</v>
      </c>
      <c r="D93" s="28">
        <f t="shared" si="15"/>
        <v>0</v>
      </c>
      <c r="E93" s="28">
        <f t="shared" si="15"/>
        <v>0</v>
      </c>
      <c r="F93" s="26">
        <f>SUM(C93:E93)</f>
        <v>-1133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7915</v>
      </c>
      <c r="D95" s="25">
        <v>0</v>
      </c>
      <c r="E95" s="25">
        <v>0</v>
      </c>
      <c r="F95" s="26">
        <f>SUM(C95:E95)</f>
        <v>7915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-7344</v>
      </c>
      <c r="D96" s="36">
        <f>SUM(D92:D95)</f>
        <v>0</v>
      </c>
      <c r="E96" s="36">
        <f>SUM(E92:E95)</f>
        <v>0</v>
      </c>
      <c r="F96" s="36">
        <f>SUM(F92:F95)</f>
        <v>-7344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-11952</v>
      </c>
      <c r="D97" s="25">
        <v>0</v>
      </c>
      <c r="E97" s="25">
        <v>0</v>
      </c>
      <c r="F97" s="26">
        <f t="shared" ref="F97:F112" si="16">SUM(C97:E97)</f>
        <v>-11952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-3297</v>
      </c>
      <c r="D98" s="25">
        <v>0</v>
      </c>
      <c r="E98" s="25">
        <v>0</v>
      </c>
      <c r="F98" s="26">
        <f t="shared" si="16"/>
        <v>-3297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6012</v>
      </c>
      <c r="D102" s="25">
        <v>0</v>
      </c>
      <c r="E102" s="25">
        <v>0</v>
      </c>
      <c r="F102" s="26">
        <f t="shared" si="16"/>
        <v>6012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493</v>
      </c>
      <c r="D106" s="25">
        <v>0</v>
      </c>
      <c r="E106" s="25">
        <v>0</v>
      </c>
      <c r="F106" s="26">
        <f t="shared" si="16"/>
        <v>493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-413</v>
      </c>
      <c r="D107" s="28">
        <f t="shared" si="17"/>
        <v>0</v>
      </c>
      <c r="E107" s="28">
        <f t="shared" si="17"/>
        <v>0</v>
      </c>
      <c r="F107" s="26">
        <f t="shared" si="16"/>
        <v>-413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10090</v>
      </c>
      <c r="D110" s="28">
        <f>-D60</f>
        <v>0</v>
      </c>
      <c r="E110" s="28">
        <f>-E60</f>
        <v>0</v>
      </c>
      <c r="F110" s="26">
        <f t="shared" si="16"/>
        <v>10090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49</v>
      </c>
      <c r="D112" s="28">
        <f>-D63</f>
        <v>0</v>
      </c>
      <c r="E112" s="28">
        <f>-E63</f>
        <v>0</v>
      </c>
      <c r="F112" s="26">
        <f t="shared" si="16"/>
        <v>49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982</v>
      </c>
      <c r="D113" s="36">
        <f>SUM(D97:D112)</f>
        <v>0</v>
      </c>
      <c r="E113" s="36">
        <f>SUM(E97:E112)</f>
        <v>0</v>
      </c>
      <c r="F113" s="36">
        <f>SUM(F97:F112)</f>
        <v>982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-293</v>
      </c>
      <c r="D114" s="25">
        <v>0</v>
      </c>
      <c r="E114" s="25">
        <v>0</v>
      </c>
      <c r="F114" s="26">
        <f>SUM(C114:E114)</f>
        <v>-293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-293</v>
      </c>
      <c r="D116" s="36">
        <f>SUM(D114:D115)</f>
        <v>0</v>
      </c>
      <c r="E116" s="36">
        <f>SUM(E114:E115)</f>
        <v>0</v>
      </c>
      <c r="F116" s="36">
        <f>SUM(F114:F115)</f>
        <v>-293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154</v>
      </c>
      <c r="D118" s="25">
        <v>0</v>
      </c>
      <c r="E118" s="25">
        <v>0</v>
      </c>
      <c r="F118" s="26">
        <f>SUM(C118:E118)</f>
        <v>154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154</v>
      </c>
      <c r="D121" s="36">
        <f>SUM(D117:D120)</f>
        <v>0</v>
      </c>
      <c r="E121" s="36">
        <f>SUM(E117:E120)</f>
        <v>0</v>
      </c>
      <c r="F121" s="36">
        <f>SUM(F117:F120)</f>
        <v>154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-6501</v>
      </c>
      <c r="D122" s="26">
        <f>SUM(D96,D113,D116,D121)</f>
        <v>0</v>
      </c>
      <c r="E122" s="26">
        <f>SUM(E96,E113,E116,E121)</f>
        <v>0</v>
      </c>
      <c r="F122" s="26">
        <f>SUM(F96,F113,F116,F121)</f>
        <v>-6501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-7737</v>
      </c>
      <c r="D124" s="41">
        <f>SUM(D69, D89, D122)</f>
        <v>0</v>
      </c>
      <c r="E124" s="41">
        <f>SUM(E69, E89, E122)</f>
        <v>0</v>
      </c>
      <c r="F124" s="41">
        <f>SUM(F69, F89, F122)</f>
        <v>-7737</v>
      </c>
      <c r="G124" s="27"/>
      <c r="H124" s="41">
        <f>H69</f>
        <v>-7737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-7737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-7737</v>
      </c>
      <c r="D143" s="28">
        <f>SUM(D124,D141)</f>
        <v>0</v>
      </c>
      <c r="E143" s="28">
        <f>SUM(E124,E141)</f>
        <v>0</v>
      </c>
      <c r="F143" s="41">
        <f>SUM(F124,F141)</f>
        <v>-7737</v>
      </c>
      <c r="G143" s="27"/>
      <c r="H143" s="42">
        <f>SUM(H124,H141)</f>
        <v>-7737</v>
      </c>
      <c r="I143" s="28">
        <f>SUM(I124,I141)</f>
        <v>0</v>
      </c>
      <c r="J143" s="28">
        <f>SUM(J124,J141)</f>
        <v>0</v>
      </c>
      <c r="K143" s="41">
        <f>SUM(K124,K141)</f>
        <v>-7737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-27749</v>
      </c>
      <c r="D145" s="26">
        <f>D85+D143</f>
        <v>0</v>
      </c>
      <c r="E145" s="26">
        <f>E85+E143</f>
        <v>0</v>
      </c>
      <c r="F145" s="41">
        <f>F85+F143</f>
        <v>-27749</v>
      </c>
      <c r="G145" s="27"/>
      <c r="H145" s="41">
        <f>H85+H143</f>
        <v>-27749</v>
      </c>
      <c r="I145" s="26">
        <f>I85+I143</f>
        <v>0</v>
      </c>
      <c r="J145" s="26">
        <f>J85+J143</f>
        <v>0</v>
      </c>
      <c r="K145" s="41">
        <f>K85+K143</f>
        <v>-27749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6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6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6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6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6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6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6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147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617778</v>
      </c>
      <c r="D10" s="25">
        <v>41596</v>
      </c>
      <c r="E10" s="25">
        <v>0</v>
      </c>
      <c r="F10" s="26">
        <f>SUM(C10:E10)</f>
        <v>659374</v>
      </c>
      <c r="G10" s="27"/>
      <c r="H10" s="28">
        <f>C10+C17+M10</f>
        <v>556792</v>
      </c>
      <c r="I10" s="28">
        <f>D10+N10</f>
        <v>25912</v>
      </c>
      <c r="J10" s="28">
        <f>E10+O10</f>
        <v>0</v>
      </c>
      <c r="K10" s="26">
        <f>SUM(H10:J10)</f>
        <v>582704</v>
      </c>
      <c r="L10" s="27"/>
      <c r="M10" s="28">
        <f>SUM(C88,C92,C95,C97:C101,C116)</f>
        <v>-60986</v>
      </c>
      <c r="N10" s="28">
        <f>SUM(D88,D92,D95,D97:D101,D116)</f>
        <v>-15684</v>
      </c>
      <c r="O10" s="28">
        <f>SUM(E88,E92,E95,E97:E101,E116)</f>
        <v>0</v>
      </c>
      <c r="P10" s="26">
        <f>SUM(M10:O10)</f>
        <v>-76670</v>
      </c>
    </row>
    <row r="11" spans="2:23" s="29" customFormat="1" ht="16" customHeight="1">
      <c r="B11" s="24" t="s">
        <v>13</v>
      </c>
      <c r="C11" s="25">
        <v>-249313</v>
      </c>
      <c r="D11" s="25">
        <v>-50531</v>
      </c>
      <c r="E11" s="25">
        <v>0</v>
      </c>
      <c r="F11" s="26">
        <f>SUM(C11:E11)</f>
        <v>-299844</v>
      </c>
      <c r="G11" s="27"/>
      <c r="H11" s="28">
        <f>C11+C58</f>
        <v>-249313</v>
      </c>
      <c r="I11" s="28">
        <f>D11</f>
        <v>-50531</v>
      </c>
      <c r="J11" s="28">
        <f>E11</f>
        <v>0</v>
      </c>
      <c r="K11" s="26">
        <f>SUM(H11:J11)</f>
        <v>-299844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368465</v>
      </c>
      <c r="D12" s="26">
        <f>SUM(D10:D11)</f>
        <v>-8935</v>
      </c>
      <c r="E12" s="26">
        <f>SUM(E10:E11)</f>
        <v>0</v>
      </c>
      <c r="F12" s="26">
        <f>SUM(F10:F11)</f>
        <v>359530</v>
      </c>
      <c r="G12" s="27"/>
      <c r="H12" s="26">
        <f>SUM(H10:H11)</f>
        <v>307479</v>
      </c>
      <c r="I12" s="26">
        <f>SUM(I10:I11)</f>
        <v>-24619</v>
      </c>
      <c r="J12" s="26">
        <f>SUM(J10:J11)</f>
        <v>0</v>
      </c>
      <c r="K12" s="26">
        <f>SUM(K10:K11)</f>
        <v>282860</v>
      </c>
      <c r="L12" s="27"/>
      <c r="M12" s="26">
        <f>M10</f>
        <v>-60986</v>
      </c>
      <c r="N12" s="26">
        <f>N10</f>
        <v>-15684</v>
      </c>
      <c r="O12" s="26">
        <f>O10</f>
        <v>0</v>
      </c>
      <c r="P12" s="26">
        <f>P10</f>
        <v>-76670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15</v>
      </c>
      <c r="D15" s="25">
        <v>-14</v>
      </c>
      <c r="E15" s="25">
        <v>0</v>
      </c>
      <c r="F15" s="26">
        <f>SUM(C15:E15)</f>
        <v>1</v>
      </c>
      <c r="G15" s="27"/>
      <c r="H15" s="30"/>
      <c r="I15" s="30"/>
      <c r="J15" s="30"/>
      <c r="K15" s="33"/>
      <c r="L15" s="27"/>
      <c r="M15" s="28">
        <f>C107</f>
        <v>-15</v>
      </c>
      <c r="N15" s="28">
        <f t="shared" ref="N15:O16" si="0">D107</f>
        <v>14</v>
      </c>
      <c r="O15" s="28">
        <f t="shared" si="0"/>
        <v>0</v>
      </c>
      <c r="P15" s="26">
        <f>SUM(M15:O15)</f>
        <v>-1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15</v>
      </c>
      <c r="D19" s="26">
        <f>SUM(D15:D18)</f>
        <v>-14</v>
      </c>
      <c r="E19" s="26">
        <f>SUM(E15:E18)</f>
        <v>0</v>
      </c>
      <c r="F19" s="26">
        <f>SUM(F15:F18)</f>
        <v>1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-15</v>
      </c>
      <c r="N19" s="26">
        <f>SUM(N15:N16)</f>
        <v>14</v>
      </c>
      <c r="O19" s="26">
        <f>SUM(O15:O16)</f>
        <v>0</v>
      </c>
      <c r="P19" s="26">
        <f>SUM(P15:P16)</f>
        <v>-1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6824</v>
      </c>
      <c r="D22" s="25">
        <v>4824</v>
      </c>
      <c r="E22" s="25">
        <v>0</v>
      </c>
      <c r="F22" s="26">
        <f>SUM(C22:E22)</f>
        <v>11648</v>
      </c>
      <c r="G22" s="27"/>
      <c r="H22" s="28">
        <f>C22</f>
        <v>6824</v>
      </c>
      <c r="I22" s="28">
        <f t="shared" ref="I22:J26" si="1">D22</f>
        <v>4824</v>
      </c>
      <c r="J22" s="28">
        <f t="shared" si="1"/>
        <v>0</v>
      </c>
      <c r="K22" s="26">
        <f t="shared" ref="K22:K27" si="2">SUM(H22:J22)</f>
        <v>11648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7396</v>
      </c>
      <c r="D23" s="25">
        <v>0</v>
      </c>
      <c r="E23" s="25">
        <v>0</v>
      </c>
      <c r="F23" s="26">
        <f>SUM(C23:E23)</f>
        <v>7396</v>
      </c>
      <c r="G23" s="27"/>
      <c r="H23" s="28">
        <f>C23</f>
        <v>7396</v>
      </c>
      <c r="I23" s="28">
        <f t="shared" si="1"/>
        <v>0</v>
      </c>
      <c r="J23" s="28">
        <f t="shared" si="1"/>
        <v>0</v>
      </c>
      <c r="K23" s="26">
        <f t="shared" si="2"/>
        <v>7396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140</v>
      </c>
      <c r="D26" s="25">
        <v>100</v>
      </c>
      <c r="E26" s="25">
        <v>0</v>
      </c>
      <c r="F26" s="26">
        <f>SUM(C26:E26)</f>
        <v>240</v>
      </c>
      <c r="G26" s="27"/>
      <c r="H26" s="28">
        <f>C26</f>
        <v>140</v>
      </c>
      <c r="I26" s="28">
        <f t="shared" si="1"/>
        <v>100</v>
      </c>
      <c r="J26" s="28">
        <f t="shared" si="1"/>
        <v>0</v>
      </c>
      <c r="K26" s="26">
        <f t="shared" si="2"/>
        <v>240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458</v>
      </c>
      <c r="I27" s="28">
        <f>D121</f>
        <v>324</v>
      </c>
      <c r="J27" s="28">
        <f>E121</f>
        <v>0</v>
      </c>
      <c r="K27" s="26">
        <f t="shared" si="2"/>
        <v>782</v>
      </c>
      <c r="L27" s="27"/>
      <c r="M27" s="28">
        <f>H27</f>
        <v>458</v>
      </c>
      <c r="N27" s="28">
        <f>I27</f>
        <v>324</v>
      </c>
      <c r="O27" s="28">
        <f>J27</f>
        <v>0</v>
      </c>
      <c r="P27" s="26">
        <f>SUM(M27:O27)</f>
        <v>782</v>
      </c>
    </row>
    <row r="28" spans="2:22" s="29" customFormat="1" ht="16" customHeight="1">
      <c r="B28" s="35" t="s">
        <v>28</v>
      </c>
      <c r="C28" s="36">
        <f>SUM(C22:C26)</f>
        <v>14360</v>
      </c>
      <c r="D28" s="36">
        <f>SUM(D22:D26)</f>
        <v>4924</v>
      </c>
      <c r="E28" s="36">
        <f>SUM(E22:E26)</f>
        <v>0</v>
      </c>
      <c r="F28" s="36">
        <f>SUM(F22:F26)</f>
        <v>19284</v>
      </c>
      <c r="G28" s="27"/>
      <c r="H28" s="36">
        <f>SUM(H22:H27)</f>
        <v>14818</v>
      </c>
      <c r="I28" s="36">
        <f>SUM(I22:I27)</f>
        <v>5248</v>
      </c>
      <c r="J28" s="36">
        <f>SUM(J22:J27)</f>
        <v>0</v>
      </c>
      <c r="K28" s="36">
        <f>SUM(K22:K27)</f>
        <v>20066</v>
      </c>
      <c r="L28" s="27"/>
      <c r="M28" s="36">
        <f>M27</f>
        <v>458</v>
      </c>
      <c r="N28" s="36">
        <f>N27</f>
        <v>324</v>
      </c>
      <c r="O28" s="36">
        <f>O27</f>
        <v>0</v>
      </c>
      <c r="P28" s="36">
        <f>P27</f>
        <v>782</v>
      </c>
    </row>
    <row r="29" spans="2:22" s="29" customFormat="1" ht="16" customHeight="1">
      <c r="B29" s="24" t="s">
        <v>29</v>
      </c>
      <c r="C29" s="25">
        <v>-50</v>
      </c>
      <c r="D29" s="25">
        <v>-36</v>
      </c>
      <c r="E29" s="25">
        <v>0</v>
      </c>
      <c r="F29" s="26">
        <f t="shared" ref="F29:F34" si="3">SUM(C29:E29)</f>
        <v>-86</v>
      </c>
      <c r="G29" s="27"/>
      <c r="H29" s="28">
        <f>C29</f>
        <v>-50</v>
      </c>
      <c r="I29" s="28">
        <f t="shared" ref="I29:J31" si="4">D29</f>
        <v>-36</v>
      </c>
      <c r="J29" s="28">
        <f t="shared" si="4"/>
        <v>0</v>
      </c>
      <c r="K29" s="26">
        <f>SUM(H29:J29)</f>
        <v>-86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-50</v>
      </c>
      <c r="D35" s="38">
        <f>SUM(D29:D34)</f>
        <v>-36</v>
      </c>
      <c r="E35" s="38">
        <f>SUM(E29:E34)</f>
        <v>0</v>
      </c>
      <c r="F35" s="38">
        <f>SUM(F29:F34)</f>
        <v>-86</v>
      </c>
      <c r="G35" s="27"/>
      <c r="H35" s="36">
        <f>SUM(H29:H31,H33:H34)</f>
        <v>-50</v>
      </c>
      <c r="I35" s="36">
        <f>SUM(I29:I31,I33:I34)</f>
        <v>-36</v>
      </c>
      <c r="J35" s="36">
        <f>SUM(J29:J31,J33:J34)</f>
        <v>0</v>
      </c>
      <c r="K35" s="36">
        <f>SUM(K29:K31,K33:K34)</f>
        <v>-86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24049</v>
      </c>
      <c r="D36" s="25">
        <v>712</v>
      </c>
      <c r="E36" s="25">
        <v>0</v>
      </c>
      <c r="F36" s="26">
        <f>SUM(C36:E36)</f>
        <v>24761</v>
      </c>
      <c r="G36" s="27"/>
      <c r="H36" s="30"/>
      <c r="I36" s="30"/>
      <c r="J36" s="30"/>
      <c r="K36" s="30"/>
      <c r="L36" s="27"/>
      <c r="M36" s="28">
        <f>C93</f>
        <v>-24049</v>
      </c>
      <c r="N36" s="28">
        <f t="shared" ref="N36:O37" si="6">D93</f>
        <v>-712</v>
      </c>
      <c r="O36" s="28">
        <f t="shared" si="6"/>
        <v>0</v>
      </c>
      <c r="P36" s="26">
        <f>SUM(M36:O36)</f>
        <v>-24761</v>
      </c>
    </row>
    <row r="37" spans="2:22" s="29" customFormat="1" ht="16" customHeight="1">
      <c r="B37" s="24" t="s">
        <v>37</v>
      </c>
      <c r="C37" s="25">
        <v>-20970</v>
      </c>
      <c r="D37" s="25">
        <v>-620</v>
      </c>
      <c r="E37" s="25">
        <v>0</v>
      </c>
      <c r="F37" s="26">
        <f>SUM(C37:E37)</f>
        <v>-21590</v>
      </c>
      <c r="G37" s="27"/>
      <c r="H37" s="30"/>
      <c r="I37" s="30"/>
      <c r="J37" s="30"/>
      <c r="K37" s="30"/>
      <c r="L37" s="27"/>
      <c r="M37" s="28">
        <f>C94</f>
        <v>20970</v>
      </c>
      <c r="N37" s="28">
        <f t="shared" si="6"/>
        <v>620</v>
      </c>
      <c r="O37" s="28">
        <f t="shared" si="6"/>
        <v>0</v>
      </c>
      <c r="P37" s="26">
        <f>SUM(M37:O37)</f>
        <v>21590</v>
      </c>
    </row>
    <row r="38" spans="2:22" s="29" customFormat="1" ht="16" customHeight="1">
      <c r="B38" s="35" t="s">
        <v>38</v>
      </c>
      <c r="C38" s="36">
        <f>SUM(C36:C37)</f>
        <v>3079</v>
      </c>
      <c r="D38" s="36">
        <f>SUM(D36:D37)</f>
        <v>92</v>
      </c>
      <c r="E38" s="36">
        <f>SUM(E36:E37)</f>
        <v>0</v>
      </c>
      <c r="F38" s="36">
        <f>SUM(F36:F37)</f>
        <v>3171</v>
      </c>
      <c r="G38" s="27"/>
      <c r="H38" s="30"/>
      <c r="I38" s="30"/>
      <c r="J38" s="30"/>
      <c r="K38" s="30"/>
      <c r="L38" s="27"/>
      <c r="M38" s="36">
        <f>SUM(M36:M37)</f>
        <v>-3079</v>
      </c>
      <c r="N38" s="36">
        <f>SUM(N36:N37)</f>
        <v>-92</v>
      </c>
      <c r="O38" s="36">
        <f>SUM(O36:O37)</f>
        <v>0</v>
      </c>
      <c r="P38" s="36">
        <f>SUM(P36:P37)</f>
        <v>-3171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4662</v>
      </c>
      <c r="I39" s="28">
        <f>D102+D103+D104</f>
        <v>3832</v>
      </c>
      <c r="J39" s="28">
        <f>E102+E103+E104</f>
        <v>0</v>
      </c>
      <c r="K39" s="26">
        <f>SUM(H39:J39)</f>
        <v>8494</v>
      </c>
      <c r="L39" s="27"/>
      <c r="M39" s="28">
        <f t="shared" ref="M39:O40" si="7">H39</f>
        <v>4662</v>
      </c>
      <c r="N39" s="28">
        <f t="shared" si="7"/>
        <v>3832</v>
      </c>
      <c r="O39" s="28">
        <f t="shared" si="7"/>
        <v>0</v>
      </c>
      <c r="P39" s="26">
        <f>SUM(M39:O39)</f>
        <v>8494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3704</v>
      </c>
      <c r="I40" s="28">
        <f>D105</f>
        <v>0</v>
      </c>
      <c r="J40" s="28">
        <f>E105</f>
        <v>0</v>
      </c>
      <c r="K40" s="26">
        <f>SUM(H40:J40)</f>
        <v>3704</v>
      </c>
      <c r="L40" s="27"/>
      <c r="M40" s="28">
        <f t="shared" si="7"/>
        <v>3704</v>
      </c>
      <c r="N40" s="28">
        <f t="shared" si="7"/>
        <v>0</v>
      </c>
      <c r="O40" s="28">
        <f t="shared" si="7"/>
        <v>0</v>
      </c>
      <c r="P40" s="26">
        <f>SUM(M40:O40)</f>
        <v>3704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8366</v>
      </c>
      <c r="I41" s="36">
        <f>SUM(I39:I40)</f>
        <v>3832</v>
      </c>
      <c r="J41" s="36">
        <f>SUM(J39:J40)</f>
        <v>0</v>
      </c>
      <c r="K41" s="36">
        <f>SUM(K39:K40)</f>
        <v>12198</v>
      </c>
      <c r="L41" s="27"/>
      <c r="M41" s="36">
        <f>SUM(M39:M40)</f>
        <v>8366</v>
      </c>
      <c r="N41" s="36">
        <f>SUM(N39:N40)</f>
        <v>3832</v>
      </c>
      <c r="O41" s="36">
        <f>SUM(O39:O40)</f>
        <v>0</v>
      </c>
      <c r="P41" s="36">
        <f>SUM(P39:P40)</f>
        <v>12198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1643</v>
      </c>
      <c r="I42" s="28">
        <f>D106</f>
        <v>12252</v>
      </c>
      <c r="J42" s="28">
        <f>E106</f>
        <v>0</v>
      </c>
      <c r="K42" s="26">
        <f>SUM(H42:J42)</f>
        <v>13895</v>
      </c>
      <c r="L42" s="27"/>
      <c r="M42" s="28">
        <f>H42</f>
        <v>1643</v>
      </c>
      <c r="N42" s="28">
        <f>I42</f>
        <v>12252</v>
      </c>
      <c r="O42" s="28">
        <f>J42</f>
        <v>0</v>
      </c>
      <c r="P42" s="26">
        <f>SUM(M42:O42)</f>
        <v>13895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17389</v>
      </c>
      <c r="D44" s="26">
        <f>SUM(D28,D35,D38,D43)</f>
        <v>4980</v>
      </c>
      <c r="E44" s="26">
        <f>SUM(E28,E35,E38,E43)</f>
        <v>0</v>
      </c>
      <c r="F44" s="26">
        <f>SUM(F28,F35,F38,F43)</f>
        <v>22369</v>
      </c>
      <c r="G44" s="27"/>
      <c r="H44" s="26">
        <f>SUM(H28,H35,H41,H42:H43)</f>
        <v>24777</v>
      </c>
      <c r="I44" s="26">
        <f>SUM(I28,I35,I41,I42:I43)</f>
        <v>21296</v>
      </c>
      <c r="J44" s="26">
        <f>SUM(J28,J35,J41,J42:J43)</f>
        <v>0</v>
      </c>
      <c r="K44" s="26">
        <f>SUM(K28,K35,K41,K42:K43)</f>
        <v>46073</v>
      </c>
      <c r="L44" s="27"/>
      <c r="M44" s="26">
        <f>SUM(M28,M35,M38,M41,M42)</f>
        <v>7388</v>
      </c>
      <c r="N44" s="26">
        <f>SUM(N28,N35,N38,N41,N42)</f>
        <v>16316</v>
      </c>
      <c r="O44" s="26">
        <f>SUM(O28,O35,O38,O41,O42)</f>
        <v>0</v>
      </c>
      <c r="P44" s="26">
        <f>SUM(P28,P35,P38,P41,P42)</f>
        <v>23704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-252879</v>
      </c>
      <c r="D47" s="30"/>
      <c r="E47" s="30"/>
      <c r="F47" s="41">
        <f>C47</f>
        <v>-252879</v>
      </c>
      <c r="G47" s="27"/>
      <c r="H47" s="42">
        <f>C47</f>
        <v>-252879</v>
      </c>
      <c r="I47" s="30"/>
      <c r="J47" s="30"/>
      <c r="K47" s="41">
        <f>H47</f>
        <v>-252879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-28353</v>
      </c>
      <c r="D48" s="30"/>
      <c r="E48" s="30"/>
      <c r="F48" s="41">
        <f>C48</f>
        <v>-28353</v>
      </c>
      <c r="G48" s="27"/>
      <c r="H48" s="42">
        <f>C48</f>
        <v>-28353</v>
      </c>
      <c r="I48" s="30"/>
      <c r="J48" s="30"/>
      <c r="K48" s="41">
        <f>H48</f>
        <v>-28353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-281232</v>
      </c>
      <c r="D50" s="30"/>
      <c r="E50" s="30"/>
      <c r="F50" s="44">
        <f>SUM(F47:F49)</f>
        <v>-281232</v>
      </c>
      <c r="G50" s="27"/>
      <c r="H50" s="44">
        <f>SUM(H47:H49)</f>
        <v>-281232</v>
      </c>
      <c r="I50" s="30"/>
      <c r="J50" s="30"/>
      <c r="K50" s="44">
        <f>SUM(K47:K49)</f>
        <v>-281232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-25017</v>
      </c>
      <c r="D51" s="30"/>
      <c r="E51" s="30"/>
      <c r="F51" s="41">
        <f>C51</f>
        <v>-25017</v>
      </c>
      <c r="G51" s="27"/>
      <c r="H51" s="42">
        <f>C51</f>
        <v>-25017</v>
      </c>
      <c r="I51" s="30"/>
      <c r="J51" s="30"/>
      <c r="K51" s="41">
        <f>H51</f>
        <v>-25017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-25017</v>
      </c>
      <c r="D53" s="30"/>
      <c r="E53" s="30"/>
      <c r="F53" s="44">
        <f>SUM(F51:F52)</f>
        <v>-25017</v>
      </c>
      <c r="G53" s="27"/>
      <c r="H53" s="44">
        <f>SUM(H51:H52)</f>
        <v>-25017</v>
      </c>
      <c r="I53" s="30"/>
      <c r="J53" s="30"/>
      <c r="K53" s="44">
        <f>SUM(K51:K52)</f>
        <v>-25017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-57335</v>
      </c>
      <c r="D54" s="30"/>
      <c r="E54" s="30"/>
      <c r="F54" s="26">
        <f t="shared" ref="F54:F59" si="8">C54</f>
        <v>-57335</v>
      </c>
      <c r="G54" s="27"/>
      <c r="H54" s="28">
        <f>C54</f>
        <v>-57335</v>
      </c>
      <c r="I54" s="30"/>
      <c r="J54" s="30"/>
      <c r="K54" s="26">
        <f>H54</f>
        <v>-57335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-313</v>
      </c>
      <c r="D55" s="30"/>
      <c r="E55" s="30"/>
      <c r="F55" s="26">
        <f t="shared" si="8"/>
        <v>-313</v>
      </c>
      <c r="G55" s="27"/>
      <c r="H55" s="28">
        <f>C55</f>
        <v>-313</v>
      </c>
      <c r="I55" s="30"/>
      <c r="J55" s="30"/>
      <c r="K55" s="26">
        <f>H55</f>
        <v>-313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-33049</v>
      </c>
      <c r="D60" s="25">
        <v>-17020</v>
      </c>
      <c r="E60" s="25">
        <v>0</v>
      </c>
      <c r="F60" s="26">
        <f>SUM(C60:E60)</f>
        <v>-50069</v>
      </c>
      <c r="G60" s="27"/>
      <c r="H60" s="45"/>
      <c r="I60" s="45"/>
      <c r="J60" s="45"/>
      <c r="K60" s="45"/>
      <c r="L60" s="27"/>
      <c r="M60" s="28">
        <f>C110</f>
        <v>33049</v>
      </c>
      <c r="N60" s="28">
        <f t="shared" ref="N60:O60" si="9">D110</f>
        <v>17020</v>
      </c>
      <c r="O60" s="28">
        <f t="shared" si="9"/>
        <v>0</v>
      </c>
      <c r="P60" s="26">
        <f>SUM(M60:O60)</f>
        <v>50069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-396946</v>
      </c>
      <c r="D65" s="26">
        <f>SUM(D60:D61,D63)</f>
        <v>-17020</v>
      </c>
      <c r="E65" s="26">
        <f>SUM(E60:E61,E63)</f>
        <v>0</v>
      </c>
      <c r="F65" s="41">
        <f>SUM(F50,F53:F61,F63:F64)</f>
        <v>-413966</v>
      </c>
      <c r="G65" s="27"/>
      <c r="H65" s="41">
        <f>SUM(H50,H53:H57,H59,H61:H62, H64)</f>
        <v>-363897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-363897</v>
      </c>
      <c r="L65" s="27"/>
      <c r="M65" s="26">
        <f>SUM(M60,M62:M63)</f>
        <v>33049</v>
      </c>
      <c r="N65" s="26">
        <f t="shared" ref="N65:P65" si="13">SUM(N60,N62:N63)</f>
        <v>17020</v>
      </c>
      <c r="O65" s="26">
        <f t="shared" si="13"/>
        <v>0</v>
      </c>
      <c r="P65" s="26">
        <f t="shared" si="13"/>
        <v>50069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-379542</v>
      </c>
      <c r="D67" s="26">
        <f>SUM(D19,D44,D65)</f>
        <v>-12054</v>
      </c>
      <c r="E67" s="26">
        <f>SUM(E19,E44,E65)</f>
        <v>0</v>
      </c>
      <c r="F67" s="41">
        <f>SUM(F19,F44,F65)</f>
        <v>-391596</v>
      </c>
      <c r="G67" s="27"/>
      <c r="H67" s="41">
        <f>SUM(H19,H44,H65)</f>
        <v>-339120</v>
      </c>
      <c r="I67" s="26">
        <f>SUM(I19,I44,I65)</f>
        <v>21296</v>
      </c>
      <c r="J67" s="26">
        <f>SUM(J19,J44,J65)</f>
        <v>0</v>
      </c>
      <c r="K67" s="41">
        <f>SUM(K19,K44,K65)</f>
        <v>-317824</v>
      </c>
      <c r="L67" s="27"/>
      <c r="M67" s="26">
        <f>SUM(M19,M44,M65)</f>
        <v>40422</v>
      </c>
      <c r="N67" s="26">
        <f>SUM(N19,N44,N65)</f>
        <v>33350</v>
      </c>
      <c r="O67" s="26">
        <f>SUM(O19,O44,O65)</f>
        <v>0</v>
      </c>
      <c r="P67" s="26">
        <f>SUM(P19,P44,P65)</f>
        <v>73772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-11077</v>
      </c>
      <c r="D69" s="26">
        <f>SUM(D12,D67)</f>
        <v>-20989</v>
      </c>
      <c r="E69" s="26">
        <f>SUM(E12,E67)</f>
        <v>0</v>
      </c>
      <c r="F69" s="41">
        <f>SUM(F12,F67)</f>
        <v>-32066</v>
      </c>
      <c r="G69" s="27"/>
      <c r="H69" s="41">
        <f>SUM(H12,H67)</f>
        <v>-31641</v>
      </c>
      <c r="I69" s="26">
        <f>SUM(I12,I67)</f>
        <v>-3323</v>
      </c>
      <c r="J69" s="26">
        <f>SUM(J12,J67)</f>
        <v>0</v>
      </c>
      <c r="K69" s="41">
        <f>SUM(K12,K67)</f>
        <v>-34964</v>
      </c>
      <c r="L69" s="27"/>
      <c r="M69" s="26">
        <f>SUM(M12,M67)</f>
        <v>-20564</v>
      </c>
      <c r="N69" s="26">
        <f>SUM(N12,N67)</f>
        <v>17666</v>
      </c>
      <c r="O69" s="26">
        <f>SUM(O12,O67)</f>
        <v>0</v>
      </c>
      <c r="P69" s="26">
        <f>SUM(P12,P67)</f>
        <v>-2898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-52264</v>
      </c>
      <c r="D72" s="25">
        <v>0</v>
      </c>
      <c r="E72" s="25">
        <v>0</v>
      </c>
      <c r="F72" s="26">
        <f t="shared" ref="F72:F78" si="14">SUM(C72:E72)</f>
        <v>-52264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36414</v>
      </c>
      <c r="D76" s="25">
        <v>1206</v>
      </c>
      <c r="E76" s="25">
        <v>0</v>
      </c>
      <c r="F76" s="26">
        <f t="shared" si="14"/>
        <v>37620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-15850</v>
      </c>
      <c r="D79" s="26">
        <f>SUM(D72:D78)</f>
        <v>1206</v>
      </c>
      <c r="E79" s="26">
        <f>SUM(E72:E78)</f>
        <v>0</v>
      </c>
      <c r="F79" s="26">
        <f>SUM(F72:F78)</f>
        <v>-14644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-26927</v>
      </c>
      <c r="D81" s="26">
        <f>SUM(D69,D79)</f>
        <v>-19783</v>
      </c>
      <c r="E81" s="26">
        <f>SUM(E69,E79)</f>
        <v>0</v>
      </c>
      <c r="F81" s="41">
        <f>SUM(F69,F79)</f>
        <v>-46710</v>
      </c>
      <c r="G81" s="27"/>
      <c r="H81" s="41">
        <f>H69</f>
        <v>-31641</v>
      </c>
      <c r="I81" s="26">
        <f>I69</f>
        <v>-3323</v>
      </c>
      <c r="J81" s="26">
        <f>J69</f>
        <v>0</v>
      </c>
      <c r="K81" s="41">
        <f>K69</f>
        <v>-34964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-34582</v>
      </c>
      <c r="D85" s="43">
        <v>-10898</v>
      </c>
      <c r="E85" s="43">
        <v>0</v>
      </c>
      <c r="F85" s="26">
        <f>SUM(C85:E85)</f>
        <v>-45480</v>
      </c>
      <c r="G85" s="27"/>
      <c r="H85" s="42">
        <f>C85</f>
        <v>-34582</v>
      </c>
      <c r="I85" s="42">
        <f>D85</f>
        <v>-10898</v>
      </c>
      <c r="J85" s="42">
        <f>E85</f>
        <v>0</v>
      </c>
      <c r="K85" s="26">
        <f>SUM(H85:J85)</f>
        <v>-45480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-8646</v>
      </c>
      <c r="D88" s="25">
        <v>0</v>
      </c>
      <c r="E88" s="25">
        <v>0</v>
      </c>
      <c r="F88" s="26">
        <f>SUM(C88:E88)</f>
        <v>-8646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-8646</v>
      </c>
      <c r="D89" s="36">
        <f>D88</f>
        <v>0</v>
      </c>
      <c r="E89" s="36">
        <f>E88</f>
        <v>0</v>
      </c>
      <c r="F89" s="36">
        <f>F88</f>
        <v>-8646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-41364</v>
      </c>
      <c r="D92" s="25">
        <v>-1223</v>
      </c>
      <c r="E92" s="25">
        <v>0</v>
      </c>
      <c r="F92" s="26">
        <f>SUM(C92:E92)</f>
        <v>-42587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-24049</v>
      </c>
      <c r="D93" s="28">
        <f t="shared" si="15"/>
        <v>-712</v>
      </c>
      <c r="E93" s="28">
        <f t="shared" si="15"/>
        <v>0</v>
      </c>
      <c r="F93" s="26">
        <f>SUM(C93:E93)</f>
        <v>-24761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20970</v>
      </c>
      <c r="D94" s="28">
        <f t="shared" si="15"/>
        <v>620</v>
      </c>
      <c r="E94" s="28">
        <f t="shared" si="15"/>
        <v>0</v>
      </c>
      <c r="F94" s="26">
        <f>SUM(C94:E94)</f>
        <v>21590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24253</v>
      </c>
      <c r="D95" s="25">
        <v>664</v>
      </c>
      <c r="E95" s="25">
        <v>0</v>
      </c>
      <c r="F95" s="26">
        <f>SUM(C95:E95)</f>
        <v>24917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-20190</v>
      </c>
      <c r="D96" s="36">
        <f>SUM(D92:D95)</f>
        <v>-651</v>
      </c>
      <c r="E96" s="36">
        <f>SUM(E92:E95)</f>
        <v>0</v>
      </c>
      <c r="F96" s="36">
        <f>SUM(F92:F95)</f>
        <v>-20841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-23598</v>
      </c>
      <c r="D97" s="25">
        <v>-15016</v>
      </c>
      <c r="E97" s="25">
        <v>0</v>
      </c>
      <c r="F97" s="26">
        <f t="shared" ref="F97:F112" si="16">SUM(C97:E97)</f>
        <v>-38614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-5336</v>
      </c>
      <c r="D99" s="25">
        <v>-30</v>
      </c>
      <c r="E99" s="25">
        <v>0</v>
      </c>
      <c r="F99" s="26">
        <f t="shared" si="16"/>
        <v>-5366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-272</v>
      </c>
      <c r="D100" s="25">
        <v>0</v>
      </c>
      <c r="E100" s="25">
        <v>0</v>
      </c>
      <c r="F100" s="26">
        <f t="shared" si="16"/>
        <v>-272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4662</v>
      </c>
      <c r="D102" s="25">
        <v>3832</v>
      </c>
      <c r="E102" s="25">
        <v>0</v>
      </c>
      <c r="F102" s="26">
        <f t="shared" si="16"/>
        <v>8494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3704</v>
      </c>
      <c r="D105" s="25">
        <v>0</v>
      </c>
      <c r="E105" s="25">
        <v>0</v>
      </c>
      <c r="F105" s="26">
        <f t="shared" si="16"/>
        <v>3704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1643</v>
      </c>
      <c r="D106" s="25">
        <v>12252</v>
      </c>
      <c r="E106" s="25">
        <v>0</v>
      </c>
      <c r="F106" s="26">
        <f t="shared" si="16"/>
        <v>13895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-15</v>
      </c>
      <c r="D107" s="28">
        <f t="shared" si="17"/>
        <v>14</v>
      </c>
      <c r="E107" s="28">
        <f t="shared" si="17"/>
        <v>0</v>
      </c>
      <c r="F107" s="26">
        <f t="shared" si="16"/>
        <v>-1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33049</v>
      </c>
      <c r="D110" s="28">
        <f>-D60</f>
        <v>17020</v>
      </c>
      <c r="E110" s="28">
        <f>-E60</f>
        <v>0</v>
      </c>
      <c r="F110" s="26">
        <f t="shared" si="16"/>
        <v>50069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13837</v>
      </c>
      <c r="D113" s="36">
        <f>SUM(D97:D112)</f>
        <v>18072</v>
      </c>
      <c r="E113" s="36">
        <f>SUM(E97:E112)</f>
        <v>0</v>
      </c>
      <c r="F113" s="36">
        <f>SUM(F97:F112)</f>
        <v>31909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-6023</v>
      </c>
      <c r="D114" s="25">
        <v>-79</v>
      </c>
      <c r="E114" s="25">
        <v>0</v>
      </c>
      <c r="F114" s="26">
        <f>SUM(C114:E114)</f>
        <v>-6102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-6023</v>
      </c>
      <c r="D116" s="36">
        <f>SUM(D114:D115)</f>
        <v>-79</v>
      </c>
      <c r="E116" s="36">
        <f>SUM(E114:E115)</f>
        <v>0</v>
      </c>
      <c r="F116" s="36">
        <f>SUM(F114:F115)</f>
        <v>-6102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458</v>
      </c>
      <c r="D118" s="25">
        <v>324</v>
      </c>
      <c r="E118" s="25">
        <v>0</v>
      </c>
      <c r="F118" s="26">
        <f>SUM(C118:E118)</f>
        <v>782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458</v>
      </c>
      <c r="D121" s="36">
        <f>SUM(D117:D120)</f>
        <v>324</v>
      </c>
      <c r="E121" s="36">
        <f>SUM(E117:E120)</f>
        <v>0</v>
      </c>
      <c r="F121" s="36">
        <f>SUM(F117:F120)</f>
        <v>782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-11918</v>
      </c>
      <c r="D122" s="26">
        <f>SUM(D96,D113,D116,D121)</f>
        <v>17666</v>
      </c>
      <c r="E122" s="26">
        <f>SUM(E96,E113,E116,E121)</f>
        <v>0</v>
      </c>
      <c r="F122" s="26">
        <f>SUM(F96,F113,F116,F121)</f>
        <v>5748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-31641</v>
      </c>
      <c r="D124" s="41">
        <f>SUM(D69, D89, D122)</f>
        <v>-3323</v>
      </c>
      <c r="E124" s="41">
        <f>SUM(E69, E89, E122)</f>
        <v>0</v>
      </c>
      <c r="F124" s="41">
        <f>SUM(F69, F89, F122)</f>
        <v>-34964</v>
      </c>
      <c r="G124" s="27"/>
      <c r="H124" s="41">
        <f>H69</f>
        <v>-31641</v>
      </c>
      <c r="I124" s="41">
        <f t="shared" ref="I124:K124" si="18">I69</f>
        <v>-3323</v>
      </c>
      <c r="J124" s="41">
        <f t="shared" si="18"/>
        <v>0</v>
      </c>
      <c r="K124" s="41">
        <f t="shared" si="18"/>
        <v>-34964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12</v>
      </c>
      <c r="D134" s="25">
        <v>0</v>
      </c>
      <c r="E134" s="25">
        <v>0</v>
      </c>
      <c r="F134" s="26">
        <f>SUM(C134:E134)</f>
        <v>12</v>
      </c>
      <c r="G134" s="27"/>
      <c r="H134" s="28">
        <f>C134</f>
        <v>12</v>
      </c>
      <c r="I134" s="28">
        <f>D134</f>
        <v>0</v>
      </c>
      <c r="J134" s="28">
        <f>E134</f>
        <v>0</v>
      </c>
      <c r="K134" s="26">
        <f t="shared" si="21"/>
        <v>12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167</v>
      </c>
      <c r="D137" s="25">
        <v>0</v>
      </c>
      <c r="E137" s="25">
        <v>0</v>
      </c>
      <c r="F137" s="26">
        <f>SUM(C137:E137)</f>
        <v>167</v>
      </c>
      <c r="G137" s="27"/>
      <c r="H137" s="28">
        <f t="shared" si="22"/>
        <v>167</v>
      </c>
      <c r="I137" s="28">
        <f t="shared" si="22"/>
        <v>0</v>
      </c>
      <c r="J137" s="28">
        <f>E137</f>
        <v>0</v>
      </c>
      <c r="K137" s="26">
        <f t="shared" si="21"/>
        <v>167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179</v>
      </c>
      <c r="D140" s="38">
        <f>SUM(D134:D139)</f>
        <v>0</v>
      </c>
      <c r="E140" s="38">
        <f>SUM(E134,E136:E139)</f>
        <v>0</v>
      </c>
      <c r="F140" s="38">
        <f>SUM(F134:F139)</f>
        <v>179</v>
      </c>
      <c r="G140" s="27"/>
      <c r="H140" s="38">
        <f>SUM(H134:H139)</f>
        <v>179</v>
      </c>
      <c r="I140" s="38">
        <f>SUM(I134:I139)</f>
        <v>0</v>
      </c>
      <c r="J140" s="38">
        <f>SUM(J134,J136:J139)</f>
        <v>0</v>
      </c>
      <c r="K140" s="38">
        <f>SUM(K134:K139)</f>
        <v>179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179</v>
      </c>
      <c r="D141" s="26">
        <f>SUM(D133,D140)</f>
        <v>0</v>
      </c>
      <c r="E141" s="26">
        <f>SUM(E133,E140)</f>
        <v>0</v>
      </c>
      <c r="F141" s="26">
        <f>SUM(F133,F140)</f>
        <v>179</v>
      </c>
      <c r="G141" s="27"/>
      <c r="H141" s="26">
        <f>SUM(H133,H140)</f>
        <v>179</v>
      </c>
      <c r="I141" s="26">
        <f>SUM(I133,I140)</f>
        <v>0</v>
      </c>
      <c r="J141" s="26">
        <f>SUM(J133,J140)</f>
        <v>0</v>
      </c>
      <c r="K141" s="26">
        <f>SUM(K133,K140)</f>
        <v>179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-31462</v>
      </c>
      <c r="D143" s="28">
        <f>SUM(D124,D141)</f>
        <v>-3323</v>
      </c>
      <c r="E143" s="28">
        <f>SUM(E124,E141)</f>
        <v>0</v>
      </c>
      <c r="F143" s="41">
        <f>SUM(F124,F141)</f>
        <v>-34785</v>
      </c>
      <c r="G143" s="27"/>
      <c r="H143" s="42">
        <f>SUM(H124,H141)</f>
        <v>-31462</v>
      </c>
      <c r="I143" s="28">
        <f>SUM(I124,I141)</f>
        <v>-3323</v>
      </c>
      <c r="J143" s="28">
        <f>SUM(J124,J141)</f>
        <v>0</v>
      </c>
      <c r="K143" s="41">
        <f>SUM(K124,K141)</f>
        <v>-34785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-66044</v>
      </c>
      <c r="D145" s="26">
        <f>D85+D143</f>
        <v>-14221</v>
      </c>
      <c r="E145" s="26">
        <f>E85+E143</f>
        <v>0</v>
      </c>
      <c r="F145" s="41">
        <f>F85+F143</f>
        <v>-80265</v>
      </c>
      <c r="G145" s="27"/>
      <c r="H145" s="41">
        <f>H85+H143</f>
        <v>-66044</v>
      </c>
      <c r="I145" s="26">
        <f>I85+I143</f>
        <v>-14221</v>
      </c>
      <c r="J145" s="26">
        <f>J85+J143</f>
        <v>0</v>
      </c>
      <c r="K145" s="41">
        <f>K85+K143</f>
        <v>-80265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7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7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7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7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7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7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7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148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1224496</v>
      </c>
      <c r="D10" s="25">
        <v>115066</v>
      </c>
      <c r="E10" s="25">
        <v>0</v>
      </c>
      <c r="F10" s="26">
        <f>SUM(C10:E10)</f>
        <v>1339562</v>
      </c>
      <c r="G10" s="27"/>
      <c r="H10" s="28">
        <f>C10+C17+M10</f>
        <v>1114096</v>
      </c>
      <c r="I10" s="28">
        <f>D10+N10</f>
        <v>83347</v>
      </c>
      <c r="J10" s="28">
        <f>E10+O10</f>
        <v>0</v>
      </c>
      <c r="K10" s="26">
        <f>SUM(H10:J10)</f>
        <v>1197443</v>
      </c>
      <c r="L10" s="27"/>
      <c r="M10" s="28">
        <f>SUM(C88,C92,C95,C97:C101,C116)</f>
        <v>-110400</v>
      </c>
      <c r="N10" s="28">
        <f>SUM(D88,D92,D95,D97:D101,D116)</f>
        <v>-31719</v>
      </c>
      <c r="O10" s="28">
        <f>SUM(E88,E92,E95,E97:E101,E116)</f>
        <v>0</v>
      </c>
      <c r="P10" s="26">
        <f>SUM(M10:O10)</f>
        <v>-142119</v>
      </c>
    </row>
    <row r="11" spans="2:23" s="29" customFormat="1" ht="16" customHeight="1">
      <c r="B11" s="24" t="s">
        <v>13</v>
      </c>
      <c r="C11" s="25">
        <v>-411782</v>
      </c>
      <c r="D11" s="25">
        <v>-146339</v>
      </c>
      <c r="E11" s="25">
        <v>0</v>
      </c>
      <c r="F11" s="26">
        <f>SUM(C11:E11)</f>
        <v>-558121</v>
      </c>
      <c r="G11" s="27"/>
      <c r="H11" s="28">
        <f>C11+C58</f>
        <v>-411782</v>
      </c>
      <c r="I11" s="28">
        <f>D11</f>
        <v>-146339</v>
      </c>
      <c r="J11" s="28">
        <f>E11</f>
        <v>0</v>
      </c>
      <c r="K11" s="26">
        <f>SUM(H11:J11)</f>
        <v>-558121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812714</v>
      </c>
      <c r="D12" s="26">
        <f>SUM(D10:D11)</f>
        <v>-31273</v>
      </c>
      <c r="E12" s="26">
        <f>SUM(E10:E11)</f>
        <v>0</v>
      </c>
      <c r="F12" s="26">
        <f>SUM(F10:F11)</f>
        <v>781441</v>
      </c>
      <c r="G12" s="27"/>
      <c r="H12" s="26">
        <f>SUM(H10:H11)</f>
        <v>702314</v>
      </c>
      <c r="I12" s="26">
        <f>SUM(I10:I11)</f>
        <v>-62992</v>
      </c>
      <c r="J12" s="26">
        <f>SUM(J10:J11)</f>
        <v>0</v>
      </c>
      <c r="K12" s="26">
        <f>SUM(K10:K11)</f>
        <v>639322</v>
      </c>
      <c r="L12" s="27"/>
      <c r="M12" s="26">
        <f>M10</f>
        <v>-110400</v>
      </c>
      <c r="N12" s="26">
        <f>N10</f>
        <v>-31719</v>
      </c>
      <c r="O12" s="26">
        <f>O10</f>
        <v>0</v>
      </c>
      <c r="P12" s="26">
        <f>P10</f>
        <v>-142119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-1351</v>
      </c>
      <c r="D15" s="25">
        <v>-24</v>
      </c>
      <c r="E15" s="25">
        <v>0</v>
      </c>
      <c r="F15" s="26">
        <f>SUM(C15:E15)</f>
        <v>-1375</v>
      </c>
      <c r="G15" s="27"/>
      <c r="H15" s="30"/>
      <c r="I15" s="30"/>
      <c r="J15" s="30"/>
      <c r="K15" s="33"/>
      <c r="L15" s="27"/>
      <c r="M15" s="28">
        <f>C107</f>
        <v>1351</v>
      </c>
      <c r="N15" s="28">
        <f t="shared" ref="N15:O16" si="0">D107</f>
        <v>24</v>
      </c>
      <c r="O15" s="28">
        <f t="shared" si="0"/>
        <v>0</v>
      </c>
      <c r="P15" s="26">
        <f>SUM(M15:O15)</f>
        <v>1375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-1351</v>
      </c>
      <c r="D19" s="26">
        <f>SUM(D15:D18)</f>
        <v>-24</v>
      </c>
      <c r="E19" s="26">
        <f>SUM(E15:E18)</f>
        <v>0</v>
      </c>
      <c r="F19" s="26">
        <f>SUM(F15:F18)</f>
        <v>-1375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1351</v>
      </c>
      <c r="N19" s="26">
        <f>SUM(N15:N16)</f>
        <v>24</v>
      </c>
      <c r="O19" s="26">
        <f>SUM(O15:O16)</f>
        <v>0</v>
      </c>
      <c r="P19" s="26">
        <f>SUM(P15:P16)</f>
        <v>1375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14203</v>
      </c>
      <c r="D22" s="25">
        <v>9044</v>
      </c>
      <c r="E22" s="25">
        <v>0</v>
      </c>
      <c r="F22" s="26">
        <f>SUM(C22:E22)</f>
        <v>23247</v>
      </c>
      <c r="G22" s="27"/>
      <c r="H22" s="28">
        <f>C22</f>
        <v>14203</v>
      </c>
      <c r="I22" s="28">
        <f t="shared" ref="I22:J26" si="1">D22</f>
        <v>9044</v>
      </c>
      <c r="J22" s="28">
        <f t="shared" si="1"/>
        <v>0</v>
      </c>
      <c r="K22" s="26">
        <f t="shared" ref="K22:K27" si="2">SUM(H22:J22)</f>
        <v>23247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13958</v>
      </c>
      <c r="D23" s="25">
        <v>0</v>
      </c>
      <c r="E23" s="25">
        <v>0</v>
      </c>
      <c r="F23" s="26">
        <f>SUM(C23:E23)</f>
        <v>13958</v>
      </c>
      <c r="G23" s="27"/>
      <c r="H23" s="28">
        <f>C23</f>
        <v>13958</v>
      </c>
      <c r="I23" s="28">
        <f t="shared" si="1"/>
        <v>0</v>
      </c>
      <c r="J23" s="28">
        <f t="shared" si="1"/>
        <v>0</v>
      </c>
      <c r="K23" s="26">
        <f t="shared" si="2"/>
        <v>13958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147</v>
      </c>
      <c r="E24" s="25">
        <v>0</v>
      </c>
      <c r="F24" s="26">
        <f>SUM(C24:E24)</f>
        <v>147</v>
      </c>
      <c r="G24" s="27"/>
      <c r="H24" s="28">
        <f>C24</f>
        <v>0</v>
      </c>
      <c r="I24" s="28">
        <f t="shared" si="1"/>
        <v>147</v>
      </c>
      <c r="J24" s="28">
        <f t="shared" si="1"/>
        <v>0</v>
      </c>
      <c r="K24" s="26">
        <f t="shared" si="2"/>
        <v>147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1041</v>
      </c>
      <c r="I27" s="28">
        <f>D121</f>
        <v>658</v>
      </c>
      <c r="J27" s="28">
        <f>E121</f>
        <v>0</v>
      </c>
      <c r="K27" s="26">
        <f t="shared" si="2"/>
        <v>1699</v>
      </c>
      <c r="L27" s="27"/>
      <c r="M27" s="28">
        <f>H27</f>
        <v>1041</v>
      </c>
      <c r="N27" s="28">
        <f>I27</f>
        <v>658</v>
      </c>
      <c r="O27" s="28">
        <f>J27</f>
        <v>0</v>
      </c>
      <c r="P27" s="26">
        <f>SUM(M27:O27)</f>
        <v>1699</v>
      </c>
    </row>
    <row r="28" spans="2:22" s="29" customFormat="1" ht="16" customHeight="1">
      <c r="B28" s="35" t="s">
        <v>28</v>
      </c>
      <c r="C28" s="36">
        <f>SUM(C22:C26)</f>
        <v>28161</v>
      </c>
      <c r="D28" s="36">
        <f>SUM(D22:D26)</f>
        <v>9191</v>
      </c>
      <c r="E28" s="36">
        <f>SUM(E22:E26)</f>
        <v>0</v>
      </c>
      <c r="F28" s="36">
        <f>SUM(F22:F26)</f>
        <v>37352</v>
      </c>
      <c r="G28" s="27"/>
      <c r="H28" s="36">
        <f>SUM(H22:H27)</f>
        <v>29202</v>
      </c>
      <c r="I28" s="36">
        <f>SUM(I22:I27)</f>
        <v>9849</v>
      </c>
      <c r="J28" s="36">
        <f>SUM(J22:J27)</f>
        <v>0</v>
      </c>
      <c r="K28" s="36">
        <f>SUM(K22:K27)</f>
        <v>39051</v>
      </c>
      <c r="L28" s="27"/>
      <c r="M28" s="36">
        <f>M27</f>
        <v>1041</v>
      </c>
      <c r="N28" s="36">
        <f>N27</f>
        <v>658</v>
      </c>
      <c r="O28" s="36">
        <f>O27</f>
        <v>0</v>
      </c>
      <c r="P28" s="36">
        <f>P27</f>
        <v>1699</v>
      </c>
    </row>
    <row r="29" spans="2:22" s="29" customFormat="1" ht="16" customHeight="1">
      <c r="B29" s="24" t="s">
        <v>29</v>
      </c>
      <c r="C29" s="25">
        <v>-672</v>
      </c>
      <c r="D29" s="25">
        <v>-161</v>
      </c>
      <c r="E29" s="25">
        <v>0</v>
      </c>
      <c r="F29" s="26">
        <f t="shared" ref="F29:F34" si="3">SUM(C29:E29)</f>
        <v>-833</v>
      </c>
      <c r="G29" s="27"/>
      <c r="H29" s="28">
        <f>C29</f>
        <v>-672</v>
      </c>
      <c r="I29" s="28">
        <f t="shared" ref="I29:J31" si="4">D29</f>
        <v>-161</v>
      </c>
      <c r="J29" s="28">
        <f t="shared" si="4"/>
        <v>0</v>
      </c>
      <c r="K29" s="26">
        <f>SUM(H29:J29)</f>
        <v>-833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-10</v>
      </c>
      <c r="D33" s="25">
        <v>0</v>
      </c>
      <c r="E33" s="25">
        <v>0</v>
      </c>
      <c r="F33" s="26">
        <f t="shared" si="3"/>
        <v>-10</v>
      </c>
      <c r="G33" s="27"/>
      <c r="H33" s="28">
        <f t="shared" ref="H33:J34" si="5">C33</f>
        <v>-10</v>
      </c>
      <c r="I33" s="28">
        <f t="shared" si="5"/>
        <v>0</v>
      </c>
      <c r="J33" s="28">
        <f t="shared" si="5"/>
        <v>0</v>
      </c>
      <c r="K33" s="26">
        <f>SUM(H33:J33)</f>
        <v>-10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762</v>
      </c>
      <c r="D34" s="25">
        <v>4932</v>
      </c>
      <c r="E34" s="25">
        <v>0</v>
      </c>
      <c r="F34" s="26">
        <f t="shared" si="3"/>
        <v>5694</v>
      </c>
      <c r="G34" s="27"/>
      <c r="H34" s="28">
        <f t="shared" si="5"/>
        <v>762</v>
      </c>
      <c r="I34" s="28">
        <f t="shared" si="5"/>
        <v>4932</v>
      </c>
      <c r="J34" s="28">
        <f t="shared" si="5"/>
        <v>0</v>
      </c>
      <c r="K34" s="26">
        <f>SUM(H34:J34)</f>
        <v>5694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80</v>
      </c>
      <c r="D35" s="38">
        <f>SUM(D29:D34)</f>
        <v>4771</v>
      </c>
      <c r="E35" s="38">
        <f>SUM(E29:E34)</f>
        <v>0</v>
      </c>
      <c r="F35" s="38">
        <f>SUM(F29:F34)</f>
        <v>4851</v>
      </c>
      <c r="G35" s="27"/>
      <c r="H35" s="36">
        <f>SUM(H29:H31,H33:H34)</f>
        <v>80</v>
      </c>
      <c r="I35" s="36">
        <f>SUM(I29:I31,I33:I34)</f>
        <v>4771</v>
      </c>
      <c r="J35" s="36">
        <f>SUM(J29:J31,J33:J34)</f>
        <v>0</v>
      </c>
      <c r="K35" s="36">
        <f>SUM(K29:K31,K33:K34)</f>
        <v>4851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48908</v>
      </c>
      <c r="D36" s="25">
        <v>4676</v>
      </c>
      <c r="E36" s="25">
        <v>0</v>
      </c>
      <c r="F36" s="26">
        <f>SUM(C36:E36)</f>
        <v>53584</v>
      </c>
      <c r="G36" s="27"/>
      <c r="H36" s="30"/>
      <c r="I36" s="30"/>
      <c r="J36" s="30"/>
      <c r="K36" s="30"/>
      <c r="L36" s="27"/>
      <c r="M36" s="28">
        <f>C93</f>
        <v>-48908</v>
      </c>
      <c r="N36" s="28">
        <f t="shared" ref="N36:O37" si="6">D93</f>
        <v>-4676</v>
      </c>
      <c r="O36" s="28">
        <f t="shared" si="6"/>
        <v>0</v>
      </c>
      <c r="P36" s="26">
        <f>SUM(M36:O36)</f>
        <v>-53584</v>
      </c>
    </row>
    <row r="37" spans="2:22" s="29" customFormat="1" ht="16" customHeight="1">
      <c r="B37" s="24" t="s">
        <v>37</v>
      </c>
      <c r="C37" s="25">
        <v>-41353</v>
      </c>
      <c r="D37" s="25">
        <v>-3954</v>
      </c>
      <c r="E37" s="25">
        <v>0</v>
      </c>
      <c r="F37" s="26">
        <f>SUM(C37:E37)</f>
        <v>-45307</v>
      </c>
      <c r="G37" s="27"/>
      <c r="H37" s="30"/>
      <c r="I37" s="30"/>
      <c r="J37" s="30"/>
      <c r="K37" s="30"/>
      <c r="L37" s="27"/>
      <c r="M37" s="28">
        <f>C94</f>
        <v>41353</v>
      </c>
      <c r="N37" s="28">
        <f t="shared" si="6"/>
        <v>3954</v>
      </c>
      <c r="O37" s="28">
        <f t="shared" si="6"/>
        <v>0</v>
      </c>
      <c r="P37" s="26">
        <f>SUM(M37:O37)</f>
        <v>45307</v>
      </c>
    </row>
    <row r="38" spans="2:22" s="29" customFormat="1" ht="16" customHeight="1">
      <c r="B38" s="35" t="s">
        <v>38</v>
      </c>
      <c r="C38" s="36">
        <f>SUM(C36:C37)</f>
        <v>7555</v>
      </c>
      <c r="D38" s="36">
        <f>SUM(D36:D37)</f>
        <v>722</v>
      </c>
      <c r="E38" s="36">
        <f>SUM(E36:E37)</f>
        <v>0</v>
      </c>
      <c r="F38" s="36">
        <f>SUM(F36:F37)</f>
        <v>8277</v>
      </c>
      <c r="G38" s="27"/>
      <c r="H38" s="30"/>
      <c r="I38" s="30"/>
      <c r="J38" s="30"/>
      <c r="K38" s="30"/>
      <c r="L38" s="27"/>
      <c r="M38" s="36">
        <f>SUM(M36:M37)</f>
        <v>-7555</v>
      </c>
      <c r="N38" s="36">
        <f>SUM(N36:N37)</f>
        <v>-722</v>
      </c>
      <c r="O38" s="36">
        <f>SUM(O36:O37)</f>
        <v>0</v>
      </c>
      <c r="P38" s="36">
        <f>SUM(P36:P37)</f>
        <v>-8277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7112</v>
      </c>
      <c r="I39" s="28">
        <f>D102+D103+D104</f>
        <v>7742</v>
      </c>
      <c r="J39" s="28">
        <f>E102+E103+E104</f>
        <v>0</v>
      </c>
      <c r="K39" s="26">
        <f>SUM(H39:J39)</f>
        <v>14854</v>
      </c>
      <c r="L39" s="27"/>
      <c r="M39" s="28">
        <f t="shared" ref="M39:O40" si="7">H39</f>
        <v>7112</v>
      </c>
      <c r="N39" s="28">
        <f t="shared" si="7"/>
        <v>7742</v>
      </c>
      <c r="O39" s="28">
        <f t="shared" si="7"/>
        <v>0</v>
      </c>
      <c r="P39" s="26">
        <f>SUM(M39:O39)</f>
        <v>14854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6817</v>
      </c>
      <c r="I40" s="28">
        <f>D105</f>
        <v>177</v>
      </c>
      <c r="J40" s="28">
        <f>E105</f>
        <v>0</v>
      </c>
      <c r="K40" s="26">
        <f>SUM(H40:J40)</f>
        <v>6994</v>
      </c>
      <c r="L40" s="27"/>
      <c r="M40" s="28">
        <f t="shared" si="7"/>
        <v>6817</v>
      </c>
      <c r="N40" s="28">
        <f t="shared" si="7"/>
        <v>177</v>
      </c>
      <c r="O40" s="28">
        <f t="shared" si="7"/>
        <v>0</v>
      </c>
      <c r="P40" s="26">
        <f>SUM(M40:O40)</f>
        <v>6994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13929</v>
      </c>
      <c r="I41" s="36">
        <f>SUM(I39:I40)</f>
        <v>7919</v>
      </c>
      <c r="J41" s="36">
        <f>SUM(J39:J40)</f>
        <v>0</v>
      </c>
      <c r="K41" s="36">
        <f>SUM(K39:K40)</f>
        <v>21848</v>
      </c>
      <c r="L41" s="27"/>
      <c r="M41" s="36">
        <f>SUM(M39:M40)</f>
        <v>13929</v>
      </c>
      <c r="N41" s="36">
        <f>SUM(N39:N40)</f>
        <v>7919</v>
      </c>
      <c r="O41" s="36">
        <f>SUM(O39:O40)</f>
        <v>0</v>
      </c>
      <c r="P41" s="36">
        <f>SUM(P39:P40)</f>
        <v>21848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272</v>
      </c>
      <c r="I42" s="28">
        <f>D106</f>
        <v>27146</v>
      </c>
      <c r="J42" s="28">
        <f>E106</f>
        <v>0</v>
      </c>
      <c r="K42" s="26">
        <f>SUM(H42:J42)</f>
        <v>27418</v>
      </c>
      <c r="L42" s="27"/>
      <c r="M42" s="28">
        <f>H42</f>
        <v>272</v>
      </c>
      <c r="N42" s="28">
        <f>I42</f>
        <v>27146</v>
      </c>
      <c r="O42" s="28">
        <f>J42</f>
        <v>0</v>
      </c>
      <c r="P42" s="26">
        <f>SUM(M42:O42)</f>
        <v>27418</v>
      </c>
    </row>
    <row r="43" spans="2:22" s="29" customFormat="1" ht="16" customHeight="1">
      <c r="B43" s="24" t="s">
        <v>43</v>
      </c>
      <c r="C43" s="25">
        <v>-110</v>
      </c>
      <c r="D43" s="25">
        <v>0</v>
      </c>
      <c r="E43" s="25">
        <v>0</v>
      </c>
      <c r="F43" s="26">
        <f>SUM(C43:E43)</f>
        <v>-110</v>
      </c>
      <c r="G43" s="27"/>
      <c r="H43" s="28">
        <f>C43</f>
        <v>-110</v>
      </c>
      <c r="I43" s="28">
        <f>D43</f>
        <v>0</v>
      </c>
      <c r="J43" s="28">
        <f>E43</f>
        <v>0</v>
      </c>
      <c r="K43" s="26">
        <f>SUM(H43:J43)</f>
        <v>-110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35686</v>
      </c>
      <c r="D44" s="26">
        <f>SUM(D28,D35,D38,D43)</f>
        <v>14684</v>
      </c>
      <c r="E44" s="26">
        <f>SUM(E28,E35,E38,E43)</f>
        <v>0</v>
      </c>
      <c r="F44" s="26">
        <f>SUM(F28,F35,F38,F43)</f>
        <v>50370</v>
      </c>
      <c r="G44" s="27"/>
      <c r="H44" s="26">
        <f>SUM(H28,H35,H41,H42:H43)</f>
        <v>43373</v>
      </c>
      <c r="I44" s="26">
        <f>SUM(I28,I35,I41,I42:I43)</f>
        <v>49685</v>
      </c>
      <c r="J44" s="26">
        <f>SUM(J28,J35,J41,J42:J43)</f>
        <v>0</v>
      </c>
      <c r="K44" s="26">
        <f>SUM(K28,K35,K41,K42:K43)</f>
        <v>93058</v>
      </c>
      <c r="L44" s="27"/>
      <c r="M44" s="26">
        <f>SUM(M28,M35,M38,M41,M42)</f>
        <v>7687</v>
      </c>
      <c r="N44" s="26">
        <f>SUM(N28,N35,N38,N41,N42)</f>
        <v>35001</v>
      </c>
      <c r="O44" s="26">
        <f>SUM(O28,O35,O38,O41,O42)</f>
        <v>0</v>
      </c>
      <c r="P44" s="26">
        <f>SUM(P28,P35,P38,P41,P42)</f>
        <v>42688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-559562</v>
      </c>
      <c r="D47" s="30"/>
      <c r="E47" s="30"/>
      <c r="F47" s="41">
        <f>C47</f>
        <v>-559562</v>
      </c>
      <c r="G47" s="27"/>
      <c r="H47" s="42">
        <f>C47</f>
        <v>-559562</v>
      </c>
      <c r="I47" s="30"/>
      <c r="J47" s="30"/>
      <c r="K47" s="41">
        <f>H47</f>
        <v>-559562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-67279</v>
      </c>
      <c r="D48" s="30"/>
      <c r="E48" s="30"/>
      <c r="F48" s="41">
        <f>C48</f>
        <v>-67279</v>
      </c>
      <c r="G48" s="27"/>
      <c r="H48" s="42">
        <f>C48</f>
        <v>-67279</v>
      </c>
      <c r="I48" s="30"/>
      <c r="J48" s="30"/>
      <c r="K48" s="41">
        <f>H48</f>
        <v>-67279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-2</v>
      </c>
      <c r="D49" s="30"/>
      <c r="E49" s="30"/>
      <c r="F49" s="26">
        <f>C49</f>
        <v>-2</v>
      </c>
      <c r="G49" s="27"/>
      <c r="H49" s="28">
        <f>C49</f>
        <v>-2</v>
      </c>
      <c r="I49" s="30"/>
      <c r="J49" s="30"/>
      <c r="K49" s="26">
        <f>H49</f>
        <v>-2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-626843</v>
      </c>
      <c r="D50" s="30"/>
      <c r="E50" s="30"/>
      <c r="F50" s="44">
        <f>SUM(F47:F49)</f>
        <v>-626843</v>
      </c>
      <c r="G50" s="27"/>
      <c r="H50" s="44">
        <f>SUM(H47:H49)</f>
        <v>-626843</v>
      </c>
      <c r="I50" s="30"/>
      <c r="J50" s="30"/>
      <c r="K50" s="44">
        <f>SUM(K47:K49)</f>
        <v>-626843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-71360</v>
      </c>
      <c r="D51" s="30"/>
      <c r="E51" s="30"/>
      <c r="F51" s="41">
        <f>C51</f>
        <v>-71360</v>
      </c>
      <c r="G51" s="27"/>
      <c r="H51" s="42">
        <f>C51</f>
        <v>-71360</v>
      </c>
      <c r="I51" s="30"/>
      <c r="J51" s="30"/>
      <c r="K51" s="41">
        <f>H51</f>
        <v>-71360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-71360</v>
      </c>
      <c r="D53" s="30"/>
      <c r="E53" s="30"/>
      <c r="F53" s="44">
        <f>SUM(F51:F52)</f>
        <v>-71360</v>
      </c>
      <c r="G53" s="27"/>
      <c r="H53" s="44">
        <f>SUM(H51:H52)</f>
        <v>-71360</v>
      </c>
      <c r="I53" s="30"/>
      <c r="J53" s="30"/>
      <c r="K53" s="44">
        <f>SUM(K51:K52)</f>
        <v>-71360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-122490</v>
      </c>
      <c r="D54" s="30"/>
      <c r="E54" s="30"/>
      <c r="F54" s="26">
        <f t="shared" ref="F54:F59" si="8">C54</f>
        <v>-122490</v>
      </c>
      <c r="G54" s="27"/>
      <c r="H54" s="28">
        <f>C54</f>
        <v>-122490</v>
      </c>
      <c r="I54" s="30"/>
      <c r="J54" s="30"/>
      <c r="K54" s="26">
        <f>H54</f>
        <v>-122490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-1513</v>
      </c>
      <c r="D55" s="30"/>
      <c r="E55" s="30"/>
      <c r="F55" s="26">
        <f t="shared" si="8"/>
        <v>-1513</v>
      </c>
      <c r="G55" s="27"/>
      <c r="H55" s="28">
        <f>C55</f>
        <v>-1513</v>
      </c>
      <c r="I55" s="30"/>
      <c r="J55" s="30"/>
      <c r="K55" s="26">
        <f>H55</f>
        <v>-1513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-37284</v>
      </c>
      <c r="D60" s="25">
        <v>-9911</v>
      </c>
      <c r="E60" s="25">
        <v>0</v>
      </c>
      <c r="F60" s="26">
        <f>SUM(C60:E60)</f>
        <v>-47195</v>
      </c>
      <c r="G60" s="27"/>
      <c r="H60" s="45"/>
      <c r="I60" s="45"/>
      <c r="J60" s="45"/>
      <c r="K60" s="45"/>
      <c r="L60" s="27"/>
      <c r="M60" s="28">
        <f>C110</f>
        <v>37284</v>
      </c>
      <c r="N60" s="28">
        <f t="shared" ref="N60:O60" si="9">D110</f>
        <v>9911</v>
      </c>
      <c r="O60" s="28">
        <f t="shared" si="9"/>
        <v>0</v>
      </c>
      <c r="P60" s="26">
        <f>SUM(M60:O60)</f>
        <v>47195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-1656</v>
      </c>
      <c r="I62" s="28">
        <f>D111</f>
        <v>0</v>
      </c>
      <c r="J62" s="28">
        <f>E111</f>
        <v>0</v>
      </c>
      <c r="K62" s="26">
        <f>SUM(H62:J62)</f>
        <v>-1656</v>
      </c>
      <c r="L62" s="27"/>
      <c r="M62" s="28">
        <f>H62</f>
        <v>-1656</v>
      </c>
      <c r="N62" s="28">
        <f>I62</f>
        <v>0</v>
      </c>
      <c r="O62" s="28">
        <f>J62</f>
        <v>0</v>
      </c>
      <c r="P62" s="26">
        <f>SUM(M62:O62)</f>
        <v>-1656</v>
      </c>
    </row>
    <row r="63" spans="2:16" s="29" customFormat="1" ht="16" customHeight="1">
      <c r="B63" s="24" t="s">
        <v>61</v>
      </c>
      <c r="C63" s="25">
        <v>-105</v>
      </c>
      <c r="D63" s="25">
        <v>0</v>
      </c>
      <c r="E63" s="25">
        <v>0</v>
      </c>
      <c r="F63" s="26">
        <f>SUM(C63:E63)</f>
        <v>-105</v>
      </c>
      <c r="G63" s="27"/>
      <c r="H63" s="45"/>
      <c r="I63" s="45"/>
      <c r="J63" s="45"/>
      <c r="K63" s="45"/>
      <c r="L63" s="27"/>
      <c r="M63" s="28">
        <f>C112</f>
        <v>105</v>
      </c>
      <c r="N63" s="28">
        <f t="shared" ref="N63:O63" si="11">D112</f>
        <v>0</v>
      </c>
      <c r="O63" s="28">
        <f t="shared" si="11"/>
        <v>0</v>
      </c>
      <c r="P63" s="26">
        <f>SUM(M63:O63)</f>
        <v>105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-859595</v>
      </c>
      <c r="D65" s="26">
        <f>SUM(D60:D61,D63)</f>
        <v>-9911</v>
      </c>
      <c r="E65" s="26">
        <f>SUM(E60:E61,E63)</f>
        <v>0</v>
      </c>
      <c r="F65" s="41">
        <f>SUM(F50,F53:F61,F63:F64)</f>
        <v>-869506</v>
      </c>
      <c r="G65" s="27"/>
      <c r="H65" s="41">
        <f>SUM(H50,H53:H57,H59,H61:H62, H64)</f>
        <v>-823862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-823862</v>
      </c>
      <c r="L65" s="27"/>
      <c r="M65" s="26">
        <f>SUM(M60,M62:M63)</f>
        <v>35733</v>
      </c>
      <c r="N65" s="26">
        <f t="shared" ref="N65:P65" si="13">SUM(N60,N62:N63)</f>
        <v>9911</v>
      </c>
      <c r="O65" s="26">
        <f t="shared" si="13"/>
        <v>0</v>
      </c>
      <c r="P65" s="26">
        <f t="shared" si="13"/>
        <v>45644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-825260</v>
      </c>
      <c r="D67" s="26">
        <f>SUM(D19,D44,D65)</f>
        <v>4749</v>
      </c>
      <c r="E67" s="26">
        <f>SUM(E19,E44,E65)</f>
        <v>0</v>
      </c>
      <c r="F67" s="41">
        <f>SUM(F19,F44,F65)</f>
        <v>-820511</v>
      </c>
      <c r="G67" s="27"/>
      <c r="H67" s="41">
        <f>SUM(H19,H44,H65)</f>
        <v>-780489</v>
      </c>
      <c r="I67" s="26">
        <f>SUM(I19,I44,I65)</f>
        <v>49685</v>
      </c>
      <c r="J67" s="26">
        <f>SUM(J19,J44,J65)</f>
        <v>0</v>
      </c>
      <c r="K67" s="41">
        <f>SUM(K19,K44,K65)</f>
        <v>-730804</v>
      </c>
      <c r="L67" s="27"/>
      <c r="M67" s="26">
        <f>SUM(M19,M44,M65)</f>
        <v>44771</v>
      </c>
      <c r="N67" s="26">
        <f>SUM(N19,N44,N65)</f>
        <v>44936</v>
      </c>
      <c r="O67" s="26">
        <f>SUM(O19,O44,O65)</f>
        <v>0</v>
      </c>
      <c r="P67" s="26">
        <f>SUM(P19,P44,P65)</f>
        <v>89707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-12546</v>
      </c>
      <c r="D69" s="26">
        <f>SUM(D12,D67)</f>
        <v>-26524</v>
      </c>
      <c r="E69" s="26">
        <f>SUM(E12,E67)</f>
        <v>0</v>
      </c>
      <c r="F69" s="41">
        <f>SUM(F12,F67)</f>
        <v>-39070</v>
      </c>
      <c r="G69" s="27"/>
      <c r="H69" s="41">
        <f>SUM(H12,H67)</f>
        <v>-78175</v>
      </c>
      <c r="I69" s="26">
        <f>SUM(I12,I67)</f>
        <v>-13307</v>
      </c>
      <c r="J69" s="26">
        <f>SUM(J12,J67)</f>
        <v>0</v>
      </c>
      <c r="K69" s="41">
        <f>SUM(K12,K67)</f>
        <v>-91482</v>
      </c>
      <c r="L69" s="27"/>
      <c r="M69" s="26">
        <f>SUM(M12,M67)</f>
        <v>-65629</v>
      </c>
      <c r="N69" s="26">
        <f>SUM(N12,N67)</f>
        <v>13217</v>
      </c>
      <c r="O69" s="26">
        <f>SUM(O12,O67)</f>
        <v>0</v>
      </c>
      <c r="P69" s="26">
        <f>SUM(P12,P67)</f>
        <v>-52412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-105007</v>
      </c>
      <c r="D72" s="25">
        <v>0</v>
      </c>
      <c r="E72" s="25">
        <v>0</v>
      </c>
      <c r="F72" s="26">
        <f t="shared" ref="F72:F78" si="14">SUM(C72:E72)</f>
        <v>-105007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52108</v>
      </c>
      <c r="D76" s="25">
        <v>0</v>
      </c>
      <c r="E76" s="25">
        <v>0</v>
      </c>
      <c r="F76" s="26">
        <f t="shared" si="14"/>
        <v>52108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-52899</v>
      </c>
      <c r="D79" s="26">
        <f>SUM(D72:D78)</f>
        <v>0</v>
      </c>
      <c r="E79" s="26">
        <f>SUM(E72:E78)</f>
        <v>0</v>
      </c>
      <c r="F79" s="26">
        <f>SUM(F72:F78)</f>
        <v>-52899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-65445</v>
      </c>
      <c r="D81" s="26">
        <f>SUM(D69,D79)</f>
        <v>-26524</v>
      </c>
      <c r="E81" s="26">
        <f>SUM(E69,E79)</f>
        <v>0</v>
      </c>
      <c r="F81" s="41">
        <f>SUM(F69,F79)</f>
        <v>-91969</v>
      </c>
      <c r="G81" s="27"/>
      <c r="H81" s="41">
        <f>H69</f>
        <v>-78175</v>
      </c>
      <c r="I81" s="26">
        <f>I69</f>
        <v>-13307</v>
      </c>
      <c r="J81" s="26">
        <f>J69</f>
        <v>0</v>
      </c>
      <c r="K81" s="41">
        <f>K69</f>
        <v>-91482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-48401</v>
      </c>
      <c r="D85" s="43">
        <v>-14146</v>
      </c>
      <c r="E85" s="43">
        <v>0</v>
      </c>
      <c r="F85" s="26">
        <f>SUM(C85:E85)</f>
        <v>-62547</v>
      </c>
      <c r="G85" s="27"/>
      <c r="H85" s="42">
        <f>C85</f>
        <v>-48401</v>
      </c>
      <c r="I85" s="42">
        <f>D85</f>
        <v>-14146</v>
      </c>
      <c r="J85" s="42">
        <f>E85</f>
        <v>0</v>
      </c>
      <c r="K85" s="26">
        <f>SUM(H85:J85)</f>
        <v>-62547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-9324</v>
      </c>
      <c r="D88" s="25">
        <v>0</v>
      </c>
      <c r="E88" s="25">
        <v>0</v>
      </c>
      <c r="F88" s="26">
        <f>SUM(C88:E88)</f>
        <v>-9324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-9324</v>
      </c>
      <c r="D89" s="36">
        <f>D88</f>
        <v>0</v>
      </c>
      <c r="E89" s="36">
        <f>E88</f>
        <v>0</v>
      </c>
      <c r="F89" s="36">
        <f>F88</f>
        <v>-9324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-73282</v>
      </c>
      <c r="D92" s="25">
        <v>-7006</v>
      </c>
      <c r="E92" s="25">
        <v>0</v>
      </c>
      <c r="F92" s="26">
        <f>SUM(C92:E92)</f>
        <v>-80288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-48908</v>
      </c>
      <c r="D93" s="28">
        <f t="shared" si="15"/>
        <v>-4676</v>
      </c>
      <c r="E93" s="28">
        <f t="shared" si="15"/>
        <v>0</v>
      </c>
      <c r="F93" s="26">
        <f>SUM(C93:E93)</f>
        <v>-53584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41353</v>
      </c>
      <c r="D94" s="28">
        <f t="shared" si="15"/>
        <v>3954</v>
      </c>
      <c r="E94" s="28">
        <f t="shared" si="15"/>
        <v>0</v>
      </c>
      <c r="F94" s="26">
        <f>SUM(C94:E94)</f>
        <v>45307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46758</v>
      </c>
      <c r="D95" s="25">
        <v>4470</v>
      </c>
      <c r="E95" s="25">
        <v>0</v>
      </c>
      <c r="F95" s="26">
        <f>SUM(C95:E95)</f>
        <v>51228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-34079</v>
      </c>
      <c r="D96" s="36">
        <f>SUM(D92:D95)</f>
        <v>-3258</v>
      </c>
      <c r="E96" s="36">
        <f>SUM(E92:E95)</f>
        <v>0</v>
      </c>
      <c r="F96" s="36">
        <f>SUM(F92:F95)</f>
        <v>-37337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-62450</v>
      </c>
      <c r="D97" s="25">
        <v>-28264</v>
      </c>
      <c r="E97" s="25">
        <v>0</v>
      </c>
      <c r="F97" s="26">
        <f t="shared" ref="F97:F112" si="16">SUM(C97:E97)</f>
        <v>-90714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-7032</v>
      </c>
      <c r="D98" s="25">
        <v>-653</v>
      </c>
      <c r="E98" s="25">
        <v>0</v>
      </c>
      <c r="F98" s="26">
        <f t="shared" si="16"/>
        <v>-7685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-17</v>
      </c>
      <c r="D100" s="25">
        <v>0</v>
      </c>
      <c r="E100" s="25">
        <v>0</v>
      </c>
      <c r="F100" s="26">
        <f t="shared" si="16"/>
        <v>-17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7112</v>
      </c>
      <c r="D102" s="25">
        <v>7742</v>
      </c>
      <c r="E102" s="25">
        <v>0</v>
      </c>
      <c r="F102" s="26">
        <f t="shared" si="16"/>
        <v>14854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6817</v>
      </c>
      <c r="D105" s="25">
        <v>177</v>
      </c>
      <c r="E105" s="25">
        <v>0</v>
      </c>
      <c r="F105" s="26">
        <f t="shared" si="16"/>
        <v>6994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272</v>
      </c>
      <c r="D106" s="25">
        <v>27146</v>
      </c>
      <c r="E106" s="25">
        <v>0</v>
      </c>
      <c r="F106" s="26">
        <f t="shared" si="16"/>
        <v>27418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1351</v>
      </c>
      <c r="D107" s="28">
        <f t="shared" si="17"/>
        <v>24</v>
      </c>
      <c r="E107" s="28">
        <f t="shared" si="17"/>
        <v>0</v>
      </c>
      <c r="F107" s="26">
        <f t="shared" si="16"/>
        <v>1375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37284</v>
      </c>
      <c r="D110" s="28">
        <f>-D60</f>
        <v>9911</v>
      </c>
      <c r="E110" s="28">
        <f>-E60</f>
        <v>0</v>
      </c>
      <c r="F110" s="26">
        <f t="shared" si="16"/>
        <v>47195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-1656</v>
      </c>
      <c r="D111" s="25">
        <v>0</v>
      </c>
      <c r="E111" s="25">
        <v>0</v>
      </c>
      <c r="F111" s="26">
        <f t="shared" si="16"/>
        <v>-1656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105</v>
      </c>
      <c r="D112" s="28">
        <f>-D63</f>
        <v>0</v>
      </c>
      <c r="E112" s="28">
        <f>-E63</f>
        <v>0</v>
      </c>
      <c r="F112" s="26">
        <f t="shared" si="16"/>
        <v>105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-18214</v>
      </c>
      <c r="D113" s="36">
        <f>SUM(D97:D112)</f>
        <v>16083</v>
      </c>
      <c r="E113" s="36">
        <f>SUM(E97:E112)</f>
        <v>0</v>
      </c>
      <c r="F113" s="36">
        <f>SUM(F97:F112)</f>
        <v>-2131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-5053</v>
      </c>
      <c r="D114" s="25">
        <v>-266</v>
      </c>
      <c r="E114" s="25">
        <v>0</v>
      </c>
      <c r="F114" s="26">
        <f>SUM(C114:E114)</f>
        <v>-5319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-5053</v>
      </c>
      <c r="D116" s="36">
        <f>SUM(D114:D115)</f>
        <v>-266</v>
      </c>
      <c r="E116" s="36">
        <f>SUM(E114:E115)</f>
        <v>0</v>
      </c>
      <c r="F116" s="36">
        <f>SUM(F114:F115)</f>
        <v>-5319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1026</v>
      </c>
      <c r="D118" s="25">
        <v>649</v>
      </c>
      <c r="E118" s="25">
        <v>0</v>
      </c>
      <c r="F118" s="26">
        <f>SUM(C118:E118)</f>
        <v>1675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15</v>
      </c>
      <c r="D120" s="25">
        <v>9</v>
      </c>
      <c r="E120" s="25">
        <v>0</v>
      </c>
      <c r="F120" s="26">
        <f>SUM(C120:E120)</f>
        <v>24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1041</v>
      </c>
      <c r="D121" s="36">
        <f>SUM(D117:D120)</f>
        <v>658</v>
      </c>
      <c r="E121" s="36">
        <f>SUM(E117:E120)</f>
        <v>0</v>
      </c>
      <c r="F121" s="36">
        <f>SUM(F117:F120)</f>
        <v>1699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-56305</v>
      </c>
      <c r="D122" s="26">
        <f>SUM(D96,D113,D116,D121)</f>
        <v>13217</v>
      </c>
      <c r="E122" s="26">
        <f>SUM(E96,E113,E116,E121)</f>
        <v>0</v>
      </c>
      <c r="F122" s="26">
        <f>SUM(F96,F113,F116,F121)</f>
        <v>-43088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-78175</v>
      </c>
      <c r="D124" s="41">
        <f>SUM(D69, D89, D122)</f>
        <v>-13307</v>
      </c>
      <c r="E124" s="41">
        <f>SUM(E69, E89, E122)</f>
        <v>0</v>
      </c>
      <c r="F124" s="41">
        <f>SUM(F69, F89, F122)</f>
        <v>-91482</v>
      </c>
      <c r="G124" s="27"/>
      <c r="H124" s="41">
        <f>H69</f>
        <v>-78175</v>
      </c>
      <c r="I124" s="41">
        <f t="shared" ref="I124:K124" si="18">I69</f>
        <v>-13307</v>
      </c>
      <c r="J124" s="41">
        <f t="shared" si="18"/>
        <v>0</v>
      </c>
      <c r="K124" s="41">
        <f t="shared" si="18"/>
        <v>-91482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-1154</v>
      </c>
      <c r="D127" s="49">
        <v>0</v>
      </c>
      <c r="E127" s="25">
        <v>0</v>
      </c>
      <c r="F127" s="26">
        <f t="shared" ref="F127:F132" si="19">SUM(C127:E127)</f>
        <v>-1154</v>
      </c>
      <c r="G127" s="27"/>
      <c r="H127" s="28">
        <f t="shared" ref="H127:J132" si="20">C127</f>
        <v>-1154</v>
      </c>
      <c r="I127" s="28">
        <f t="shared" si="20"/>
        <v>0</v>
      </c>
      <c r="J127" s="28">
        <f t="shared" si="20"/>
        <v>0</v>
      </c>
      <c r="K127" s="26">
        <f>SUM(H127:J127)</f>
        <v>-1154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-1154</v>
      </c>
      <c r="D133" s="38">
        <f>SUM(D127:D132)</f>
        <v>0</v>
      </c>
      <c r="E133" s="38">
        <f>SUM(E127:E132)</f>
        <v>0</v>
      </c>
      <c r="F133" s="38">
        <f>SUM(F127:F132)</f>
        <v>-1154</v>
      </c>
      <c r="G133" s="27"/>
      <c r="H133" s="38">
        <f>SUM(H127:H132)</f>
        <v>-1154</v>
      </c>
      <c r="I133" s="38">
        <f>SUM(I127:I132)</f>
        <v>0</v>
      </c>
      <c r="J133" s="38">
        <f>SUM(J127:J132)</f>
        <v>0</v>
      </c>
      <c r="K133" s="38">
        <f>SUM(K127:K132)</f>
        <v>-1154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10979</v>
      </c>
      <c r="D136" s="25">
        <v>0</v>
      </c>
      <c r="E136" s="25">
        <v>0</v>
      </c>
      <c r="F136" s="26">
        <f>SUM(C136:E136)</f>
        <v>10979</v>
      </c>
      <c r="G136" s="27"/>
      <c r="H136" s="28">
        <f t="shared" si="22"/>
        <v>10979</v>
      </c>
      <c r="I136" s="28">
        <f t="shared" si="22"/>
        <v>0</v>
      </c>
      <c r="J136" s="28">
        <f>E136</f>
        <v>0</v>
      </c>
      <c r="K136" s="26">
        <f t="shared" si="21"/>
        <v>10979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10979</v>
      </c>
      <c r="D140" s="38">
        <f>SUM(D134:D139)</f>
        <v>0</v>
      </c>
      <c r="E140" s="38">
        <f>SUM(E134,E136:E139)</f>
        <v>0</v>
      </c>
      <c r="F140" s="38">
        <f>SUM(F134:F139)</f>
        <v>10979</v>
      </c>
      <c r="G140" s="27"/>
      <c r="H140" s="38">
        <f>SUM(H134:H139)</f>
        <v>10979</v>
      </c>
      <c r="I140" s="38">
        <f>SUM(I134:I139)</f>
        <v>0</v>
      </c>
      <c r="J140" s="38">
        <f>SUM(J134,J136:J139)</f>
        <v>0</v>
      </c>
      <c r="K140" s="38">
        <f>SUM(K134:K139)</f>
        <v>10979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9825</v>
      </c>
      <c r="D141" s="26">
        <f>SUM(D133,D140)</f>
        <v>0</v>
      </c>
      <c r="E141" s="26">
        <f>SUM(E133,E140)</f>
        <v>0</v>
      </c>
      <c r="F141" s="26">
        <f>SUM(F133,F140)</f>
        <v>9825</v>
      </c>
      <c r="G141" s="27"/>
      <c r="H141" s="26">
        <f>SUM(H133,H140)</f>
        <v>9825</v>
      </c>
      <c r="I141" s="26">
        <f>SUM(I133,I140)</f>
        <v>0</v>
      </c>
      <c r="J141" s="26">
        <f>SUM(J133,J140)</f>
        <v>0</v>
      </c>
      <c r="K141" s="26">
        <f>SUM(K133,K140)</f>
        <v>9825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-68350</v>
      </c>
      <c r="D143" s="28">
        <f>SUM(D124,D141)</f>
        <v>-13307</v>
      </c>
      <c r="E143" s="28">
        <f>SUM(E124,E141)</f>
        <v>0</v>
      </c>
      <c r="F143" s="41">
        <f>SUM(F124,F141)</f>
        <v>-81657</v>
      </c>
      <c r="G143" s="27"/>
      <c r="H143" s="42">
        <f>SUM(H124,H141)</f>
        <v>-68350</v>
      </c>
      <c r="I143" s="28">
        <f>SUM(I124,I141)</f>
        <v>-13307</v>
      </c>
      <c r="J143" s="28">
        <f>SUM(J124,J141)</f>
        <v>0</v>
      </c>
      <c r="K143" s="41">
        <f>SUM(K124,K141)</f>
        <v>-81657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-116751</v>
      </c>
      <c r="D145" s="26">
        <f>D85+D143</f>
        <v>-27453</v>
      </c>
      <c r="E145" s="26">
        <f>E85+E143</f>
        <v>0</v>
      </c>
      <c r="F145" s="41">
        <f>F85+F143</f>
        <v>-144204</v>
      </c>
      <c r="G145" s="27"/>
      <c r="H145" s="41">
        <f>H85+H143</f>
        <v>-116751</v>
      </c>
      <c r="I145" s="26">
        <f>I85+I143</f>
        <v>-27453</v>
      </c>
      <c r="J145" s="26">
        <f>J85+J143</f>
        <v>0</v>
      </c>
      <c r="K145" s="41">
        <f>K85+K143</f>
        <v>-144204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8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8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8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8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8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8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8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149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151163</v>
      </c>
      <c r="D10" s="25">
        <v>134</v>
      </c>
      <c r="E10" s="25">
        <v>14090</v>
      </c>
      <c r="F10" s="26">
        <f>SUM(C10:E10)</f>
        <v>165387</v>
      </c>
      <c r="G10" s="27"/>
      <c r="H10" s="28">
        <f>C10+C17+M10</f>
        <v>134253</v>
      </c>
      <c r="I10" s="28">
        <f>D10+N10</f>
        <v>2003</v>
      </c>
      <c r="J10" s="28">
        <f>E10+O10</f>
        <v>10264</v>
      </c>
      <c r="K10" s="26">
        <f>SUM(H10:J10)</f>
        <v>146520</v>
      </c>
      <c r="L10" s="27"/>
      <c r="M10" s="28">
        <f>SUM(C88,C92,C95,C97:C101,C116)</f>
        <v>-16910</v>
      </c>
      <c r="N10" s="28">
        <f>SUM(D88,D92,D95,D97:D101,D116)</f>
        <v>1869</v>
      </c>
      <c r="O10" s="28">
        <f>SUM(E88,E92,E95,E97:E101,E116)</f>
        <v>-3826</v>
      </c>
      <c r="P10" s="26">
        <f>SUM(M10:O10)</f>
        <v>-18867</v>
      </c>
    </row>
    <row r="11" spans="2:23" s="29" customFormat="1" ht="16" customHeight="1">
      <c r="B11" s="24" t="s">
        <v>13</v>
      </c>
      <c r="C11" s="25">
        <v>-49921</v>
      </c>
      <c r="D11" s="25">
        <v>-3766</v>
      </c>
      <c r="E11" s="25">
        <v>-13667</v>
      </c>
      <c r="F11" s="26">
        <f>SUM(C11:E11)</f>
        <v>-67354</v>
      </c>
      <c r="G11" s="27"/>
      <c r="H11" s="28">
        <f>C11+C58</f>
        <v>-49921</v>
      </c>
      <c r="I11" s="28">
        <f>D11</f>
        <v>-3766</v>
      </c>
      <c r="J11" s="28">
        <f>E11</f>
        <v>-13667</v>
      </c>
      <c r="K11" s="26">
        <f>SUM(H11:J11)</f>
        <v>-67354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101242</v>
      </c>
      <c r="D12" s="26">
        <f>SUM(D10:D11)</f>
        <v>-3632</v>
      </c>
      <c r="E12" s="26">
        <f>SUM(E10:E11)</f>
        <v>423</v>
      </c>
      <c r="F12" s="26">
        <f>SUM(F10:F11)</f>
        <v>98033</v>
      </c>
      <c r="G12" s="27"/>
      <c r="H12" s="26">
        <f>SUM(H10:H11)</f>
        <v>84332</v>
      </c>
      <c r="I12" s="26">
        <f>SUM(I10:I11)</f>
        <v>-1763</v>
      </c>
      <c r="J12" s="26">
        <f>SUM(J10:J11)</f>
        <v>-3403</v>
      </c>
      <c r="K12" s="26">
        <f>SUM(K10:K11)</f>
        <v>79166</v>
      </c>
      <c r="L12" s="27"/>
      <c r="M12" s="26">
        <f>M10</f>
        <v>-16910</v>
      </c>
      <c r="N12" s="26">
        <f>N10</f>
        <v>1869</v>
      </c>
      <c r="O12" s="26">
        <f>O10</f>
        <v>-3826</v>
      </c>
      <c r="P12" s="26">
        <f>P10</f>
        <v>-18867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178</v>
      </c>
      <c r="D15" s="25">
        <v>-82</v>
      </c>
      <c r="E15" s="25">
        <v>79</v>
      </c>
      <c r="F15" s="26">
        <f>SUM(C15:E15)</f>
        <v>175</v>
      </c>
      <c r="G15" s="27"/>
      <c r="H15" s="30"/>
      <c r="I15" s="30"/>
      <c r="J15" s="30"/>
      <c r="K15" s="33"/>
      <c r="L15" s="27"/>
      <c r="M15" s="28">
        <f>C107</f>
        <v>-178</v>
      </c>
      <c r="N15" s="28">
        <f t="shared" ref="N15:O16" si="0">D107</f>
        <v>82</v>
      </c>
      <c r="O15" s="28">
        <f t="shared" si="0"/>
        <v>-79</v>
      </c>
      <c r="P15" s="26">
        <f>SUM(M15:O15)</f>
        <v>-175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178</v>
      </c>
      <c r="D19" s="26">
        <f>SUM(D15:D18)</f>
        <v>-82</v>
      </c>
      <c r="E19" s="26">
        <f>SUM(E15:E18)</f>
        <v>79</v>
      </c>
      <c r="F19" s="26">
        <f>SUM(F15:F18)</f>
        <v>175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-178</v>
      </c>
      <c r="N19" s="26">
        <f>SUM(N15:N16)</f>
        <v>82</v>
      </c>
      <c r="O19" s="26">
        <f>SUM(O15:O16)</f>
        <v>-79</v>
      </c>
      <c r="P19" s="26">
        <f>SUM(P15:P16)</f>
        <v>-175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154</v>
      </c>
      <c r="D22" s="25">
        <v>357</v>
      </c>
      <c r="E22" s="25">
        <v>682</v>
      </c>
      <c r="F22" s="26">
        <f>SUM(C22:E22)</f>
        <v>1193</v>
      </c>
      <c r="G22" s="27"/>
      <c r="H22" s="28">
        <f>C22</f>
        <v>154</v>
      </c>
      <c r="I22" s="28">
        <f t="shared" ref="I22:J26" si="1">D22</f>
        <v>357</v>
      </c>
      <c r="J22" s="28">
        <f t="shared" si="1"/>
        <v>682</v>
      </c>
      <c r="K22" s="26">
        <f t="shared" ref="K22:K27" si="2">SUM(H22:J22)</f>
        <v>1193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10</v>
      </c>
      <c r="K27" s="26">
        <f t="shared" si="2"/>
        <v>10</v>
      </c>
      <c r="L27" s="27"/>
      <c r="M27" s="28">
        <f>H27</f>
        <v>0</v>
      </c>
      <c r="N27" s="28">
        <f>I27</f>
        <v>0</v>
      </c>
      <c r="O27" s="28">
        <f>J27</f>
        <v>10</v>
      </c>
      <c r="P27" s="26">
        <f>SUM(M27:O27)</f>
        <v>10</v>
      </c>
    </row>
    <row r="28" spans="2:22" s="29" customFormat="1" ht="16" customHeight="1">
      <c r="B28" s="35" t="s">
        <v>28</v>
      </c>
      <c r="C28" s="36">
        <f>SUM(C22:C26)</f>
        <v>154</v>
      </c>
      <c r="D28" s="36">
        <f>SUM(D22:D26)</f>
        <v>357</v>
      </c>
      <c r="E28" s="36">
        <f>SUM(E22:E26)</f>
        <v>682</v>
      </c>
      <c r="F28" s="36">
        <f>SUM(F22:F26)</f>
        <v>1193</v>
      </c>
      <c r="G28" s="27"/>
      <c r="H28" s="36">
        <f>SUM(H22:H27)</f>
        <v>154</v>
      </c>
      <c r="I28" s="36">
        <f>SUM(I22:I27)</f>
        <v>357</v>
      </c>
      <c r="J28" s="36">
        <f>SUM(J22:J27)</f>
        <v>692</v>
      </c>
      <c r="K28" s="36">
        <f>SUM(K22:K27)</f>
        <v>1203</v>
      </c>
      <c r="L28" s="27"/>
      <c r="M28" s="36">
        <f>M27</f>
        <v>0</v>
      </c>
      <c r="N28" s="36">
        <f>N27</f>
        <v>0</v>
      </c>
      <c r="O28" s="36">
        <f>O27</f>
        <v>10</v>
      </c>
      <c r="P28" s="36">
        <f>P27</f>
        <v>10</v>
      </c>
    </row>
    <row r="29" spans="2:22" s="29" customFormat="1" ht="16" customHeight="1">
      <c r="B29" s="24" t="s">
        <v>29</v>
      </c>
      <c r="C29" s="25">
        <v>-208</v>
      </c>
      <c r="D29" s="25">
        <v>0</v>
      </c>
      <c r="E29" s="25">
        <v>0</v>
      </c>
      <c r="F29" s="26">
        <f t="shared" ref="F29:F34" si="3">SUM(C29:E29)</f>
        <v>-208</v>
      </c>
      <c r="G29" s="27"/>
      <c r="H29" s="28">
        <f>C29</f>
        <v>-208</v>
      </c>
      <c r="I29" s="28">
        <f t="shared" ref="I29:J31" si="4">D29</f>
        <v>0</v>
      </c>
      <c r="J29" s="28">
        <f t="shared" si="4"/>
        <v>0</v>
      </c>
      <c r="K29" s="26">
        <f>SUM(H29:J29)</f>
        <v>-208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-48135</v>
      </c>
      <c r="F30" s="26">
        <f t="shared" si="3"/>
        <v>-48135</v>
      </c>
      <c r="G30" s="27"/>
      <c r="H30" s="28">
        <f>C30</f>
        <v>0</v>
      </c>
      <c r="I30" s="28">
        <f t="shared" si="4"/>
        <v>0</v>
      </c>
      <c r="J30" s="28">
        <f t="shared" si="4"/>
        <v>-48135</v>
      </c>
      <c r="K30" s="26">
        <f>SUM(H30:J30)</f>
        <v>-48135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-171</v>
      </c>
      <c r="F32" s="26">
        <f t="shared" si="3"/>
        <v>-171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171</v>
      </c>
      <c r="P32" s="26">
        <f>SUM(M32:O32)</f>
        <v>171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-208</v>
      </c>
      <c r="D35" s="38">
        <f>SUM(D29:D34)</f>
        <v>0</v>
      </c>
      <c r="E35" s="38">
        <f>SUM(E29:E34)</f>
        <v>-48306</v>
      </c>
      <c r="F35" s="38">
        <f>SUM(F29:F34)</f>
        <v>-48514</v>
      </c>
      <c r="G35" s="27"/>
      <c r="H35" s="36">
        <f>SUM(H29:H31,H33:H34)</f>
        <v>-208</v>
      </c>
      <c r="I35" s="36">
        <f>SUM(I29:I31,I33:I34)</f>
        <v>0</v>
      </c>
      <c r="J35" s="36">
        <f>SUM(J29:J31,J33:J34)</f>
        <v>-48135</v>
      </c>
      <c r="K35" s="36">
        <f>SUM(K29:K31,K33:K34)</f>
        <v>-48343</v>
      </c>
      <c r="L35" s="27"/>
      <c r="M35" s="36">
        <f>M32</f>
        <v>0</v>
      </c>
      <c r="N35" s="36">
        <f>N32</f>
        <v>0</v>
      </c>
      <c r="O35" s="36">
        <f>O32</f>
        <v>171</v>
      </c>
      <c r="P35" s="36">
        <f>P32</f>
        <v>171</v>
      </c>
    </row>
    <row r="36" spans="2:22" s="29" customFormat="1" ht="16" customHeight="1">
      <c r="B36" s="24" t="s">
        <v>36</v>
      </c>
      <c r="C36" s="25">
        <v>0</v>
      </c>
      <c r="D36" s="25">
        <v>0</v>
      </c>
      <c r="E36" s="25">
        <v>0</v>
      </c>
      <c r="F36" s="26">
        <f>SUM(C36:E36)</f>
        <v>0</v>
      </c>
      <c r="G36" s="27"/>
      <c r="H36" s="30"/>
      <c r="I36" s="30"/>
      <c r="J36" s="30"/>
      <c r="K36" s="30"/>
      <c r="L36" s="27"/>
      <c r="M36" s="28">
        <f>C93</f>
        <v>0</v>
      </c>
      <c r="N36" s="28">
        <f t="shared" ref="N36:O37" si="6">D93</f>
        <v>0</v>
      </c>
      <c r="O36" s="28">
        <f t="shared" si="6"/>
        <v>0</v>
      </c>
      <c r="P36" s="26">
        <f>SUM(M36:O36)</f>
        <v>0</v>
      </c>
    </row>
    <row r="37" spans="2:22" s="29" customFormat="1" ht="16" customHeight="1">
      <c r="B37" s="24" t="s">
        <v>37</v>
      </c>
      <c r="C37" s="25">
        <v>-199</v>
      </c>
      <c r="D37" s="25">
        <v>-1</v>
      </c>
      <c r="E37" s="25">
        <v>-14</v>
      </c>
      <c r="F37" s="26">
        <f>SUM(C37:E37)</f>
        <v>-214</v>
      </c>
      <c r="G37" s="27"/>
      <c r="H37" s="30"/>
      <c r="I37" s="30"/>
      <c r="J37" s="30"/>
      <c r="K37" s="30"/>
      <c r="L37" s="27"/>
      <c r="M37" s="28">
        <f>C94</f>
        <v>199</v>
      </c>
      <c r="N37" s="28">
        <f t="shared" si="6"/>
        <v>1</v>
      </c>
      <c r="O37" s="28">
        <f t="shared" si="6"/>
        <v>14</v>
      </c>
      <c r="P37" s="26">
        <f>SUM(M37:O37)</f>
        <v>214</v>
      </c>
    </row>
    <row r="38" spans="2:22" s="29" customFormat="1" ht="16" customHeight="1">
      <c r="B38" s="35" t="s">
        <v>38</v>
      </c>
      <c r="C38" s="36">
        <f>SUM(C36:C37)</f>
        <v>-199</v>
      </c>
      <c r="D38" s="36">
        <f>SUM(D36:D37)</f>
        <v>-1</v>
      </c>
      <c r="E38" s="36">
        <f>SUM(E36:E37)</f>
        <v>-14</v>
      </c>
      <c r="F38" s="36">
        <f>SUM(F36:F37)</f>
        <v>-214</v>
      </c>
      <c r="G38" s="27"/>
      <c r="H38" s="30"/>
      <c r="I38" s="30"/>
      <c r="J38" s="30"/>
      <c r="K38" s="30"/>
      <c r="L38" s="27"/>
      <c r="M38" s="36">
        <f>SUM(M36:M37)</f>
        <v>199</v>
      </c>
      <c r="N38" s="36">
        <f>SUM(N36:N37)</f>
        <v>1</v>
      </c>
      <c r="O38" s="36">
        <f>SUM(O36:O37)</f>
        <v>14</v>
      </c>
      <c r="P38" s="36">
        <f>SUM(P36:P37)</f>
        <v>214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3954</v>
      </c>
      <c r="I39" s="28">
        <f>D102+D103+D104</f>
        <v>1279</v>
      </c>
      <c r="J39" s="28">
        <f>E102+E103+E104</f>
        <v>808</v>
      </c>
      <c r="K39" s="26">
        <f>SUM(H39:J39)</f>
        <v>6041</v>
      </c>
      <c r="L39" s="27"/>
      <c r="M39" s="28">
        <f t="shared" ref="M39:O40" si="7">H39</f>
        <v>3954</v>
      </c>
      <c r="N39" s="28">
        <f t="shared" si="7"/>
        <v>1279</v>
      </c>
      <c r="O39" s="28">
        <f t="shared" si="7"/>
        <v>808</v>
      </c>
      <c r="P39" s="26">
        <f>SUM(M39:O39)</f>
        <v>6041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3954</v>
      </c>
      <c r="I41" s="36">
        <f>SUM(I39:I40)</f>
        <v>1279</v>
      </c>
      <c r="J41" s="36">
        <f>SUM(J39:J40)</f>
        <v>808</v>
      </c>
      <c r="K41" s="36">
        <f>SUM(K39:K40)</f>
        <v>6041</v>
      </c>
      <c r="L41" s="27"/>
      <c r="M41" s="36">
        <f>SUM(M39:M40)</f>
        <v>3954</v>
      </c>
      <c r="N41" s="36">
        <f>SUM(N39:N40)</f>
        <v>1279</v>
      </c>
      <c r="O41" s="36">
        <f>SUM(O39:O40)</f>
        <v>808</v>
      </c>
      <c r="P41" s="36">
        <f>SUM(P39:P40)</f>
        <v>6041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593</v>
      </c>
      <c r="J42" s="28">
        <f>E106</f>
        <v>199</v>
      </c>
      <c r="K42" s="26">
        <f>SUM(H42:J42)</f>
        <v>792</v>
      </c>
      <c r="L42" s="27"/>
      <c r="M42" s="28">
        <f>H42</f>
        <v>0</v>
      </c>
      <c r="N42" s="28">
        <f>I42</f>
        <v>593</v>
      </c>
      <c r="O42" s="28">
        <f>J42</f>
        <v>199</v>
      </c>
      <c r="P42" s="26">
        <f>SUM(M42:O42)</f>
        <v>792</v>
      </c>
    </row>
    <row r="43" spans="2:22" s="29" customFormat="1" ht="16" customHeight="1">
      <c r="B43" s="24" t="s">
        <v>43</v>
      </c>
      <c r="C43" s="25">
        <v>517</v>
      </c>
      <c r="D43" s="25">
        <v>0</v>
      </c>
      <c r="E43" s="25">
        <v>0</v>
      </c>
      <c r="F43" s="26">
        <f>SUM(C43:E43)</f>
        <v>517</v>
      </c>
      <c r="G43" s="27"/>
      <c r="H43" s="28">
        <f>C43</f>
        <v>517</v>
      </c>
      <c r="I43" s="28">
        <f>D43</f>
        <v>0</v>
      </c>
      <c r="J43" s="28">
        <f>E43</f>
        <v>0</v>
      </c>
      <c r="K43" s="26">
        <f>SUM(H43:J43)</f>
        <v>517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264</v>
      </c>
      <c r="D44" s="26">
        <f>SUM(D28,D35,D38,D43)</f>
        <v>356</v>
      </c>
      <c r="E44" s="26">
        <f>SUM(E28,E35,E38,E43)</f>
        <v>-47638</v>
      </c>
      <c r="F44" s="26">
        <f>SUM(F28,F35,F38,F43)</f>
        <v>-47018</v>
      </c>
      <c r="G44" s="27"/>
      <c r="H44" s="26">
        <f>SUM(H28,H35,H41,H42:H43)</f>
        <v>4417</v>
      </c>
      <c r="I44" s="26">
        <f>SUM(I28,I35,I41,I42:I43)</f>
        <v>2229</v>
      </c>
      <c r="J44" s="26">
        <f>SUM(J28,J35,J41,J42:J43)</f>
        <v>-46436</v>
      </c>
      <c r="K44" s="26">
        <f>SUM(K28,K35,K41,K42:K43)</f>
        <v>-39790</v>
      </c>
      <c r="L44" s="27"/>
      <c r="M44" s="26">
        <f>SUM(M28,M35,M38,M41,M42)</f>
        <v>4153</v>
      </c>
      <c r="N44" s="26">
        <f>SUM(N28,N35,N38,N41,N42)</f>
        <v>1873</v>
      </c>
      <c r="O44" s="26">
        <f>SUM(O28,O35,O38,O41,O42)</f>
        <v>1202</v>
      </c>
      <c r="P44" s="26">
        <f>SUM(P28,P35,P38,P41,P42)</f>
        <v>7228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-63242</v>
      </c>
      <c r="D47" s="30"/>
      <c r="E47" s="30"/>
      <c r="F47" s="41">
        <f>C47</f>
        <v>-63242</v>
      </c>
      <c r="G47" s="27"/>
      <c r="H47" s="42">
        <f>C47</f>
        <v>-63242</v>
      </c>
      <c r="I47" s="30"/>
      <c r="J47" s="30"/>
      <c r="K47" s="41">
        <f>H47</f>
        <v>-63242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-12908</v>
      </c>
      <c r="D48" s="30"/>
      <c r="E48" s="30"/>
      <c r="F48" s="41">
        <f>C48</f>
        <v>-12908</v>
      </c>
      <c r="G48" s="27"/>
      <c r="H48" s="42">
        <f>C48</f>
        <v>-12908</v>
      </c>
      <c r="I48" s="30"/>
      <c r="J48" s="30"/>
      <c r="K48" s="41">
        <f>H48</f>
        <v>-12908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-76150</v>
      </c>
      <c r="D50" s="30"/>
      <c r="E50" s="30"/>
      <c r="F50" s="44">
        <f>SUM(F47:F49)</f>
        <v>-76150</v>
      </c>
      <c r="G50" s="27"/>
      <c r="H50" s="44">
        <f>SUM(H47:H49)</f>
        <v>-76150</v>
      </c>
      <c r="I50" s="30"/>
      <c r="J50" s="30"/>
      <c r="K50" s="44">
        <f>SUM(K47:K49)</f>
        <v>-76150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-7019</v>
      </c>
      <c r="D51" s="30"/>
      <c r="E51" s="30"/>
      <c r="F51" s="41">
        <f>C51</f>
        <v>-7019</v>
      </c>
      <c r="G51" s="27"/>
      <c r="H51" s="42">
        <f>C51</f>
        <v>-7019</v>
      </c>
      <c r="I51" s="30"/>
      <c r="J51" s="30"/>
      <c r="K51" s="41">
        <f>H51</f>
        <v>-7019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-7019</v>
      </c>
      <c r="D53" s="30"/>
      <c r="E53" s="30"/>
      <c r="F53" s="44">
        <f>SUM(F51:F52)</f>
        <v>-7019</v>
      </c>
      <c r="G53" s="27"/>
      <c r="H53" s="44">
        <f>SUM(H51:H52)</f>
        <v>-7019</v>
      </c>
      <c r="I53" s="30"/>
      <c r="J53" s="30"/>
      <c r="K53" s="44">
        <f>SUM(K51:K52)</f>
        <v>-7019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-10026</v>
      </c>
      <c r="D54" s="30"/>
      <c r="E54" s="30"/>
      <c r="F54" s="26">
        <f t="shared" ref="F54:F59" si="8">C54</f>
        <v>-10026</v>
      </c>
      <c r="G54" s="27"/>
      <c r="H54" s="28">
        <f>C54</f>
        <v>-10026</v>
      </c>
      <c r="I54" s="30"/>
      <c r="J54" s="30"/>
      <c r="K54" s="26">
        <f>H54</f>
        <v>-10026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-6097</v>
      </c>
      <c r="D60" s="25">
        <v>-751</v>
      </c>
      <c r="E60" s="25">
        <v>-163</v>
      </c>
      <c r="F60" s="26">
        <f>SUM(C60:E60)</f>
        <v>-7011</v>
      </c>
      <c r="G60" s="27"/>
      <c r="H60" s="45"/>
      <c r="I60" s="45"/>
      <c r="J60" s="45"/>
      <c r="K60" s="45"/>
      <c r="L60" s="27"/>
      <c r="M60" s="28">
        <f>C110</f>
        <v>6097</v>
      </c>
      <c r="N60" s="28">
        <f t="shared" ref="N60:O60" si="9">D110</f>
        <v>751</v>
      </c>
      <c r="O60" s="28">
        <f t="shared" si="9"/>
        <v>163</v>
      </c>
      <c r="P60" s="26">
        <f>SUM(M60:O60)</f>
        <v>7011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-99292</v>
      </c>
      <c r="D65" s="26">
        <f>SUM(D60:D61,D63)</f>
        <v>-751</v>
      </c>
      <c r="E65" s="26">
        <f>SUM(E60:E61,E63)</f>
        <v>-163</v>
      </c>
      <c r="F65" s="41">
        <f>SUM(F50,F53:F61,F63:F64)</f>
        <v>-100206</v>
      </c>
      <c r="G65" s="27"/>
      <c r="H65" s="41">
        <f>SUM(H50,H53:H57,H59,H61:H62, H64)</f>
        <v>-93195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-93195</v>
      </c>
      <c r="L65" s="27"/>
      <c r="M65" s="26">
        <f>SUM(M60,M62:M63)</f>
        <v>6097</v>
      </c>
      <c r="N65" s="26">
        <f t="shared" ref="N65:P65" si="13">SUM(N60,N62:N63)</f>
        <v>751</v>
      </c>
      <c r="O65" s="26">
        <f t="shared" si="13"/>
        <v>163</v>
      </c>
      <c r="P65" s="26">
        <f t="shared" si="13"/>
        <v>7011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-98850</v>
      </c>
      <c r="D67" s="26">
        <f>SUM(D19,D44,D65)</f>
        <v>-477</v>
      </c>
      <c r="E67" s="26">
        <f>SUM(E19,E44,E65)</f>
        <v>-47722</v>
      </c>
      <c r="F67" s="41">
        <f>SUM(F19,F44,F65)</f>
        <v>-147049</v>
      </c>
      <c r="G67" s="27"/>
      <c r="H67" s="41">
        <f>SUM(H19,H44,H65)</f>
        <v>-88778</v>
      </c>
      <c r="I67" s="26">
        <f>SUM(I19,I44,I65)</f>
        <v>2229</v>
      </c>
      <c r="J67" s="26">
        <f>SUM(J19,J44,J65)</f>
        <v>-46436</v>
      </c>
      <c r="K67" s="41">
        <f>SUM(K19,K44,K65)</f>
        <v>-132985</v>
      </c>
      <c r="L67" s="27"/>
      <c r="M67" s="26">
        <f>SUM(M19,M44,M65)</f>
        <v>10072</v>
      </c>
      <c r="N67" s="26">
        <f>SUM(N19,N44,N65)</f>
        <v>2706</v>
      </c>
      <c r="O67" s="26">
        <f>SUM(O19,O44,O65)</f>
        <v>1286</v>
      </c>
      <c r="P67" s="26">
        <f>SUM(P19,P44,P65)</f>
        <v>14064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2392</v>
      </c>
      <c r="D69" s="26">
        <f>SUM(D12,D67)</f>
        <v>-4109</v>
      </c>
      <c r="E69" s="26">
        <f>SUM(E12,E67)</f>
        <v>-47299</v>
      </c>
      <c r="F69" s="41">
        <f>SUM(F12,F67)</f>
        <v>-49016</v>
      </c>
      <c r="G69" s="27"/>
      <c r="H69" s="41">
        <f>SUM(H12,H67)</f>
        <v>-4446</v>
      </c>
      <c r="I69" s="26">
        <f>SUM(I12,I67)</f>
        <v>466</v>
      </c>
      <c r="J69" s="26">
        <f>SUM(J12,J67)</f>
        <v>-49839</v>
      </c>
      <c r="K69" s="41">
        <f>SUM(K12,K67)</f>
        <v>-53819</v>
      </c>
      <c r="L69" s="27"/>
      <c r="M69" s="26">
        <f>SUM(M12,M67)</f>
        <v>-6838</v>
      </c>
      <c r="N69" s="26">
        <f>SUM(N12,N67)</f>
        <v>4575</v>
      </c>
      <c r="O69" s="26">
        <f>SUM(O12,O67)</f>
        <v>-2540</v>
      </c>
      <c r="P69" s="26">
        <f>SUM(P12,P67)</f>
        <v>-4803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-10340</v>
      </c>
      <c r="E72" s="25">
        <v>-57</v>
      </c>
      <c r="F72" s="26">
        <f t="shared" ref="F72:F78" si="14">SUM(C72:E72)</f>
        <v>-10397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-45</v>
      </c>
      <c r="D74" s="25">
        <v>0</v>
      </c>
      <c r="E74" s="25">
        <v>0</v>
      </c>
      <c r="F74" s="26">
        <f t="shared" si="14"/>
        <v>-45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-18242</v>
      </c>
      <c r="D76" s="25">
        <v>-107</v>
      </c>
      <c r="E76" s="25">
        <v>0</v>
      </c>
      <c r="F76" s="26">
        <f t="shared" si="14"/>
        <v>-18349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-18287</v>
      </c>
      <c r="D79" s="26">
        <f>SUM(D72:D78)</f>
        <v>-10447</v>
      </c>
      <c r="E79" s="26">
        <f>SUM(E72:E78)</f>
        <v>-57</v>
      </c>
      <c r="F79" s="26">
        <f>SUM(F72:F78)</f>
        <v>-28791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-15895</v>
      </c>
      <c r="D81" s="26">
        <f>SUM(D69,D79)</f>
        <v>-14556</v>
      </c>
      <c r="E81" s="26">
        <f>SUM(E69,E79)</f>
        <v>-47356</v>
      </c>
      <c r="F81" s="41">
        <f>SUM(F69,F79)</f>
        <v>-77807</v>
      </c>
      <c r="G81" s="27"/>
      <c r="H81" s="41">
        <f>H69</f>
        <v>-4446</v>
      </c>
      <c r="I81" s="26">
        <f>I69</f>
        <v>466</v>
      </c>
      <c r="J81" s="26">
        <f>J69</f>
        <v>-49839</v>
      </c>
      <c r="K81" s="41">
        <f>K69</f>
        <v>-53819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-18788</v>
      </c>
      <c r="D85" s="43">
        <v>-523</v>
      </c>
      <c r="E85" s="43">
        <v>-199300</v>
      </c>
      <c r="F85" s="26">
        <f>SUM(C85:E85)</f>
        <v>-218611</v>
      </c>
      <c r="G85" s="27"/>
      <c r="H85" s="42">
        <f>C85</f>
        <v>-18788</v>
      </c>
      <c r="I85" s="42">
        <f>D85</f>
        <v>-523</v>
      </c>
      <c r="J85" s="42">
        <f>E85</f>
        <v>-199300</v>
      </c>
      <c r="K85" s="26">
        <f>SUM(H85:J85)</f>
        <v>-218611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-2493</v>
      </c>
      <c r="D88" s="25">
        <v>-116</v>
      </c>
      <c r="E88" s="25">
        <v>-75</v>
      </c>
      <c r="F88" s="26">
        <f>SUM(C88:E88)</f>
        <v>-2684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-2493</v>
      </c>
      <c r="D89" s="36">
        <f>D88</f>
        <v>-116</v>
      </c>
      <c r="E89" s="36">
        <f>E88</f>
        <v>-75</v>
      </c>
      <c r="F89" s="36">
        <f>F88</f>
        <v>-2684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-13418</v>
      </c>
      <c r="D92" s="25">
        <v>-87</v>
      </c>
      <c r="E92" s="25">
        <v>-1207</v>
      </c>
      <c r="F92" s="26">
        <f>SUM(C92:E92)</f>
        <v>-14712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0</v>
      </c>
      <c r="D93" s="28">
        <f t="shared" si="15"/>
        <v>0</v>
      </c>
      <c r="E93" s="28">
        <f t="shared" si="15"/>
        <v>0</v>
      </c>
      <c r="F93" s="26">
        <f>SUM(C93:E93)</f>
        <v>0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199</v>
      </c>
      <c r="D94" s="28">
        <f t="shared" si="15"/>
        <v>1</v>
      </c>
      <c r="E94" s="28">
        <f t="shared" si="15"/>
        <v>14</v>
      </c>
      <c r="F94" s="26">
        <f>SUM(C94:E94)</f>
        <v>214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6860</v>
      </c>
      <c r="D95" s="25">
        <v>44</v>
      </c>
      <c r="E95" s="25">
        <v>619</v>
      </c>
      <c r="F95" s="26">
        <f>SUM(C95:E95)</f>
        <v>7523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-6359</v>
      </c>
      <c r="D96" s="36">
        <f>SUM(D92:D95)</f>
        <v>-42</v>
      </c>
      <c r="E96" s="36">
        <f>SUM(E92:E95)</f>
        <v>-574</v>
      </c>
      <c r="F96" s="36">
        <f>SUM(F92:F95)</f>
        <v>-6975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-7699</v>
      </c>
      <c r="D97" s="25">
        <v>114</v>
      </c>
      <c r="E97" s="25">
        <v>-3161</v>
      </c>
      <c r="F97" s="26">
        <f t="shared" ref="F97:F112" si="16">SUM(C97:E97)</f>
        <v>-10746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23</v>
      </c>
      <c r="D98" s="25">
        <v>1914</v>
      </c>
      <c r="E98" s="25">
        <v>0</v>
      </c>
      <c r="F98" s="26">
        <f t="shared" si="16"/>
        <v>1937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-24</v>
      </c>
      <c r="D100" s="25">
        <v>0</v>
      </c>
      <c r="E100" s="25">
        <v>0</v>
      </c>
      <c r="F100" s="26">
        <f t="shared" si="16"/>
        <v>-24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3954</v>
      </c>
      <c r="D102" s="25">
        <v>1279</v>
      </c>
      <c r="E102" s="25">
        <v>808</v>
      </c>
      <c r="F102" s="26">
        <f t="shared" si="16"/>
        <v>6041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593</v>
      </c>
      <c r="E106" s="25">
        <v>199</v>
      </c>
      <c r="F106" s="26">
        <f t="shared" si="16"/>
        <v>792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-178</v>
      </c>
      <c r="D107" s="28">
        <f t="shared" si="17"/>
        <v>82</v>
      </c>
      <c r="E107" s="28">
        <f t="shared" si="17"/>
        <v>-79</v>
      </c>
      <c r="F107" s="26">
        <f t="shared" si="16"/>
        <v>-175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171</v>
      </c>
      <c r="F109" s="26">
        <f t="shared" si="16"/>
        <v>171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6097</v>
      </c>
      <c r="D110" s="28">
        <f>-D60</f>
        <v>751</v>
      </c>
      <c r="E110" s="28">
        <f>-E60</f>
        <v>163</v>
      </c>
      <c r="F110" s="26">
        <f t="shared" si="16"/>
        <v>7011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2173</v>
      </c>
      <c r="D113" s="36">
        <f>SUM(D97:D112)</f>
        <v>4733</v>
      </c>
      <c r="E113" s="36">
        <f>SUM(E97:E112)</f>
        <v>-1899</v>
      </c>
      <c r="F113" s="36">
        <f>SUM(F97:F112)</f>
        <v>5007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-159</v>
      </c>
      <c r="D114" s="25">
        <v>0</v>
      </c>
      <c r="E114" s="25">
        <v>-2</v>
      </c>
      <c r="F114" s="26">
        <f>SUM(C114:E114)</f>
        <v>-161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-159</v>
      </c>
      <c r="D116" s="36">
        <f>SUM(D114:D115)</f>
        <v>0</v>
      </c>
      <c r="E116" s="36">
        <f>SUM(E114:E115)</f>
        <v>-2</v>
      </c>
      <c r="F116" s="36">
        <f>SUM(F114:F115)</f>
        <v>-161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10</v>
      </c>
      <c r="F118" s="26">
        <f>SUM(C118:E118)</f>
        <v>10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10</v>
      </c>
      <c r="F121" s="36">
        <f>SUM(F117:F120)</f>
        <v>10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-4345</v>
      </c>
      <c r="D122" s="26">
        <f>SUM(D96,D113,D116,D121)</f>
        <v>4691</v>
      </c>
      <c r="E122" s="26">
        <f>SUM(E96,E113,E116,E121)</f>
        <v>-2465</v>
      </c>
      <c r="F122" s="26">
        <f>SUM(F96,F113,F116,F121)</f>
        <v>-2119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-4446</v>
      </c>
      <c r="D124" s="41">
        <f>SUM(D69, D89, D122)</f>
        <v>466</v>
      </c>
      <c r="E124" s="41">
        <f>SUM(E69, E89, E122)</f>
        <v>-49839</v>
      </c>
      <c r="F124" s="41">
        <f>SUM(F69, F89, F122)</f>
        <v>-53819</v>
      </c>
      <c r="G124" s="27"/>
      <c r="H124" s="41">
        <f>H69</f>
        <v>-4446</v>
      </c>
      <c r="I124" s="41">
        <f t="shared" ref="I124:K124" si="18">I69</f>
        <v>466</v>
      </c>
      <c r="J124" s="41">
        <f t="shared" si="18"/>
        <v>-49839</v>
      </c>
      <c r="K124" s="41">
        <f t="shared" si="18"/>
        <v>-53819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593</v>
      </c>
      <c r="D135" s="28">
        <f>-C135</f>
        <v>-593</v>
      </c>
      <c r="E135" s="30"/>
      <c r="F135" s="26">
        <f>SUM(C135:D135)</f>
        <v>0</v>
      </c>
      <c r="G135" s="27"/>
      <c r="H135" s="28">
        <f t="shared" ref="H135:I139" si="22">C135</f>
        <v>593</v>
      </c>
      <c r="I135" s="28">
        <f t="shared" si="22"/>
        <v>-593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2799</v>
      </c>
      <c r="D136" s="25">
        <v>0</v>
      </c>
      <c r="E136" s="25">
        <v>0</v>
      </c>
      <c r="F136" s="26">
        <f>SUM(C136:E136)</f>
        <v>2799</v>
      </c>
      <c r="G136" s="27"/>
      <c r="H136" s="28">
        <f t="shared" si="22"/>
        <v>2799</v>
      </c>
      <c r="I136" s="28">
        <f t="shared" si="22"/>
        <v>0</v>
      </c>
      <c r="J136" s="28">
        <f>E136</f>
        <v>0</v>
      </c>
      <c r="K136" s="26">
        <f t="shared" si="21"/>
        <v>2799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-9589</v>
      </c>
      <c r="D139" s="25">
        <v>0</v>
      </c>
      <c r="E139" s="28">
        <f>-SUM(C139:D139)</f>
        <v>9589</v>
      </c>
      <c r="F139" s="26">
        <f>SUM(C139:E139)</f>
        <v>0</v>
      </c>
      <c r="G139" s="27"/>
      <c r="H139" s="28">
        <f t="shared" si="22"/>
        <v>-9589</v>
      </c>
      <c r="I139" s="28">
        <f t="shared" si="22"/>
        <v>0</v>
      </c>
      <c r="J139" s="28">
        <f>E139</f>
        <v>9589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-6197</v>
      </c>
      <c r="D140" s="38">
        <f>SUM(D134:D139)</f>
        <v>-593</v>
      </c>
      <c r="E140" s="38">
        <f>SUM(E134,E136:E139)</f>
        <v>9589</v>
      </c>
      <c r="F140" s="38">
        <f>SUM(F134:F139)</f>
        <v>2799</v>
      </c>
      <c r="G140" s="27"/>
      <c r="H140" s="38">
        <f>SUM(H134:H139)</f>
        <v>-6197</v>
      </c>
      <c r="I140" s="38">
        <f>SUM(I134:I139)</f>
        <v>-593</v>
      </c>
      <c r="J140" s="38">
        <f>SUM(J134,J136:J139)</f>
        <v>9589</v>
      </c>
      <c r="K140" s="38">
        <f>SUM(K134:K139)</f>
        <v>2799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-6197</v>
      </c>
      <c r="D141" s="26">
        <f>SUM(D133,D140)</f>
        <v>-593</v>
      </c>
      <c r="E141" s="26">
        <f>SUM(E133,E140)</f>
        <v>9589</v>
      </c>
      <c r="F141" s="26">
        <f>SUM(F133,F140)</f>
        <v>2799</v>
      </c>
      <c r="G141" s="27"/>
      <c r="H141" s="26">
        <f>SUM(H133,H140)</f>
        <v>-6197</v>
      </c>
      <c r="I141" s="26">
        <f>SUM(I133,I140)</f>
        <v>-593</v>
      </c>
      <c r="J141" s="26">
        <f>SUM(J133,J140)</f>
        <v>9589</v>
      </c>
      <c r="K141" s="26">
        <f>SUM(K133,K140)</f>
        <v>2799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-10643</v>
      </c>
      <c r="D143" s="28">
        <f>SUM(D124,D141)</f>
        <v>-127</v>
      </c>
      <c r="E143" s="28">
        <f>SUM(E124,E141)</f>
        <v>-40250</v>
      </c>
      <c r="F143" s="41">
        <f>SUM(F124,F141)</f>
        <v>-51020</v>
      </c>
      <c r="G143" s="27"/>
      <c r="H143" s="42">
        <f>SUM(H124,H141)</f>
        <v>-10643</v>
      </c>
      <c r="I143" s="28">
        <f>SUM(I124,I141)</f>
        <v>-127</v>
      </c>
      <c r="J143" s="28">
        <f>SUM(J124,J141)</f>
        <v>-40250</v>
      </c>
      <c r="K143" s="41">
        <f>SUM(K124,K141)</f>
        <v>-51020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-29431</v>
      </c>
      <c r="D145" s="26">
        <f>D85+D143</f>
        <v>-650</v>
      </c>
      <c r="E145" s="26">
        <f>E85+E143</f>
        <v>-239550</v>
      </c>
      <c r="F145" s="41">
        <f>F85+F143</f>
        <v>-269631</v>
      </c>
      <c r="G145" s="27"/>
      <c r="H145" s="41">
        <f>H85+H143</f>
        <v>-29431</v>
      </c>
      <c r="I145" s="26">
        <f>I85+I143</f>
        <v>-650</v>
      </c>
      <c r="J145" s="26">
        <f>J85+J143</f>
        <v>-239550</v>
      </c>
      <c r="K145" s="41">
        <f>K85+K143</f>
        <v>-269631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9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9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9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9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9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9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9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150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533821</v>
      </c>
      <c r="D10" s="25">
        <v>30209</v>
      </c>
      <c r="E10" s="25">
        <v>0</v>
      </c>
      <c r="F10" s="26">
        <f>SUM(C10:E10)</f>
        <v>564030</v>
      </c>
      <c r="G10" s="27"/>
      <c r="H10" s="28">
        <f>C10+C17+M10</f>
        <v>485718</v>
      </c>
      <c r="I10" s="28">
        <f>D10+N10</f>
        <v>17760</v>
      </c>
      <c r="J10" s="28">
        <f>E10+O10</f>
        <v>0</v>
      </c>
      <c r="K10" s="26">
        <f>SUM(H10:J10)</f>
        <v>503478</v>
      </c>
      <c r="L10" s="27"/>
      <c r="M10" s="28">
        <f>SUM(C88,C92,C95,C97:C101,C116)</f>
        <v>-48103</v>
      </c>
      <c r="N10" s="28">
        <f>SUM(D88,D92,D95,D97:D101,D116)</f>
        <v>-12449</v>
      </c>
      <c r="O10" s="28">
        <f>SUM(E88,E92,E95,E97:E101,E116)</f>
        <v>0</v>
      </c>
      <c r="P10" s="26">
        <f>SUM(M10:O10)</f>
        <v>-60552</v>
      </c>
    </row>
    <row r="11" spans="2:23" s="29" customFormat="1" ht="16" customHeight="1">
      <c r="B11" s="24" t="s">
        <v>13</v>
      </c>
      <c r="C11" s="25">
        <v>-165424</v>
      </c>
      <c r="D11" s="25">
        <v>-29306</v>
      </c>
      <c r="E11" s="25">
        <v>0</v>
      </c>
      <c r="F11" s="26">
        <f>SUM(C11:E11)</f>
        <v>-194730</v>
      </c>
      <c r="G11" s="27"/>
      <c r="H11" s="28">
        <f>C11+C58</f>
        <v>-165424</v>
      </c>
      <c r="I11" s="28">
        <f>D11</f>
        <v>-29306</v>
      </c>
      <c r="J11" s="28">
        <f>E11</f>
        <v>0</v>
      </c>
      <c r="K11" s="26">
        <f>SUM(H11:J11)</f>
        <v>-194730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368397</v>
      </c>
      <c r="D12" s="26">
        <f>SUM(D10:D11)</f>
        <v>903</v>
      </c>
      <c r="E12" s="26">
        <f>SUM(E10:E11)</f>
        <v>0</v>
      </c>
      <c r="F12" s="26">
        <f>SUM(F10:F11)</f>
        <v>369300</v>
      </c>
      <c r="G12" s="27"/>
      <c r="H12" s="26">
        <f>SUM(H10:H11)</f>
        <v>320294</v>
      </c>
      <c r="I12" s="26">
        <f>SUM(I10:I11)</f>
        <v>-11546</v>
      </c>
      <c r="J12" s="26">
        <f>SUM(J10:J11)</f>
        <v>0</v>
      </c>
      <c r="K12" s="26">
        <f>SUM(K10:K11)</f>
        <v>308748</v>
      </c>
      <c r="L12" s="27"/>
      <c r="M12" s="26">
        <f>M10</f>
        <v>-48103</v>
      </c>
      <c r="N12" s="26">
        <f>N10</f>
        <v>-12449</v>
      </c>
      <c r="O12" s="26">
        <f>O10</f>
        <v>0</v>
      </c>
      <c r="P12" s="26">
        <f>P10</f>
        <v>-60552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-43</v>
      </c>
      <c r="D15" s="25">
        <v>-78</v>
      </c>
      <c r="E15" s="25">
        <v>0</v>
      </c>
      <c r="F15" s="26">
        <f>SUM(C15:E15)</f>
        <v>-121</v>
      </c>
      <c r="G15" s="27"/>
      <c r="H15" s="30"/>
      <c r="I15" s="30"/>
      <c r="J15" s="30"/>
      <c r="K15" s="33"/>
      <c r="L15" s="27"/>
      <c r="M15" s="28">
        <f>C107</f>
        <v>43</v>
      </c>
      <c r="N15" s="28">
        <f t="shared" ref="N15:O16" si="0">D107</f>
        <v>78</v>
      </c>
      <c r="O15" s="28">
        <f t="shared" si="0"/>
        <v>0</v>
      </c>
      <c r="P15" s="26">
        <f>SUM(M15:O15)</f>
        <v>121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-315</v>
      </c>
      <c r="D18" s="25">
        <v>315</v>
      </c>
      <c r="E18" s="25">
        <v>0</v>
      </c>
      <c r="F18" s="26">
        <f>SUM(C18:E18)</f>
        <v>0</v>
      </c>
      <c r="G18" s="27"/>
      <c r="H18" s="28">
        <f>C18</f>
        <v>-315</v>
      </c>
      <c r="I18" s="28">
        <f>D18</f>
        <v>315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-358</v>
      </c>
      <c r="D19" s="26">
        <f>SUM(D15:D18)</f>
        <v>237</v>
      </c>
      <c r="E19" s="26">
        <f>SUM(E15:E18)</f>
        <v>0</v>
      </c>
      <c r="F19" s="26">
        <f>SUM(F15:F18)</f>
        <v>-121</v>
      </c>
      <c r="G19" s="27"/>
      <c r="H19" s="26">
        <f>H18</f>
        <v>-315</v>
      </c>
      <c r="I19" s="26">
        <f>I18</f>
        <v>315</v>
      </c>
      <c r="J19" s="26">
        <f>J18</f>
        <v>0</v>
      </c>
      <c r="K19" s="26">
        <f>K18</f>
        <v>0</v>
      </c>
      <c r="L19" s="27"/>
      <c r="M19" s="26">
        <f>SUM(M15:M16)</f>
        <v>43</v>
      </c>
      <c r="N19" s="26">
        <f>SUM(N15:N16)</f>
        <v>78</v>
      </c>
      <c r="O19" s="26">
        <f>SUM(O15:O16)</f>
        <v>0</v>
      </c>
      <c r="P19" s="26">
        <f>SUM(P15:P16)</f>
        <v>121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11625</v>
      </c>
      <c r="D22" s="25">
        <v>3471</v>
      </c>
      <c r="E22" s="25">
        <v>0</v>
      </c>
      <c r="F22" s="26">
        <f>SUM(C22:E22)</f>
        <v>15096</v>
      </c>
      <c r="G22" s="27"/>
      <c r="H22" s="28">
        <f>C22</f>
        <v>11625</v>
      </c>
      <c r="I22" s="28">
        <f t="shared" ref="I22:J26" si="1">D22</f>
        <v>3471</v>
      </c>
      <c r="J22" s="28">
        <f t="shared" si="1"/>
        <v>0</v>
      </c>
      <c r="K22" s="26">
        <f t="shared" ref="K22:K27" si="2">SUM(H22:J22)</f>
        <v>15096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9254</v>
      </c>
      <c r="D23" s="25">
        <v>0</v>
      </c>
      <c r="E23" s="25">
        <v>0</v>
      </c>
      <c r="F23" s="26">
        <f>SUM(C23:E23)</f>
        <v>9254</v>
      </c>
      <c r="G23" s="27"/>
      <c r="H23" s="28">
        <f>C23</f>
        <v>9254</v>
      </c>
      <c r="I23" s="28">
        <f t="shared" si="1"/>
        <v>0</v>
      </c>
      <c r="J23" s="28">
        <f t="shared" si="1"/>
        <v>0</v>
      </c>
      <c r="K23" s="26">
        <f t="shared" si="2"/>
        <v>9254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542</v>
      </c>
      <c r="I27" s="28">
        <f>D121</f>
        <v>183</v>
      </c>
      <c r="J27" s="28">
        <f>E121</f>
        <v>0</v>
      </c>
      <c r="K27" s="26">
        <f t="shared" si="2"/>
        <v>725</v>
      </c>
      <c r="L27" s="27"/>
      <c r="M27" s="28">
        <f>H27</f>
        <v>542</v>
      </c>
      <c r="N27" s="28">
        <f>I27</f>
        <v>183</v>
      </c>
      <c r="O27" s="28">
        <f>J27</f>
        <v>0</v>
      </c>
      <c r="P27" s="26">
        <f>SUM(M27:O27)</f>
        <v>725</v>
      </c>
    </row>
    <row r="28" spans="2:22" s="29" customFormat="1" ht="16" customHeight="1">
      <c r="B28" s="35" t="s">
        <v>28</v>
      </c>
      <c r="C28" s="36">
        <f>SUM(C22:C26)</f>
        <v>20879</v>
      </c>
      <c r="D28" s="36">
        <f>SUM(D22:D26)</f>
        <v>3471</v>
      </c>
      <c r="E28" s="36">
        <f>SUM(E22:E26)</f>
        <v>0</v>
      </c>
      <c r="F28" s="36">
        <f>SUM(F22:F26)</f>
        <v>24350</v>
      </c>
      <c r="G28" s="27"/>
      <c r="H28" s="36">
        <f>SUM(H22:H27)</f>
        <v>21421</v>
      </c>
      <c r="I28" s="36">
        <f>SUM(I22:I27)</f>
        <v>3654</v>
      </c>
      <c r="J28" s="36">
        <f>SUM(J22:J27)</f>
        <v>0</v>
      </c>
      <c r="K28" s="36">
        <f>SUM(K22:K27)</f>
        <v>25075</v>
      </c>
      <c r="L28" s="27"/>
      <c r="M28" s="36">
        <f>M27</f>
        <v>542</v>
      </c>
      <c r="N28" s="36">
        <f>N27</f>
        <v>183</v>
      </c>
      <c r="O28" s="36">
        <f>O27</f>
        <v>0</v>
      </c>
      <c r="P28" s="36">
        <f>P27</f>
        <v>725</v>
      </c>
    </row>
    <row r="29" spans="2:22" s="29" customFormat="1" ht="16" customHeight="1">
      <c r="B29" s="24" t="s">
        <v>29</v>
      </c>
      <c r="C29" s="25">
        <v>-1610</v>
      </c>
      <c r="D29" s="25">
        <v>-8</v>
      </c>
      <c r="E29" s="25">
        <v>0</v>
      </c>
      <c r="F29" s="26">
        <f t="shared" ref="F29:F34" si="3">SUM(C29:E29)</f>
        <v>-1618</v>
      </c>
      <c r="G29" s="27"/>
      <c r="H29" s="28">
        <f>C29</f>
        <v>-1610</v>
      </c>
      <c r="I29" s="28">
        <f t="shared" ref="I29:J31" si="4">D29</f>
        <v>-8</v>
      </c>
      <c r="J29" s="28">
        <f t="shared" si="4"/>
        <v>0</v>
      </c>
      <c r="K29" s="26">
        <f>SUM(H29:J29)</f>
        <v>-1618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-870</v>
      </c>
      <c r="D31" s="25">
        <v>0</v>
      </c>
      <c r="E31" s="25">
        <v>0</v>
      </c>
      <c r="F31" s="26">
        <f t="shared" si="3"/>
        <v>-870</v>
      </c>
      <c r="G31" s="27"/>
      <c r="H31" s="28">
        <f>C31</f>
        <v>-870</v>
      </c>
      <c r="I31" s="28">
        <f t="shared" si="4"/>
        <v>0</v>
      </c>
      <c r="J31" s="28">
        <f t="shared" si="4"/>
        <v>0</v>
      </c>
      <c r="K31" s="26">
        <f>SUM(H31:J31)</f>
        <v>-870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56</v>
      </c>
      <c r="D32" s="25">
        <v>0</v>
      </c>
      <c r="E32" s="25">
        <v>0</v>
      </c>
      <c r="F32" s="26">
        <f t="shared" si="3"/>
        <v>56</v>
      </c>
      <c r="G32" s="27"/>
      <c r="H32" s="30"/>
      <c r="I32" s="30"/>
      <c r="J32" s="30"/>
      <c r="K32" s="30"/>
      <c r="L32" s="27"/>
      <c r="M32" s="28">
        <f>C109</f>
        <v>-56</v>
      </c>
      <c r="N32" s="28">
        <f>D109</f>
        <v>0</v>
      </c>
      <c r="O32" s="28">
        <f>E109</f>
        <v>0</v>
      </c>
      <c r="P32" s="26">
        <f>SUM(M32:O32)</f>
        <v>-56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-2424</v>
      </c>
      <c r="D35" s="38">
        <f>SUM(D29:D34)</f>
        <v>-8</v>
      </c>
      <c r="E35" s="38">
        <f>SUM(E29:E34)</f>
        <v>0</v>
      </c>
      <c r="F35" s="38">
        <f>SUM(F29:F34)</f>
        <v>-2432</v>
      </c>
      <c r="G35" s="27"/>
      <c r="H35" s="36">
        <f>SUM(H29:H31,H33:H34)</f>
        <v>-2480</v>
      </c>
      <c r="I35" s="36">
        <f>SUM(I29:I31,I33:I34)</f>
        <v>-8</v>
      </c>
      <c r="J35" s="36">
        <f>SUM(J29:J31,J33:J34)</f>
        <v>0</v>
      </c>
      <c r="K35" s="36">
        <f>SUM(K29:K31,K33:K34)</f>
        <v>-2488</v>
      </c>
      <c r="L35" s="27"/>
      <c r="M35" s="36">
        <f>M32</f>
        <v>-56</v>
      </c>
      <c r="N35" s="36">
        <f>N32</f>
        <v>0</v>
      </c>
      <c r="O35" s="36">
        <f>O32</f>
        <v>0</v>
      </c>
      <c r="P35" s="36">
        <f>P32</f>
        <v>-56</v>
      </c>
    </row>
    <row r="36" spans="2:22" s="29" customFormat="1" ht="16" customHeight="1">
      <c r="B36" s="24" t="s">
        <v>36</v>
      </c>
      <c r="C36" s="25">
        <v>2472</v>
      </c>
      <c r="D36" s="25">
        <v>173</v>
      </c>
      <c r="E36" s="25">
        <v>0</v>
      </c>
      <c r="F36" s="26">
        <f>SUM(C36:E36)</f>
        <v>2645</v>
      </c>
      <c r="G36" s="27"/>
      <c r="H36" s="30"/>
      <c r="I36" s="30"/>
      <c r="J36" s="30"/>
      <c r="K36" s="30"/>
      <c r="L36" s="27"/>
      <c r="M36" s="28">
        <f>C93</f>
        <v>-2472</v>
      </c>
      <c r="N36" s="28">
        <f t="shared" ref="N36:O37" si="6">D93</f>
        <v>-173</v>
      </c>
      <c r="O36" s="28">
        <f t="shared" si="6"/>
        <v>0</v>
      </c>
      <c r="P36" s="26">
        <f>SUM(M36:O36)</f>
        <v>-2645</v>
      </c>
    </row>
    <row r="37" spans="2:22" s="29" customFormat="1" ht="16" customHeight="1">
      <c r="B37" s="24" t="s">
        <v>37</v>
      </c>
      <c r="C37" s="25">
        <v>255</v>
      </c>
      <c r="D37" s="25">
        <v>18</v>
      </c>
      <c r="E37" s="25">
        <v>0</v>
      </c>
      <c r="F37" s="26">
        <f>SUM(C37:E37)</f>
        <v>273</v>
      </c>
      <c r="G37" s="27"/>
      <c r="H37" s="30"/>
      <c r="I37" s="30"/>
      <c r="J37" s="30"/>
      <c r="K37" s="30"/>
      <c r="L37" s="27"/>
      <c r="M37" s="28">
        <f>C94</f>
        <v>-255</v>
      </c>
      <c r="N37" s="28">
        <f t="shared" si="6"/>
        <v>-18</v>
      </c>
      <c r="O37" s="28">
        <f t="shared" si="6"/>
        <v>0</v>
      </c>
      <c r="P37" s="26">
        <f>SUM(M37:O37)</f>
        <v>-273</v>
      </c>
    </row>
    <row r="38" spans="2:22" s="29" customFormat="1" ht="16" customHeight="1">
      <c r="B38" s="35" t="s">
        <v>38</v>
      </c>
      <c r="C38" s="36">
        <f>SUM(C36:C37)</f>
        <v>2727</v>
      </c>
      <c r="D38" s="36">
        <f>SUM(D36:D37)</f>
        <v>191</v>
      </c>
      <c r="E38" s="36">
        <f>SUM(E36:E37)</f>
        <v>0</v>
      </c>
      <c r="F38" s="36">
        <f>SUM(F36:F37)</f>
        <v>2918</v>
      </c>
      <c r="G38" s="27"/>
      <c r="H38" s="30"/>
      <c r="I38" s="30"/>
      <c r="J38" s="30"/>
      <c r="K38" s="30"/>
      <c r="L38" s="27"/>
      <c r="M38" s="36">
        <f>SUM(M36:M37)</f>
        <v>-2727</v>
      </c>
      <c r="N38" s="36">
        <f>SUM(N36:N37)</f>
        <v>-191</v>
      </c>
      <c r="O38" s="36">
        <f>SUM(O36:O37)</f>
        <v>0</v>
      </c>
      <c r="P38" s="36">
        <f>SUM(P36:P37)</f>
        <v>-2918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6094</v>
      </c>
      <c r="I39" s="28">
        <f>D102+D103+D104</f>
        <v>3485</v>
      </c>
      <c r="J39" s="28">
        <f>E102+E103+E104</f>
        <v>0</v>
      </c>
      <c r="K39" s="26">
        <f>SUM(H39:J39)</f>
        <v>9579</v>
      </c>
      <c r="L39" s="27"/>
      <c r="M39" s="28">
        <f t="shared" ref="M39:O40" si="7">H39</f>
        <v>6094</v>
      </c>
      <c r="N39" s="28">
        <f t="shared" si="7"/>
        <v>3485</v>
      </c>
      <c r="O39" s="28">
        <f t="shared" si="7"/>
        <v>0</v>
      </c>
      <c r="P39" s="26">
        <f>SUM(M39:O39)</f>
        <v>9579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4974</v>
      </c>
      <c r="I40" s="28">
        <f>D105</f>
        <v>0</v>
      </c>
      <c r="J40" s="28">
        <f>E105</f>
        <v>0</v>
      </c>
      <c r="K40" s="26">
        <f>SUM(H40:J40)</f>
        <v>4974</v>
      </c>
      <c r="L40" s="27"/>
      <c r="M40" s="28">
        <f t="shared" si="7"/>
        <v>4974</v>
      </c>
      <c r="N40" s="28">
        <f t="shared" si="7"/>
        <v>0</v>
      </c>
      <c r="O40" s="28">
        <f t="shared" si="7"/>
        <v>0</v>
      </c>
      <c r="P40" s="26">
        <f>SUM(M40:O40)</f>
        <v>4974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11068</v>
      </c>
      <c r="I41" s="36">
        <f>SUM(I39:I40)</f>
        <v>3485</v>
      </c>
      <c r="J41" s="36">
        <f>SUM(J39:J40)</f>
        <v>0</v>
      </c>
      <c r="K41" s="36">
        <f>SUM(K39:K40)</f>
        <v>14553</v>
      </c>
      <c r="L41" s="27"/>
      <c r="M41" s="36">
        <f>SUM(M39:M40)</f>
        <v>11068</v>
      </c>
      <c r="N41" s="36">
        <f>SUM(N39:N40)</f>
        <v>3485</v>
      </c>
      <c r="O41" s="36">
        <f>SUM(O39:O40)</f>
        <v>0</v>
      </c>
      <c r="P41" s="36">
        <f>SUM(P39:P40)</f>
        <v>14553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1575</v>
      </c>
      <c r="I42" s="28">
        <f>D106</f>
        <v>5194</v>
      </c>
      <c r="J42" s="28">
        <f>E106</f>
        <v>0</v>
      </c>
      <c r="K42" s="26">
        <f>SUM(H42:J42)</f>
        <v>6769</v>
      </c>
      <c r="L42" s="27"/>
      <c r="M42" s="28">
        <f>H42</f>
        <v>1575</v>
      </c>
      <c r="N42" s="28">
        <f>I42</f>
        <v>5194</v>
      </c>
      <c r="O42" s="28">
        <f>J42</f>
        <v>0</v>
      </c>
      <c r="P42" s="26">
        <f>SUM(M42:O42)</f>
        <v>6769</v>
      </c>
    </row>
    <row r="43" spans="2:22" s="29" customFormat="1" ht="16" customHeight="1">
      <c r="B43" s="24" t="s">
        <v>43</v>
      </c>
      <c r="C43" s="25">
        <v>-804</v>
      </c>
      <c r="D43" s="25">
        <v>0</v>
      </c>
      <c r="E43" s="25">
        <v>0</v>
      </c>
      <c r="F43" s="26">
        <f>SUM(C43:E43)</f>
        <v>-804</v>
      </c>
      <c r="G43" s="27"/>
      <c r="H43" s="28">
        <f>C43</f>
        <v>-804</v>
      </c>
      <c r="I43" s="28">
        <f>D43</f>
        <v>0</v>
      </c>
      <c r="J43" s="28">
        <f>E43</f>
        <v>0</v>
      </c>
      <c r="K43" s="26">
        <f>SUM(H43:J43)</f>
        <v>-804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20378</v>
      </c>
      <c r="D44" s="26">
        <f>SUM(D28,D35,D38,D43)</f>
        <v>3654</v>
      </c>
      <c r="E44" s="26">
        <f>SUM(E28,E35,E38,E43)</f>
        <v>0</v>
      </c>
      <c r="F44" s="26">
        <f>SUM(F28,F35,F38,F43)</f>
        <v>24032</v>
      </c>
      <c r="G44" s="27"/>
      <c r="H44" s="26">
        <f>SUM(H28,H35,H41,H42:H43)</f>
        <v>30780</v>
      </c>
      <c r="I44" s="26">
        <f>SUM(I28,I35,I41,I42:I43)</f>
        <v>12325</v>
      </c>
      <c r="J44" s="26">
        <f>SUM(J28,J35,J41,J42:J43)</f>
        <v>0</v>
      </c>
      <c r="K44" s="26">
        <f>SUM(K28,K35,K41,K42:K43)</f>
        <v>43105</v>
      </c>
      <c r="L44" s="27"/>
      <c r="M44" s="26">
        <f>SUM(M28,M35,M38,M41,M42)</f>
        <v>10402</v>
      </c>
      <c r="N44" s="26">
        <f>SUM(N28,N35,N38,N41,N42)</f>
        <v>8671</v>
      </c>
      <c r="O44" s="26">
        <f>SUM(O28,O35,O38,O41,O42)</f>
        <v>0</v>
      </c>
      <c r="P44" s="26">
        <f>SUM(P28,P35,P38,P41,P42)</f>
        <v>19073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-217944</v>
      </c>
      <c r="D47" s="30"/>
      <c r="E47" s="30"/>
      <c r="F47" s="41">
        <f>C47</f>
        <v>-217944</v>
      </c>
      <c r="G47" s="27"/>
      <c r="H47" s="42">
        <f>C47</f>
        <v>-217944</v>
      </c>
      <c r="I47" s="30"/>
      <c r="J47" s="30"/>
      <c r="K47" s="41">
        <f>H47</f>
        <v>-217944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-29528</v>
      </c>
      <c r="D48" s="30"/>
      <c r="E48" s="30"/>
      <c r="F48" s="41">
        <f>C48</f>
        <v>-29528</v>
      </c>
      <c r="G48" s="27"/>
      <c r="H48" s="42">
        <f>C48</f>
        <v>-29528</v>
      </c>
      <c r="I48" s="30"/>
      <c r="J48" s="30"/>
      <c r="K48" s="41">
        <f>H48</f>
        <v>-29528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-247472</v>
      </c>
      <c r="D50" s="30"/>
      <c r="E50" s="30"/>
      <c r="F50" s="44">
        <f>SUM(F47:F49)</f>
        <v>-247472</v>
      </c>
      <c r="G50" s="27"/>
      <c r="H50" s="44">
        <f>SUM(H47:H49)</f>
        <v>-247472</v>
      </c>
      <c r="I50" s="30"/>
      <c r="J50" s="30"/>
      <c r="K50" s="44">
        <f>SUM(K47:K49)</f>
        <v>-247472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-37876</v>
      </c>
      <c r="D51" s="30"/>
      <c r="E51" s="30"/>
      <c r="F51" s="41">
        <f>C51</f>
        <v>-37876</v>
      </c>
      <c r="G51" s="27"/>
      <c r="H51" s="42">
        <f>C51</f>
        <v>-37876</v>
      </c>
      <c r="I51" s="30"/>
      <c r="J51" s="30"/>
      <c r="K51" s="41">
        <f>H51</f>
        <v>-37876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-37876</v>
      </c>
      <c r="D53" s="30"/>
      <c r="E53" s="30"/>
      <c r="F53" s="44">
        <f>SUM(F51:F52)</f>
        <v>-37876</v>
      </c>
      <c r="G53" s="27"/>
      <c r="H53" s="44">
        <f>SUM(H51:H52)</f>
        <v>-37876</v>
      </c>
      <c r="I53" s="30"/>
      <c r="J53" s="30"/>
      <c r="K53" s="44">
        <f>SUM(K51:K52)</f>
        <v>-37876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-87424</v>
      </c>
      <c r="D54" s="30"/>
      <c r="E54" s="30"/>
      <c r="F54" s="26">
        <f t="shared" ref="F54:F59" si="8">C54</f>
        <v>-87424</v>
      </c>
      <c r="G54" s="27"/>
      <c r="H54" s="28">
        <f>C54</f>
        <v>-87424</v>
      </c>
      <c r="I54" s="30"/>
      <c r="J54" s="30"/>
      <c r="K54" s="26">
        <f>H54</f>
        <v>-87424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-22227</v>
      </c>
      <c r="D60" s="25">
        <v>-3055</v>
      </c>
      <c r="E60" s="25">
        <v>0</v>
      </c>
      <c r="F60" s="26">
        <f>SUM(C60:E60)</f>
        <v>-25282</v>
      </c>
      <c r="G60" s="27"/>
      <c r="H60" s="45"/>
      <c r="I60" s="45"/>
      <c r="J60" s="45"/>
      <c r="K60" s="45"/>
      <c r="L60" s="27"/>
      <c r="M60" s="28">
        <f>C110</f>
        <v>22227</v>
      </c>
      <c r="N60" s="28">
        <f t="shared" ref="N60:O60" si="9">D110</f>
        <v>3055</v>
      </c>
      <c r="O60" s="28">
        <f t="shared" si="9"/>
        <v>0</v>
      </c>
      <c r="P60" s="26">
        <f>SUM(M60:O60)</f>
        <v>25282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-394999</v>
      </c>
      <c r="D65" s="26">
        <f>SUM(D60:D61,D63)</f>
        <v>-3055</v>
      </c>
      <c r="E65" s="26">
        <f>SUM(E60:E61,E63)</f>
        <v>0</v>
      </c>
      <c r="F65" s="41">
        <f>SUM(F50,F53:F61,F63:F64)</f>
        <v>-398054</v>
      </c>
      <c r="G65" s="27"/>
      <c r="H65" s="41">
        <f>SUM(H50,H53:H57,H59,H61:H62, H64)</f>
        <v>-372772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-372772</v>
      </c>
      <c r="L65" s="27"/>
      <c r="M65" s="26">
        <f>SUM(M60,M62:M63)</f>
        <v>22227</v>
      </c>
      <c r="N65" s="26">
        <f t="shared" ref="N65:P65" si="13">SUM(N60,N62:N63)</f>
        <v>3055</v>
      </c>
      <c r="O65" s="26">
        <f t="shared" si="13"/>
        <v>0</v>
      </c>
      <c r="P65" s="26">
        <f t="shared" si="13"/>
        <v>25282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-374979</v>
      </c>
      <c r="D67" s="26">
        <f>SUM(D19,D44,D65)</f>
        <v>836</v>
      </c>
      <c r="E67" s="26">
        <f>SUM(E19,E44,E65)</f>
        <v>0</v>
      </c>
      <c r="F67" s="41">
        <f>SUM(F19,F44,F65)</f>
        <v>-374143</v>
      </c>
      <c r="G67" s="27"/>
      <c r="H67" s="41">
        <f>SUM(H19,H44,H65)</f>
        <v>-342307</v>
      </c>
      <c r="I67" s="26">
        <f>SUM(I19,I44,I65)</f>
        <v>12640</v>
      </c>
      <c r="J67" s="26">
        <f>SUM(J19,J44,J65)</f>
        <v>0</v>
      </c>
      <c r="K67" s="41">
        <f>SUM(K19,K44,K65)</f>
        <v>-329667</v>
      </c>
      <c r="L67" s="27"/>
      <c r="M67" s="26">
        <f>SUM(M19,M44,M65)</f>
        <v>32672</v>
      </c>
      <c r="N67" s="26">
        <f>SUM(N19,N44,N65)</f>
        <v>11804</v>
      </c>
      <c r="O67" s="26">
        <f>SUM(O19,O44,O65)</f>
        <v>0</v>
      </c>
      <c r="P67" s="26">
        <f>SUM(P19,P44,P65)</f>
        <v>44476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-6582</v>
      </c>
      <c r="D69" s="26">
        <f>SUM(D12,D67)</f>
        <v>1739</v>
      </c>
      <c r="E69" s="26">
        <f>SUM(E12,E67)</f>
        <v>0</v>
      </c>
      <c r="F69" s="41">
        <f>SUM(F12,F67)</f>
        <v>-4843</v>
      </c>
      <c r="G69" s="27"/>
      <c r="H69" s="41">
        <f>SUM(H12,H67)</f>
        <v>-22013</v>
      </c>
      <c r="I69" s="26">
        <f>SUM(I12,I67)</f>
        <v>1094</v>
      </c>
      <c r="J69" s="26">
        <f>SUM(J12,J67)</f>
        <v>0</v>
      </c>
      <c r="K69" s="41">
        <f>SUM(K12,K67)</f>
        <v>-20919</v>
      </c>
      <c r="L69" s="27"/>
      <c r="M69" s="26">
        <f>SUM(M12,M67)</f>
        <v>-15431</v>
      </c>
      <c r="N69" s="26">
        <f>SUM(N12,N67)</f>
        <v>-645</v>
      </c>
      <c r="O69" s="26">
        <f>SUM(O12,O67)</f>
        <v>0</v>
      </c>
      <c r="P69" s="26">
        <f>SUM(P12,P67)</f>
        <v>-16076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-63829</v>
      </c>
      <c r="D72" s="25">
        <v>0</v>
      </c>
      <c r="E72" s="25">
        <v>0</v>
      </c>
      <c r="F72" s="26">
        <f t="shared" ref="F72:F78" si="14">SUM(C72:E72)</f>
        <v>-63829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7648</v>
      </c>
      <c r="D73" s="25">
        <v>0</v>
      </c>
      <c r="E73" s="25">
        <v>0</v>
      </c>
      <c r="F73" s="26">
        <f t="shared" si="14"/>
        <v>7648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-32408</v>
      </c>
      <c r="D76" s="25">
        <v>0</v>
      </c>
      <c r="E76" s="25">
        <v>0</v>
      </c>
      <c r="F76" s="26">
        <f t="shared" si="14"/>
        <v>-32408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-88589</v>
      </c>
      <c r="D79" s="26">
        <f>SUM(D72:D78)</f>
        <v>0</v>
      </c>
      <c r="E79" s="26">
        <f>SUM(E72:E78)</f>
        <v>0</v>
      </c>
      <c r="F79" s="26">
        <f>SUM(F72:F78)</f>
        <v>-88589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-95171</v>
      </c>
      <c r="D81" s="26">
        <f>SUM(D69,D79)</f>
        <v>1739</v>
      </c>
      <c r="E81" s="26">
        <f>SUM(E69,E79)</f>
        <v>0</v>
      </c>
      <c r="F81" s="41">
        <f>SUM(F69,F79)</f>
        <v>-93432</v>
      </c>
      <c r="G81" s="27"/>
      <c r="H81" s="41">
        <f>H69</f>
        <v>-22013</v>
      </c>
      <c r="I81" s="26">
        <f>I69</f>
        <v>1094</v>
      </c>
      <c r="J81" s="26">
        <f>J69</f>
        <v>0</v>
      </c>
      <c r="K81" s="41">
        <f>K69</f>
        <v>-20919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-49296</v>
      </c>
      <c r="D85" s="43">
        <v>-1000</v>
      </c>
      <c r="E85" s="43">
        <v>0</v>
      </c>
      <c r="F85" s="26">
        <f>SUM(C85:E85)</f>
        <v>-50296</v>
      </c>
      <c r="G85" s="27"/>
      <c r="H85" s="42">
        <f>C85</f>
        <v>-49296</v>
      </c>
      <c r="I85" s="42">
        <f>D85</f>
        <v>-1000</v>
      </c>
      <c r="J85" s="42">
        <f>E85</f>
        <v>0</v>
      </c>
      <c r="K85" s="26">
        <f>SUM(H85:J85)</f>
        <v>-50296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-6330</v>
      </c>
      <c r="D88" s="25">
        <v>0</v>
      </c>
      <c r="E88" s="25">
        <v>0</v>
      </c>
      <c r="F88" s="26">
        <f>SUM(C88:E88)</f>
        <v>-6330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-6330</v>
      </c>
      <c r="D89" s="36">
        <f>D88</f>
        <v>0</v>
      </c>
      <c r="E89" s="36">
        <f>E88</f>
        <v>0</v>
      </c>
      <c r="F89" s="36">
        <f>F88</f>
        <v>-6330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-30379</v>
      </c>
      <c r="D92" s="25">
        <v>-2124</v>
      </c>
      <c r="E92" s="25">
        <v>0</v>
      </c>
      <c r="F92" s="26">
        <f>SUM(C92:E92)</f>
        <v>-32503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-2472</v>
      </c>
      <c r="D93" s="28">
        <f t="shared" si="15"/>
        <v>-173</v>
      </c>
      <c r="E93" s="28">
        <f t="shared" si="15"/>
        <v>0</v>
      </c>
      <c r="F93" s="26">
        <f>SUM(C93:E93)</f>
        <v>-2645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-255</v>
      </c>
      <c r="D94" s="28">
        <f t="shared" si="15"/>
        <v>-18</v>
      </c>
      <c r="E94" s="28">
        <f t="shared" si="15"/>
        <v>0</v>
      </c>
      <c r="F94" s="26">
        <f>SUM(C94:E94)</f>
        <v>-273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17804</v>
      </c>
      <c r="D95" s="25">
        <v>1307</v>
      </c>
      <c r="E95" s="25">
        <v>0</v>
      </c>
      <c r="F95" s="26">
        <f>SUM(C95:E95)</f>
        <v>19111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-15302</v>
      </c>
      <c r="D96" s="36">
        <f>SUM(D92:D95)</f>
        <v>-1008</v>
      </c>
      <c r="E96" s="36">
        <f>SUM(E92:E95)</f>
        <v>0</v>
      </c>
      <c r="F96" s="36">
        <f>SUM(F92:F95)</f>
        <v>-16310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-33327</v>
      </c>
      <c r="D97" s="25">
        <v>-11510</v>
      </c>
      <c r="E97" s="25">
        <v>0</v>
      </c>
      <c r="F97" s="26">
        <f t="shared" ref="F97:F112" si="16">SUM(C97:E97)</f>
        <v>-44837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-486</v>
      </c>
      <c r="D98" s="25">
        <v>-67</v>
      </c>
      <c r="E98" s="25">
        <v>0</v>
      </c>
      <c r="F98" s="26">
        <f t="shared" si="16"/>
        <v>-553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6643</v>
      </c>
      <c r="D99" s="25">
        <v>2</v>
      </c>
      <c r="E99" s="25">
        <v>0</v>
      </c>
      <c r="F99" s="26">
        <f t="shared" si="16"/>
        <v>6645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-675</v>
      </c>
      <c r="D100" s="25">
        <v>0</v>
      </c>
      <c r="E100" s="25">
        <v>0</v>
      </c>
      <c r="F100" s="26">
        <f t="shared" si="16"/>
        <v>-675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6094</v>
      </c>
      <c r="D102" s="25">
        <v>3485</v>
      </c>
      <c r="E102" s="25">
        <v>0</v>
      </c>
      <c r="F102" s="26">
        <f t="shared" si="16"/>
        <v>9579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4974</v>
      </c>
      <c r="D105" s="25">
        <v>0</v>
      </c>
      <c r="E105" s="25">
        <v>0</v>
      </c>
      <c r="F105" s="26">
        <f t="shared" si="16"/>
        <v>4974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1575</v>
      </c>
      <c r="D106" s="25">
        <v>5194</v>
      </c>
      <c r="E106" s="25">
        <v>0</v>
      </c>
      <c r="F106" s="26">
        <f t="shared" si="16"/>
        <v>6769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43</v>
      </c>
      <c r="D107" s="28">
        <f t="shared" si="17"/>
        <v>78</v>
      </c>
      <c r="E107" s="28">
        <f t="shared" si="17"/>
        <v>0</v>
      </c>
      <c r="F107" s="26">
        <f t="shared" si="16"/>
        <v>121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-56</v>
      </c>
      <c r="D109" s="28">
        <f>-D32</f>
        <v>0</v>
      </c>
      <c r="E109" s="28">
        <f>-E32</f>
        <v>0</v>
      </c>
      <c r="F109" s="26">
        <f t="shared" si="16"/>
        <v>-56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22227</v>
      </c>
      <c r="D110" s="28">
        <f>-D60</f>
        <v>3055</v>
      </c>
      <c r="E110" s="28">
        <f>-E60</f>
        <v>0</v>
      </c>
      <c r="F110" s="26">
        <f t="shared" si="16"/>
        <v>25282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7012</v>
      </c>
      <c r="D113" s="36">
        <f>SUM(D97:D112)</f>
        <v>237</v>
      </c>
      <c r="E113" s="36">
        <f>SUM(E97:E112)</f>
        <v>0</v>
      </c>
      <c r="F113" s="36">
        <f>SUM(F97:F112)</f>
        <v>7249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-1353</v>
      </c>
      <c r="D114" s="25">
        <v>-57</v>
      </c>
      <c r="E114" s="25">
        <v>0</v>
      </c>
      <c r="F114" s="26">
        <f>SUM(C114:E114)</f>
        <v>-1410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-1353</v>
      </c>
      <c r="D116" s="36">
        <f>SUM(D114:D115)</f>
        <v>-57</v>
      </c>
      <c r="E116" s="36">
        <f>SUM(E114:E115)</f>
        <v>0</v>
      </c>
      <c r="F116" s="36">
        <f>SUM(F114:F115)</f>
        <v>-1410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542</v>
      </c>
      <c r="D118" s="25">
        <v>183</v>
      </c>
      <c r="E118" s="25">
        <v>0</v>
      </c>
      <c r="F118" s="26">
        <f>SUM(C118:E118)</f>
        <v>725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542</v>
      </c>
      <c r="D121" s="36">
        <f>SUM(D117:D120)</f>
        <v>183</v>
      </c>
      <c r="E121" s="36">
        <f>SUM(E117:E120)</f>
        <v>0</v>
      </c>
      <c r="F121" s="36">
        <f>SUM(F117:F120)</f>
        <v>725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-9101</v>
      </c>
      <c r="D122" s="26">
        <f>SUM(D96,D113,D116,D121)</f>
        <v>-645</v>
      </c>
      <c r="E122" s="26">
        <f>SUM(E96,E113,E116,E121)</f>
        <v>0</v>
      </c>
      <c r="F122" s="26">
        <f>SUM(F96,F113,F116,F121)</f>
        <v>-9746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-22013</v>
      </c>
      <c r="D124" s="41">
        <f>SUM(D69, D89, D122)</f>
        <v>1094</v>
      </c>
      <c r="E124" s="41">
        <f>SUM(E69, E89, E122)</f>
        <v>0</v>
      </c>
      <c r="F124" s="41">
        <f>SUM(F69, F89, F122)</f>
        <v>-20919</v>
      </c>
      <c r="G124" s="27"/>
      <c r="H124" s="41">
        <f>H69</f>
        <v>-22013</v>
      </c>
      <c r="I124" s="41">
        <f t="shared" ref="I124:K124" si="18">I69</f>
        <v>1094</v>
      </c>
      <c r="J124" s="41">
        <f t="shared" si="18"/>
        <v>0</v>
      </c>
      <c r="K124" s="41">
        <f t="shared" si="18"/>
        <v>-20919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-3696</v>
      </c>
      <c r="D127" s="49">
        <v>0</v>
      </c>
      <c r="E127" s="25">
        <v>0</v>
      </c>
      <c r="F127" s="26">
        <f t="shared" ref="F127:F132" si="19">SUM(C127:E127)</f>
        <v>-3696</v>
      </c>
      <c r="G127" s="27"/>
      <c r="H127" s="28">
        <f t="shared" ref="H127:J132" si="20">C127</f>
        <v>-3696</v>
      </c>
      <c r="I127" s="28">
        <f t="shared" si="20"/>
        <v>0</v>
      </c>
      <c r="J127" s="28">
        <f t="shared" si="20"/>
        <v>0</v>
      </c>
      <c r="K127" s="26">
        <f>SUM(H127:J127)</f>
        <v>-3696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-3696</v>
      </c>
      <c r="D133" s="38">
        <f>SUM(D127:D132)</f>
        <v>0</v>
      </c>
      <c r="E133" s="38">
        <f>SUM(E127:E132)</f>
        <v>0</v>
      </c>
      <c r="F133" s="38">
        <f>SUM(F127:F132)</f>
        <v>-3696</v>
      </c>
      <c r="G133" s="27"/>
      <c r="H133" s="38">
        <f>SUM(H127:H132)</f>
        <v>-3696</v>
      </c>
      <c r="I133" s="38">
        <f>SUM(I127:I132)</f>
        <v>0</v>
      </c>
      <c r="J133" s="38">
        <f>SUM(J127:J132)</f>
        <v>0</v>
      </c>
      <c r="K133" s="38">
        <f>SUM(K127:K132)</f>
        <v>-3696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3100</v>
      </c>
      <c r="D135" s="28">
        <f>-C135</f>
        <v>-3100</v>
      </c>
      <c r="E135" s="30"/>
      <c r="F135" s="26">
        <f>SUM(C135:D135)</f>
        <v>0</v>
      </c>
      <c r="G135" s="27"/>
      <c r="H135" s="28">
        <f t="shared" ref="H135:I139" si="22">C135</f>
        <v>3100</v>
      </c>
      <c r="I135" s="28">
        <f t="shared" si="22"/>
        <v>-3100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-578</v>
      </c>
      <c r="D137" s="25">
        <v>0</v>
      </c>
      <c r="E137" s="25">
        <v>0</v>
      </c>
      <c r="F137" s="26">
        <f>SUM(C137:E137)</f>
        <v>-578</v>
      </c>
      <c r="G137" s="27"/>
      <c r="H137" s="28">
        <f t="shared" si="22"/>
        <v>-578</v>
      </c>
      <c r="I137" s="28">
        <f t="shared" si="22"/>
        <v>0</v>
      </c>
      <c r="J137" s="28">
        <f>E137</f>
        <v>0</v>
      </c>
      <c r="K137" s="26">
        <f t="shared" si="21"/>
        <v>-578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2522</v>
      </c>
      <c r="D140" s="38">
        <f>SUM(D134:D139)</f>
        <v>-3100</v>
      </c>
      <c r="E140" s="38">
        <f>SUM(E134,E136:E139)</f>
        <v>0</v>
      </c>
      <c r="F140" s="38">
        <f>SUM(F134:F139)</f>
        <v>-578</v>
      </c>
      <c r="G140" s="27"/>
      <c r="H140" s="38">
        <f>SUM(H134:H139)</f>
        <v>2522</v>
      </c>
      <c r="I140" s="38">
        <f>SUM(I134:I139)</f>
        <v>-3100</v>
      </c>
      <c r="J140" s="38">
        <f>SUM(J134,J136:J139)</f>
        <v>0</v>
      </c>
      <c r="K140" s="38">
        <f>SUM(K134:K139)</f>
        <v>-578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-1174</v>
      </c>
      <c r="D141" s="26">
        <f>SUM(D133,D140)</f>
        <v>-3100</v>
      </c>
      <c r="E141" s="26">
        <f>SUM(E133,E140)</f>
        <v>0</v>
      </c>
      <c r="F141" s="26">
        <f>SUM(F133,F140)</f>
        <v>-4274</v>
      </c>
      <c r="G141" s="27"/>
      <c r="H141" s="26">
        <f>SUM(H133,H140)</f>
        <v>-1174</v>
      </c>
      <c r="I141" s="26">
        <f>SUM(I133,I140)</f>
        <v>-3100</v>
      </c>
      <c r="J141" s="26">
        <f>SUM(J133,J140)</f>
        <v>0</v>
      </c>
      <c r="K141" s="26">
        <f>SUM(K133,K140)</f>
        <v>-4274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-23187</v>
      </c>
      <c r="D143" s="28">
        <f>SUM(D124,D141)</f>
        <v>-2006</v>
      </c>
      <c r="E143" s="28">
        <f>SUM(E124,E141)</f>
        <v>0</v>
      </c>
      <c r="F143" s="41">
        <f>SUM(F124,F141)</f>
        <v>-25193</v>
      </c>
      <c r="G143" s="27"/>
      <c r="H143" s="42">
        <f>SUM(H124,H141)</f>
        <v>-23187</v>
      </c>
      <c r="I143" s="28">
        <f>SUM(I124,I141)</f>
        <v>-2006</v>
      </c>
      <c r="J143" s="28">
        <f>SUM(J124,J141)</f>
        <v>0</v>
      </c>
      <c r="K143" s="41">
        <f>SUM(K124,K141)</f>
        <v>-25193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-72483</v>
      </c>
      <c r="D145" s="26">
        <f>D85+D143</f>
        <v>-3006</v>
      </c>
      <c r="E145" s="26">
        <f>E85+E143</f>
        <v>0</v>
      </c>
      <c r="F145" s="41">
        <f>F85+F143</f>
        <v>-75489</v>
      </c>
      <c r="G145" s="27"/>
      <c r="H145" s="41">
        <f>H85+H143</f>
        <v>-72483</v>
      </c>
      <c r="I145" s="26">
        <f>I85+I143</f>
        <v>-3006</v>
      </c>
      <c r="J145" s="26">
        <f>J85+J143</f>
        <v>0</v>
      </c>
      <c r="K145" s="41">
        <f>K85+K143</f>
        <v>-75489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A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A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A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A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A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A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A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151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717205</v>
      </c>
      <c r="D10" s="25">
        <v>54970</v>
      </c>
      <c r="E10" s="25">
        <v>0</v>
      </c>
      <c r="F10" s="26">
        <f>SUM(C10:E10)</f>
        <v>772175</v>
      </c>
      <c r="G10" s="27"/>
      <c r="H10" s="28">
        <f>C10+C17+M10</f>
        <v>650160</v>
      </c>
      <c r="I10" s="28">
        <f>D10+N10</f>
        <v>27432</v>
      </c>
      <c r="J10" s="28">
        <f>E10+O10</f>
        <v>0</v>
      </c>
      <c r="K10" s="26">
        <f>SUM(H10:J10)</f>
        <v>677592</v>
      </c>
      <c r="L10" s="27"/>
      <c r="M10" s="28">
        <f>SUM(C88,C92,C95,C97:C101,C116)</f>
        <v>-67045</v>
      </c>
      <c r="N10" s="28">
        <f>SUM(D88,D92,D95,D97:D101,D116)</f>
        <v>-27538</v>
      </c>
      <c r="O10" s="28">
        <f>SUM(E88,E92,E95,E97:E101,E116)</f>
        <v>0</v>
      </c>
      <c r="P10" s="26">
        <f>SUM(M10:O10)</f>
        <v>-94583</v>
      </c>
    </row>
    <row r="11" spans="2:23" s="29" customFormat="1" ht="16" customHeight="1">
      <c r="B11" s="24" t="s">
        <v>13</v>
      </c>
      <c r="C11" s="25">
        <v>-281059</v>
      </c>
      <c r="D11" s="25">
        <v>-50913</v>
      </c>
      <c r="E11" s="25">
        <v>0</v>
      </c>
      <c r="F11" s="26">
        <f>SUM(C11:E11)</f>
        <v>-331972</v>
      </c>
      <c r="G11" s="27"/>
      <c r="H11" s="28">
        <f>C11+C58</f>
        <v>-281059</v>
      </c>
      <c r="I11" s="28">
        <f>D11</f>
        <v>-50913</v>
      </c>
      <c r="J11" s="28">
        <f>E11</f>
        <v>0</v>
      </c>
      <c r="K11" s="26">
        <f>SUM(H11:J11)</f>
        <v>-331972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436146</v>
      </c>
      <c r="D12" s="26">
        <f>SUM(D10:D11)</f>
        <v>4057</v>
      </c>
      <c r="E12" s="26">
        <f>SUM(E10:E11)</f>
        <v>0</v>
      </c>
      <c r="F12" s="26">
        <f>SUM(F10:F11)</f>
        <v>440203</v>
      </c>
      <c r="G12" s="27"/>
      <c r="H12" s="26">
        <f>SUM(H10:H11)</f>
        <v>369101</v>
      </c>
      <c r="I12" s="26">
        <f>SUM(I10:I11)</f>
        <v>-23481</v>
      </c>
      <c r="J12" s="26">
        <f>SUM(J10:J11)</f>
        <v>0</v>
      </c>
      <c r="K12" s="26">
        <f>SUM(K10:K11)</f>
        <v>345620</v>
      </c>
      <c r="L12" s="27"/>
      <c r="M12" s="26">
        <f>M10</f>
        <v>-67045</v>
      </c>
      <c r="N12" s="26">
        <f>N10</f>
        <v>-27538</v>
      </c>
      <c r="O12" s="26">
        <f>O10</f>
        <v>0</v>
      </c>
      <c r="P12" s="26">
        <f>P10</f>
        <v>-94583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150</v>
      </c>
      <c r="D15" s="25">
        <v>-14</v>
      </c>
      <c r="E15" s="25">
        <v>0</v>
      </c>
      <c r="F15" s="26">
        <f>SUM(C15:E15)</f>
        <v>136</v>
      </c>
      <c r="G15" s="27"/>
      <c r="H15" s="30"/>
      <c r="I15" s="30"/>
      <c r="J15" s="30"/>
      <c r="K15" s="33"/>
      <c r="L15" s="27"/>
      <c r="M15" s="28">
        <f>C107</f>
        <v>-150</v>
      </c>
      <c r="N15" s="28">
        <f t="shared" ref="N15:O16" si="0">D107</f>
        <v>14</v>
      </c>
      <c r="O15" s="28">
        <f t="shared" si="0"/>
        <v>0</v>
      </c>
      <c r="P15" s="26">
        <f>SUM(M15:O15)</f>
        <v>-136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150</v>
      </c>
      <c r="D19" s="26">
        <f>SUM(D15:D18)</f>
        <v>-14</v>
      </c>
      <c r="E19" s="26">
        <f>SUM(E15:E18)</f>
        <v>0</v>
      </c>
      <c r="F19" s="26">
        <f>SUM(F15:F18)</f>
        <v>136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-150</v>
      </c>
      <c r="N19" s="26">
        <f>SUM(N15:N16)</f>
        <v>14</v>
      </c>
      <c r="O19" s="26">
        <f>SUM(O15:O16)</f>
        <v>0</v>
      </c>
      <c r="P19" s="26">
        <f>SUM(P15:P16)</f>
        <v>-136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13393</v>
      </c>
      <c r="D22" s="25">
        <v>4435</v>
      </c>
      <c r="E22" s="25">
        <v>0</v>
      </c>
      <c r="F22" s="26">
        <f>SUM(C22:E22)</f>
        <v>17828</v>
      </c>
      <c r="G22" s="27"/>
      <c r="H22" s="28">
        <f>C22</f>
        <v>13393</v>
      </c>
      <c r="I22" s="28">
        <f t="shared" ref="I22:J26" si="1">D22</f>
        <v>4435</v>
      </c>
      <c r="J22" s="28">
        <f t="shared" si="1"/>
        <v>0</v>
      </c>
      <c r="K22" s="26">
        <f t="shared" ref="K22:K27" si="2">SUM(H22:J22)</f>
        <v>17828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1916</v>
      </c>
      <c r="D23" s="25">
        <v>0</v>
      </c>
      <c r="E23" s="25">
        <v>0</v>
      </c>
      <c r="F23" s="26">
        <f>SUM(C23:E23)</f>
        <v>1916</v>
      </c>
      <c r="G23" s="27"/>
      <c r="H23" s="28">
        <f>C23</f>
        <v>1916</v>
      </c>
      <c r="I23" s="28">
        <f t="shared" si="1"/>
        <v>0</v>
      </c>
      <c r="J23" s="28">
        <f t="shared" si="1"/>
        <v>0</v>
      </c>
      <c r="K23" s="26">
        <f t="shared" si="2"/>
        <v>1916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10</v>
      </c>
      <c r="D24" s="25">
        <v>0</v>
      </c>
      <c r="E24" s="25">
        <v>0</v>
      </c>
      <c r="F24" s="26">
        <f>SUM(C24:E24)</f>
        <v>10</v>
      </c>
      <c r="G24" s="27"/>
      <c r="H24" s="28">
        <f>C24</f>
        <v>10</v>
      </c>
      <c r="I24" s="28">
        <f t="shared" si="1"/>
        <v>0</v>
      </c>
      <c r="J24" s="28">
        <f t="shared" si="1"/>
        <v>0</v>
      </c>
      <c r="K24" s="26">
        <f t="shared" si="2"/>
        <v>10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271</v>
      </c>
      <c r="I27" s="28">
        <f>D121</f>
        <v>222</v>
      </c>
      <c r="J27" s="28">
        <f>E121</f>
        <v>0</v>
      </c>
      <c r="K27" s="26">
        <f t="shared" si="2"/>
        <v>493</v>
      </c>
      <c r="L27" s="27"/>
      <c r="M27" s="28">
        <f>H27</f>
        <v>271</v>
      </c>
      <c r="N27" s="28">
        <f>I27</f>
        <v>222</v>
      </c>
      <c r="O27" s="28">
        <f>J27</f>
        <v>0</v>
      </c>
      <c r="P27" s="26">
        <f>SUM(M27:O27)</f>
        <v>493</v>
      </c>
    </row>
    <row r="28" spans="2:22" s="29" customFormat="1" ht="16" customHeight="1">
      <c r="B28" s="35" t="s">
        <v>28</v>
      </c>
      <c r="C28" s="36">
        <f>SUM(C22:C26)</f>
        <v>15319</v>
      </c>
      <c r="D28" s="36">
        <f>SUM(D22:D26)</f>
        <v>4435</v>
      </c>
      <c r="E28" s="36">
        <f>SUM(E22:E26)</f>
        <v>0</v>
      </c>
      <c r="F28" s="36">
        <f>SUM(F22:F26)</f>
        <v>19754</v>
      </c>
      <c r="G28" s="27"/>
      <c r="H28" s="36">
        <f>SUM(H22:H27)</f>
        <v>15590</v>
      </c>
      <c r="I28" s="36">
        <f>SUM(I22:I27)</f>
        <v>4657</v>
      </c>
      <c r="J28" s="36">
        <f>SUM(J22:J27)</f>
        <v>0</v>
      </c>
      <c r="K28" s="36">
        <f>SUM(K22:K27)</f>
        <v>20247</v>
      </c>
      <c r="L28" s="27"/>
      <c r="M28" s="36">
        <f>M27</f>
        <v>271</v>
      </c>
      <c r="N28" s="36">
        <f>N27</f>
        <v>222</v>
      </c>
      <c r="O28" s="36">
        <f>O27</f>
        <v>0</v>
      </c>
      <c r="P28" s="36">
        <f>P27</f>
        <v>493</v>
      </c>
    </row>
    <row r="29" spans="2:22" s="29" customFormat="1" ht="16" customHeight="1">
      <c r="B29" s="24" t="s">
        <v>29</v>
      </c>
      <c r="C29" s="25">
        <v>-516</v>
      </c>
      <c r="D29" s="25">
        <v>-83</v>
      </c>
      <c r="E29" s="25">
        <v>0</v>
      </c>
      <c r="F29" s="26">
        <f t="shared" ref="F29:F34" si="3">SUM(C29:E29)</f>
        <v>-599</v>
      </c>
      <c r="G29" s="27"/>
      <c r="H29" s="28">
        <f>C29</f>
        <v>-516</v>
      </c>
      <c r="I29" s="28">
        <f t="shared" ref="I29:J31" si="4">D29</f>
        <v>-83</v>
      </c>
      <c r="J29" s="28">
        <f t="shared" si="4"/>
        <v>0</v>
      </c>
      <c r="K29" s="26">
        <f>SUM(H29:J29)</f>
        <v>-599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34</v>
      </c>
      <c r="D32" s="25">
        <v>0</v>
      </c>
      <c r="E32" s="25">
        <v>0</v>
      </c>
      <c r="F32" s="26">
        <f t="shared" si="3"/>
        <v>34</v>
      </c>
      <c r="G32" s="27"/>
      <c r="H32" s="30"/>
      <c r="I32" s="30"/>
      <c r="J32" s="30"/>
      <c r="K32" s="30"/>
      <c r="L32" s="27"/>
      <c r="M32" s="28">
        <f>C109</f>
        <v>-34</v>
      </c>
      <c r="N32" s="28">
        <f>D109</f>
        <v>0</v>
      </c>
      <c r="O32" s="28">
        <f>E109</f>
        <v>0</v>
      </c>
      <c r="P32" s="26">
        <f>SUM(M32:O32)</f>
        <v>-34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-482</v>
      </c>
      <c r="D35" s="38">
        <f>SUM(D29:D34)</f>
        <v>-83</v>
      </c>
      <c r="E35" s="38">
        <f>SUM(E29:E34)</f>
        <v>0</v>
      </c>
      <c r="F35" s="38">
        <f>SUM(F29:F34)</f>
        <v>-565</v>
      </c>
      <c r="G35" s="27"/>
      <c r="H35" s="36">
        <f>SUM(H29:H31,H33:H34)</f>
        <v>-516</v>
      </c>
      <c r="I35" s="36">
        <f>SUM(I29:I31,I33:I34)</f>
        <v>-83</v>
      </c>
      <c r="J35" s="36">
        <f>SUM(J29:J31,J33:J34)</f>
        <v>0</v>
      </c>
      <c r="K35" s="36">
        <f>SUM(K29:K31,K33:K34)</f>
        <v>-599</v>
      </c>
      <c r="L35" s="27"/>
      <c r="M35" s="36">
        <f>M32</f>
        <v>-34</v>
      </c>
      <c r="N35" s="36">
        <f>N32</f>
        <v>0</v>
      </c>
      <c r="O35" s="36">
        <f>O32</f>
        <v>0</v>
      </c>
      <c r="P35" s="36">
        <f>P32</f>
        <v>-34</v>
      </c>
    </row>
    <row r="36" spans="2:22" s="29" customFormat="1" ht="16" customHeight="1">
      <c r="B36" s="24" t="s">
        <v>36</v>
      </c>
      <c r="C36" s="25">
        <v>4085</v>
      </c>
      <c r="D36" s="25">
        <v>188</v>
      </c>
      <c r="E36" s="25">
        <v>0</v>
      </c>
      <c r="F36" s="26">
        <f>SUM(C36:E36)</f>
        <v>4273</v>
      </c>
      <c r="G36" s="27"/>
      <c r="H36" s="30"/>
      <c r="I36" s="30"/>
      <c r="J36" s="30"/>
      <c r="K36" s="30"/>
      <c r="L36" s="27"/>
      <c r="M36" s="28">
        <f>C93</f>
        <v>-4085</v>
      </c>
      <c r="N36" s="28">
        <f t="shared" ref="N36:O37" si="6">D93</f>
        <v>-188</v>
      </c>
      <c r="O36" s="28">
        <f t="shared" si="6"/>
        <v>0</v>
      </c>
      <c r="P36" s="26">
        <f>SUM(M36:O36)</f>
        <v>-4273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4085</v>
      </c>
      <c r="D38" s="36">
        <f>SUM(D36:D37)</f>
        <v>188</v>
      </c>
      <c r="E38" s="36">
        <f>SUM(E36:E37)</f>
        <v>0</v>
      </c>
      <c r="F38" s="36">
        <f>SUM(F36:F37)</f>
        <v>4273</v>
      </c>
      <c r="G38" s="27"/>
      <c r="H38" s="30"/>
      <c r="I38" s="30"/>
      <c r="J38" s="30"/>
      <c r="K38" s="30"/>
      <c r="L38" s="27"/>
      <c r="M38" s="36">
        <f>SUM(M36:M37)</f>
        <v>-4085</v>
      </c>
      <c r="N38" s="36">
        <f>SUM(N36:N37)</f>
        <v>-188</v>
      </c>
      <c r="O38" s="36">
        <f>SUM(O36:O37)</f>
        <v>0</v>
      </c>
      <c r="P38" s="36">
        <f>SUM(P36:P37)</f>
        <v>-4273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18257</v>
      </c>
      <c r="I39" s="28">
        <f>D102+D103+D104</f>
        <v>19217</v>
      </c>
      <c r="J39" s="28">
        <f>E102+E103+E104</f>
        <v>0</v>
      </c>
      <c r="K39" s="26">
        <f>SUM(H39:J39)</f>
        <v>37474</v>
      </c>
      <c r="L39" s="27"/>
      <c r="M39" s="28">
        <f t="shared" ref="M39:O40" si="7">H39</f>
        <v>18257</v>
      </c>
      <c r="N39" s="28">
        <f t="shared" si="7"/>
        <v>19217</v>
      </c>
      <c r="O39" s="28">
        <f t="shared" si="7"/>
        <v>0</v>
      </c>
      <c r="P39" s="26">
        <f>SUM(M39:O39)</f>
        <v>37474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2795</v>
      </c>
      <c r="I40" s="28">
        <f>D105</f>
        <v>0</v>
      </c>
      <c r="J40" s="28">
        <f>E105</f>
        <v>0</v>
      </c>
      <c r="K40" s="26">
        <f>SUM(H40:J40)</f>
        <v>2795</v>
      </c>
      <c r="L40" s="27"/>
      <c r="M40" s="28">
        <f t="shared" si="7"/>
        <v>2795</v>
      </c>
      <c r="N40" s="28">
        <f t="shared" si="7"/>
        <v>0</v>
      </c>
      <c r="O40" s="28">
        <f t="shared" si="7"/>
        <v>0</v>
      </c>
      <c r="P40" s="26">
        <f>SUM(M40:O40)</f>
        <v>2795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21052</v>
      </c>
      <c r="I41" s="36">
        <f>SUM(I39:I40)</f>
        <v>19217</v>
      </c>
      <c r="J41" s="36">
        <f>SUM(J39:J40)</f>
        <v>0</v>
      </c>
      <c r="K41" s="36">
        <f>SUM(K39:K40)</f>
        <v>40269</v>
      </c>
      <c r="L41" s="27"/>
      <c r="M41" s="36">
        <f>SUM(M39:M40)</f>
        <v>21052</v>
      </c>
      <c r="N41" s="36">
        <f>SUM(N39:N40)</f>
        <v>19217</v>
      </c>
      <c r="O41" s="36">
        <f>SUM(O39:O40)</f>
        <v>0</v>
      </c>
      <c r="P41" s="36">
        <f>SUM(P39:P40)</f>
        <v>40269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3799</v>
      </c>
      <c r="I42" s="28">
        <f>D106</f>
        <v>0</v>
      </c>
      <c r="J42" s="28">
        <f>E106</f>
        <v>0</v>
      </c>
      <c r="K42" s="26">
        <f>SUM(H42:J42)</f>
        <v>3799</v>
      </c>
      <c r="L42" s="27"/>
      <c r="M42" s="28">
        <f>H42</f>
        <v>3799</v>
      </c>
      <c r="N42" s="28">
        <f>I42</f>
        <v>0</v>
      </c>
      <c r="O42" s="28">
        <f>J42</f>
        <v>0</v>
      </c>
      <c r="P42" s="26">
        <f>SUM(M42:O42)</f>
        <v>3799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18922</v>
      </c>
      <c r="D44" s="26">
        <f>SUM(D28,D35,D38,D43)</f>
        <v>4540</v>
      </c>
      <c r="E44" s="26">
        <f>SUM(E28,E35,E38,E43)</f>
        <v>0</v>
      </c>
      <c r="F44" s="26">
        <f>SUM(F28,F35,F38,F43)</f>
        <v>23462</v>
      </c>
      <c r="G44" s="27"/>
      <c r="H44" s="26">
        <f>SUM(H28,H35,H41,H42:H43)</f>
        <v>39925</v>
      </c>
      <c r="I44" s="26">
        <f>SUM(I28,I35,I41,I42:I43)</f>
        <v>23791</v>
      </c>
      <c r="J44" s="26">
        <f>SUM(J28,J35,J41,J42:J43)</f>
        <v>0</v>
      </c>
      <c r="K44" s="26">
        <f>SUM(K28,K35,K41,K42:K43)</f>
        <v>63716</v>
      </c>
      <c r="L44" s="27"/>
      <c r="M44" s="26">
        <f>SUM(M28,M35,M38,M41,M42)</f>
        <v>21003</v>
      </c>
      <c r="N44" s="26">
        <f>SUM(N28,N35,N38,N41,N42)</f>
        <v>19251</v>
      </c>
      <c r="O44" s="26">
        <f>SUM(O28,O35,O38,O41,O42)</f>
        <v>0</v>
      </c>
      <c r="P44" s="26">
        <f>SUM(P28,P35,P38,P41,P42)</f>
        <v>40254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-243572</v>
      </c>
      <c r="D47" s="30"/>
      <c r="E47" s="30"/>
      <c r="F47" s="41">
        <f>C47</f>
        <v>-243572</v>
      </c>
      <c r="G47" s="27"/>
      <c r="H47" s="42">
        <f>C47</f>
        <v>-243572</v>
      </c>
      <c r="I47" s="30"/>
      <c r="J47" s="30"/>
      <c r="K47" s="41">
        <f>H47</f>
        <v>-243572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-34054</v>
      </c>
      <c r="D48" s="30"/>
      <c r="E48" s="30"/>
      <c r="F48" s="41">
        <f>C48</f>
        <v>-34054</v>
      </c>
      <c r="G48" s="27"/>
      <c r="H48" s="42">
        <f>C48</f>
        <v>-34054</v>
      </c>
      <c r="I48" s="30"/>
      <c r="J48" s="30"/>
      <c r="K48" s="41">
        <f>H48</f>
        <v>-34054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-277626</v>
      </c>
      <c r="D50" s="30"/>
      <c r="E50" s="30"/>
      <c r="F50" s="44">
        <f>SUM(F47:F49)</f>
        <v>-277626</v>
      </c>
      <c r="G50" s="27"/>
      <c r="H50" s="44">
        <f>SUM(H47:H49)</f>
        <v>-277626</v>
      </c>
      <c r="I50" s="30"/>
      <c r="J50" s="30"/>
      <c r="K50" s="44">
        <f>SUM(K47:K49)</f>
        <v>-277626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-73841</v>
      </c>
      <c r="D51" s="30"/>
      <c r="E51" s="30"/>
      <c r="F51" s="41">
        <f>C51</f>
        <v>-73841</v>
      </c>
      <c r="G51" s="27"/>
      <c r="H51" s="42">
        <f>C51</f>
        <v>-73841</v>
      </c>
      <c r="I51" s="30"/>
      <c r="J51" s="30"/>
      <c r="K51" s="41">
        <f>H51</f>
        <v>-73841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-73841</v>
      </c>
      <c r="D53" s="30"/>
      <c r="E53" s="30"/>
      <c r="F53" s="44">
        <f>SUM(F51:F52)</f>
        <v>-73841</v>
      </c>
      <c r="G53" s="27"/>
      <c r="H53" s="44">
        <f>SUM(H51:H52)</f>
        <v>-73841</v>
      </c>
      <c r="I53" s="30"/>
      <c r="J53" s="30"/>
      <c r="K53" s="44">
        <f>SUM(K51:K52)</f>
        <v>-73841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-83037</v>
      </c>
      <c r="D54" s="30"/>
      <c r="E54" s="30"/>
      <c r="F54" s="26">
        <f t="shared" ref="F54:F59" si="8">C54</f>
        <v>-83037</v>
      </c>
      <c r="G54" s="27"/>
      <c r="H54" s="28">
        <f>C54</f>
        <v>-83037</v>
      </c>
      <c r="I54" s="30"/>
      <c r="J54" s="30"/>
      <c r="K54" s="26">
        <f>H54</f>
        <v>-83037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-35213</v>
      </c>
      <c r="D60" s="25">
        <v>-1425</v>
      </c>
      <c r="E60" s="25">
        <v>0</v>
      </c>
      <c r="F60" s="26">
        <f>SUM(C60:E60)</f>
        <v>-36638</v>
      </c>
      <c r="G60" s="27"/>
      <c r="H60" s="45"/>
      <c r="I60" s="45"/>
      <c r="J60" s="45"/>
      <c r="K60" s="45"/>
      <c r="L60" s="27"/>
      <c r="M60" s="28">
        <f>C110</f>
        <v>35213</v>
      </c>
      <c r="N60" s="28">
        <f t="shared" ref="N60:O60" si="9">D110</f>
        <v>1425</v>
      </c>
      <c r="O60" s="28">
        <f t="shared" si="9"/>
        <v>0</v>
      </c>
      <c r="P60" s="26">
        <f>SUM(M60:O60)</f>
        <v>36638</v>
      </c>
    </row>
    <row r="61" spans="2:16" s="29" customFormat="1" ht="16" customHeight="1">
      <c r="B61" s="58" t="s">
        <v>179</v>
      </c>
      <c r="C61" s="25">
        <v>-10119</v>
      </c>
      <c r="D61" s="25">
        <v>0</v>
      </c>
      <c r="E61" s="25">
        <v>0</v>
      </c>
      <c r="F61" s="26">
        <f>SUM(C61:E61)</f>
        <v>-10119</v>
      </c>
      <c r="G61" s="27"/>
      <c r="H61" s="28">
        <f>C61</f>
        <v>-10119</v>
      </c>
      <c r="I61" s="28">
        <f t="shared" ref="I61:J61" si="10">D61</f>
        <v>0</v>
      </c>
      <c r="J61" s="28">
        <f t="shared" si="10"/>
        <v>0</v>
      </c>
      <c r="K61" s="26">
        <f>SUM(H61:J61)</f>
        <v>-10119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-479836</v>
      </c>
      <c r="D65" s="26">
        <f>SUM(D60:D61,D63)</f>
        <v>-1425</v>
      </c>
      <c r="E65" s="26">
        <f>SUM(E60:E61,E63)</f>
        <v>0</v>
      </c>
      <c r="F65" s="41">
        <f>SUM(F50,F53:F61,F63:F64)</f>
        <v>-481261</v>
      </c>
      <c r="G65" s="27"/>
      <c r="H65" s="41">
        <f>SUM(H50,H53:H57,H59,H61:H62, H64)</f>
        <v>-444623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-444623</v>
      </c>
      <c r="L65" s="27"/>
      <c r="M65" s="26">
        <f>SUM(M60,M62:M63)</f>
        <v>35213</v>
      </c>
      <c r="N65" s="26">
        <f t="shared" ref="N65:P65" si="13">SUM(N60,N62:N63)</f>
        <v>1425</v>
      </c>
      <c r="O65" s="26">
        <f t="shared" si="13"/>
        <v>0</v>
      </c>
      <c r="P65" s="26">
        <f t="shared" si="13"/>
        <v>36638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-460764</v>
      </c>
      <c r="D67" s="26">
        <f>SUM(D19,D44,D65)</f>
        <v>3101</v>
      </c>
      <c r="E67" s="26">
        <f>SUM(E19,E44,E65)</f>
        <v>0</v>
      </c>
      <c r="F67" s="41">
        <f>SUM(F19,F44,F65)</f>
        <v>-457663</v>
      </c>
      <c r="G67" s="27"/>
      <c r="H67" s="41">
        <f>SUM(H19,H44,H65)</f>
        <v>-404698</v>
      </c>
      <c r="I67" s="26">
        <f>SUM(I19,I44,I65)</f>
        <v>23791</v>
      </c>
      <c r="J67" s="26">
        <f>SUM(J19,J44,J65)</f>
        <v>0</v>
      </c>
      <c r="K67" s="41">
        <f>SUM(K19,K44,K65)</f>
        <v>-380907</v>
      </c>
      <c r="L67" s="27"/>
      <c r="M67" s="26">
        <f>SUM(M19,M44,M65)</f>
        <v>56066</v>
      </c>
      <c r="N67" s="26">
        <f>SUM(N19,N44,N65)</f>
        <v>20690</v>
      </c>
      <c r="O67" s="26">
        <f>SUM(O19,O44,O65)</f>
        <v>0</v>
      </c>
      <c r="P67" s="26">
        <f>SUM(P19,P44,P65)</f>
        <v>76756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-24618</v>
      </c>
      <c r="D69" s="26">
        <f>SUM(D12,D67)</f>
        <v>7158</v>
      </c>
      <c r="E69" s="26">
        <f>SUM(E12,E67)</f>
        <v>0</v>
      </c>
      <c r="F69" s="41">
        <f>SUM(F12,F67)</f>
        <v>-17460</v>
      </c>
      <c r="G69" s="27"/>
      <c r="H69" s="41">
        <f>SUM(H12,H67)</f>
        <v>-35597</v>
      </c>
      <c r="I69" s="26">
        <f>SUM(I12,I67)</f>
        <v>310</v>
      </c>
      <c r="J69" s="26">
        <f>SUM(J12,J67)</f>
        <v>0</v>
      </c>
      <c r="K69" s="41">
        <f>SUM(K12,K67)</f>
        <v>-35287</v>
      </c>
      <c r="L69" s="27"/>
      <c r="M69" s="26">
        <f>SUM(M12,M67)</f>
        <v>-10979</v>
      </c>
      <c r="N69" s="26">
        <f>SUM(N12,N67)</f>
        <v>-6848</v>
      </c>
      <c r="O69" s="26">
        <f>SUM(O12,O67)</f>
        <v>0</v>
      </c>
      <c r="P69" s="26">
        <f>SUM(P12,P67)</f>
        <v>-17827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-47608</v>
      </c>
      <c r="D72" s="25">
        <v>0</v>
      </c>
      <c r="E72" s="25">
        <v>0</v>
      </c>
      <c r="F72" s="26">
        <f t="shared" ref="F72:F78" si="14">SUM(C72:E72)</f>
        <v>-47608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-452</v>
      </c>
      <c r="D74" s="25">
        <v>0</v>
      </c>
      <c r="E74" s="25">
        <v>0</v>
      </c>
      <c r="F74" s="26">
        <f t="shared" si="14"/>
        <v>-452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37341</v>
      </c>
      <c r="D76" s="25">
        <v>0</v>
      </c>
      <c r="E76" s="25">
        <v>0</v>
      </c>
      <c r="F76" s="26">
        <f t="shared" si="14"/>
        <v>37341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-10719</v>
      </c>
      <c r="D79" s="26">
        <f>SUM(D72:D78)</f>
        <v>0</v>
      </c>
      <c r="E79" s="26">
        <f>SUM(E72:E78)</f>
        <v>0</v>
      </c>
      <c r="F79" s="26">
        <f>SUM(F72:F78)</f>
        <v>-10719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-35337</v>
      </c>
      <c r="D81" s="26">
        <f>SUM(D69,D79)</f>
        <v>7158</v>
      </c>
      <c r="E81" s="26">
        <f>SUM(E69,E79)</f>
        <v>0</v>
      </c>
      <c r="F81" s="41">
        <f>SUM(F69,F79)</f>
        <v>-28179</v>
      </c>
      <c r="G81" s="27"/>
      <c r="H81" s="41">
        <f>H69</f>
        <v>-35597</v>
      </c>
      <c r="I81" s="26">
        <f>I69</f>
        <v>310</v>
      </c>
      <c r="J81" s="26">
        <f>J69</f>
        <v>0</v>
      </c>
      <c r="K81" s="41">
        <f>K69</f>
        <v>-35287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-54811</v>
      </c>
      <c r="D85" s="43">
        <v>-6807</v>
      </c>
      <c r="E85" s="43">
        <v>0</v>
      </c>
      <c r="F85" s="26">
        <f>SUM(C85:E85)</f>
        <v>-61618</v>
      </c>
      <c r="G85" s="27"/>
      <c r="H85" s="42">
        <f>C85</f>
        <v>-54811</v>
      </c>
      <c r="I85" s="42">
        <f>D85</f>
        <v>-6807</v>
      </c>
      <c r="J85" s="42">
        <f>E85</f>
        <v>0</v>
      </c>
      <c r="K85" s="26">
        <f>SUM(H85:J85)</f>
        <v>-61618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-22299</v>
      </c>
      <c r="D88" s="25">
        <v>0</v>
      </c>
      <c r="E88" s="25">
        <v>0</v>
      </c>
      <c r="F88" s="26">
        <f>SUM(C88:E88)</f>
        <v>-22299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-22299</v>
      </c>
      <c r="D89" s="36">
        <f>D88</f>
        <v>0</v>
      </c>
      <c r="E89" s="36">
        <f>E88</f>
        <v>0</v>
      </c>
      <c r="F89" s="36">
        <f>F88</f>
        <v>-22299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-51283</v>
      </c>
      <c r="D92" s="25">
        <v>0</v>
      </c>
      <c r="E92" s="25">
        <v>0</v>
      </c>
      <c r="F92" s="26">
        <f>SUM(C92:E92)</f>
        <v>-51283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-4085</v>
      </c>
      <c r="D93" s="28">
        <f t="shared" si="15"/>
        <v>-188</v>
      </c>
      <c r="E93" s="28">
        <f t="shared" si="15"/>
        <v>0</v>
      </c>
      <c r="F93" s="26">
        <f>SUM(C93:E93)</f>
        <v>-4273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34856</v>
      </c>
      <c r="D95" s="25">
        <v>-970</v>
      </c>
      <c r="E95" s="25">
        <v>0</v>
      </c>
      <c r="F95" s="26">
        <f>SUM(C95:E95)</f>
        <v>33886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-20512</v>
      </c>
      <c r="D96" s="36">
        <f>SUM(D92:D95)</f>
        <v>-1158</v>
      </c>
      <c r="E96" s="36">
        <f>SUM(E92:E95)</f>
        <v>0</v>
      </c>
      <c r="F96" s="36">
        <f>SUM(F92:F95)</f>
        <v>-21670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-26957</v>
      </c>
      <c r="D97" s="25">
        <v>-26540</v>
      </c>
      <c r="E97" s="25">
        <v>0</v>
      </c>
      <c r="F97" s="26">
        <f t="shared" ref="F97:F112" si="16">SUM(C97:E97)</f>
        <v>-53497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-906</v>
      </c>
      <c r="D100" s="25">
        <v>0</v>
      </c>
      <c r="E100" s="25">
        <v>0</v>
      </c>
      <c r="F100" s="26">
        <f t="shared" si="16"/>
        <v>-906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8138</v>
      </c>
      <c r="D102" s="25">
        <v>19217</v>
      </c>
      <c r="E102" s="25">
        <v>0</v>
      </c>
      <c r="F102" s="26">
        <f t="shared" si="16"/>
        <v>27355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10119</v>
      </c>
      <c r="D104" s="34">
        <f>-D61</f>
        <v>0</v>
      </c>
      <c r="E104" s="34">
        <f>-E61</f>
        <v>0</v>
      </c>
      <c r="F104" s="26">
        <f>SUM(C104:E104)</f>
        <v>10119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2795</v>
      </c>
      <c r="D105" s="25">
        <v>0</v>
      </c>
      <c r="E105" s="25">
        <v>0</v>
      </c>
      <c r="F105" s="26">
        <f t="shared" si="16"/>
        <v>2795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3799</v>
      </c>
      <c r="D106" s="25">
        <v>0</v>
      </c>
      <c r="E106" s="25">
        <v>0</v>
      </c>
      <c r="F106" s="26">
        <f t="shared" si="16"/>
        <v>3799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-150</v>
      </c>
      <c r="D107" s="28">
        <f t="shared" si="17"/>
        <v>14</v>
      </c>
      <c r="E107" s="28">
        <f t="shared" si="17"/>
        <v>0</v>
      </c>
      <c r="F107" s="26">
        <f t="shared" si="16"/>
        <v>-136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-34</v>
      </c>
      <c r="D109" s="28">
        <f>-D32</f>
        <v>0</v>
      </c>
      <c r="E109" s="28">
        <f>-E32</f>
        <v>0</v>
      </c>
      <c r="F109" s="26">
        <f t="shared" si="16"/>
        <v>-34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35213</v>
      </c>
      <c r="D110" s="28">
        <f>-D60</f>
        <v>1425</v>
      </c>
      <c r="E110" s="28">
        <f>-E60</f>
        <v>0</v>
      </c>
      <c r="F110" s="26">
        <f t="shared" si="16"/>
        <v>36638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32017</v>
      </c>
      <c r="D113" s="36">
        <f>SUM(D97:D112)</f>
        <v>-5884</v>
      </c>
      <c r="E113" s="36">
        <f>SUM(E97:E112)</f>
        <v>0</v>
      </c>
      <c r="F113" s="36">
        <f>SUM(F97:F112)</f>
        <v>26133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-456</v>
      </c>
      <c r="D114" s="25">
        <v>-28</v>
      </c>
      <c r="E114" s="25">
        <v>0</v>
      </c>
      <c r="F114" s="26">
        <f>SUM(C114:E114)</f>
        <v>-484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-456</v>
      </c>
      <c r="D116" s="36">
        <f>SUM(D114:D115)</f>
        <v>-28</v>
      </c>
      <c r="E116" s="36">
        <f>SUM(E114:E115)</f>
        <v>0</v>
      </c>
      <c r="F116" s="36">
        <f>SUM(F114:F115)</f>
        <v>-484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250</v>
      </c>
      <c r="D118" s="25">
        <v>222</v>
      </c>
      <c r="E118" s="25">
        <v>0</v>
      </c>
      <c r="F118" s="26">
        <f>SUM(C118:E118)</f>
        <v>472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3</v>
      </c>
      <c r="D119" s="25">
        <v>0</v>
      </c>
      <c r="E119" s="25">
        <v>0</v>
      </c>
      <c r="F119" s="26">
        <f>SUM(C119:E119)</f>
        <v>3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18</v>
      </c>
      <c r="D120" s="25">
        <v>0</v>
      </c>
      <c r="E120" s="25">
        <v>0</v>
      </c>
      <c r="F120" s="26">
        <f>SUM(C120:E120)</f>
        <v>18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271</v>
      </c>
      <c r="D121" s="36">
        <f>SUM(D117:D120)</f>
        <v>222</v>
      </c>
      <c r="E121" s="36">
        <f>SUM(E117:E120)</f>
        <v>0</v>
      </c>
      <c r="F121" s="36">
        <f>SUM(F117:F120)</f>
        <v>493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11320</v>
      </c>
      <c r="D122" s="26">
        <f>SUM(D96,D113,D116,D121)</f>
        <v>-6848</v>
      </c>
      <c r="E122" s="26">
        <f>SUM(E96,E113,E116,E121)</f>
        <v>0</v>
      </c>
      <c r="F122" s="26">
        <f>SUM(F96,F113,F116,F121)</f>
        <v>4472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-35597</v>
      </c>
      <c r="D124" s="41">
        <f>SUM(D69, D89, D122)</f>
        <v>310</v>
      </c>
      <c r="E124" s="41">
        <f>SUM(E69, E89, E122)</f>
        <v>0</v>
      </c>
      <c r="F124" s="41">
        <f>SUM(F69, F89, F122)</f>
        <v>-35287</v>
      </c>
      <c r="G124" s="27"/>
      <c r="H124" s="41">
        <f>H69</f>
        <v>-35597</v>
      </c>
      <c r="I124" s="41">
        <f t="shared" ref="I124:K124" si="18">I69</f>
        <v>310</v>
      </c>
      <c r="J124" s="41">
        <f t="shared" si="18"/>
        <v>0</v>
      </c>
      <c r="K124" s="41">
        <f t="shared" si="18"/>
        <v>-35287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1944</v>
      </c>
      <c r="D134" s="25">
        <v>0</v>
      </c>
      <c r="E134" s="25">
        <v>0</v>
      </c>
      <c r="F134" s="26">
        <f>SUM(C134:E134)</f>
        <v>1944</v>
      </c>
      <c r="G134" s="27"/>
      <c r="H134" s="28">
        <f>C134</f>
        <v>1944</v>
      </c>
      <c r="I134" s="28">
        <f>D134</f>
        <v>0</v>
      </c>
      <c r="J134" s="28">
        <f>E134</f>
        <v>0</v>
      </c>
      <c r="K134" s="26">
        <f t="shared" si="21"/>
        <v>1944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6</v>
      </c>
      <c r="D136" s="25">
        <v>0</v>
      </c>
      <c r="E136" s="25">
        <v>0</v>
      </c>
      <c r="F136" s="26">
        <f>SUM(C136:E136)</f>
        <v>6</v>
      </c>
      <c r="G136" s="27"/>
      <c r="H136" s="28">
        <f t="shared" si="22"/>
        <v>6</v>
      </c>
      <c r="I136" s="28">
        <f t="shared" si="22"/>
        <v>0</v>
      </c>
      <c r="J136" s="28">
        <f>E136</f>
        <v>0</v>
      </c>
      <c r="K136" s="26">
        <f t="shared" si="21"/>
        <v>6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1950</v>
      </c>
      <c r="D140" s="38">
        <f>SUM(D134:D139)</f>
        <v>0</v>
      </c>
      <c r="E140" s="38">
        <f>SUM(E134,E136:E139)</f>
        <v>0</v>
      </c>
      <c r="F140" s="38">
        <f>SUM(F134:F139)</f>
        <v>1950</v>
      </c>
      <c r="G140" s="27"/>
      <c r="H140" s="38">
        <f>SUM(H134:H139)</f>
        <v>1950</v>
      </c>
      <c r="I140" s="38">
        <f>SUM(I134:I139)</f>
        <v>0</v>
      </c>
      <c r="J140" s="38">
        <f>SUM(J134,J136:J139)</f>
        <v>0</v>
      </c>
      <c r="K140" s="38">
        <f>SUM(K134:K139)</f>
        <v>1950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1950</v>
      </c>
      <c r="D141" s="26">
        <f>SUM(D133,D140)</f>
        <v>0</v>
      </c>
      <c r="E141" s="26">
        <f>SUM(E133,E140)</f>
        <v>0</v>
      </c>
      <c r="F141" s="26">
        <f>SUM(F133,F140)</f>
        <v>1950</v>
      </c>
      <c r="G141" s="27"/>
      <c r="H141" s="26">
        <f>SUM(H133,H140)</f>
        <v>1950</v>
      </c>
      <c r="I141" s="26">
        <f>SUM(I133,I140)</f>
        <v>0</v>
      </c>
      <c r="J141" s="26">
        <f>SUM(J133,J140)</f>
        <v>0</v>
      </c>
      <c r="K141" s="26">
        <f>SUM(K133,K140)</f>
        <v>1950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-33647</v>
      </c>
      <c r="D143" s="28">
        <f>SUM(D124,D141)</f>
        <v>310</v>
      </c>
      <c r="E143" s="28">
        <f>SUM(E124,E141)</f>
        <v>0</v>
      </c>
      <c r="F143" s="41">
        <f>SUM(F124,F141)</f>
        <v>-33337</v>
      </c>
      <c r="G143" s="27"/>
      <c r="H143" s="42">
        <f>SUM(H124,H141)</f>
        <v>-33647</v>
      </c>
      <c r="I143" s="28">
        <f>SUM(I124,I141)</f>
        <v>310</v>
      </c>
      <c r="J143" s="28">
        <f>SUM(J124,J141)</f>
        <v>0</v>
      </c>
      <c r="K143" s="41">
        <f>SUM(K124,K141)</f>
        <v>-33337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-88458</v>
      </c>
      <c r="D145" s="26">
        <f>D85+D143</f>
        <v>-6497</v>
      </c>
      <c r="E145" s="26">
        <f>E85+E143</f>
        <v>0</v>
      </c>
      <c r="F145" s="41">
        <f>F85+F143</f>
        <v>-94955</v>
      </c>
      <c r="G145" s="27"/>
      <c r="H145" s="41">
        <f>H85+H143</f>
        <v>-88458</v>
      </c>
      <c r="I145" s="26">
        <f>I85+I143</f>
        <v>-6497</v>
      </c>
      <c r="J145" s="26">
        <f>J85+J143</f>
        <v>0</v>
      </c>
      <c r="K145" s="41">
        <f>K85+K143</f>
        <v>-94955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B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B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B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B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B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B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B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3178B9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177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f>SUM('Aberdeen City:ZetTrans'!C10)</f>
        <v>22002486</v>
      </c>
      <c r="D10" s="25">
        <f>SUM('Aberdeen City:ZetTrans'!D10)</f>
        <v>1419936</v>
      </c>
      <c r="E10" s="25">
        <f>SUM('Aberdeen City:ZetTrans'!E10)</f>
        <v>33387</v>
      </c>
      <c r="F10" s="26">
        <f>SUM(C10:E10)</f>
        <v>23455809</v>
      </c>
      <c r="G10" s="27"/>
      <c r="H10" s="28">
        <f>C10+C17+M10</f>
        <v>19955375</v>
      </c>
      <c r="I10" s="28">
        <f>D10+N10</f>
        <v>750117</v>
      </c>
      <c r="J10" s="28">
        <f>E10+O10</f>
        <v>26087</v>
      </c>
      <c r="K10" s="26">
        <f>SUM(H10:J10)</f>
        <v>20731579</v>
      </c>
      <c r="L10" s="27"/>
      <c r="M10" s="28">
        <f>SUM(C88,C92,C95,C97:C101,C116)</f>
        <v>-2048920</v>
      </c>
      <c r="N10" s="28">
        <f>SUM(D88,D92,D95,D97:D101,D116)</f>
        <v>-669819</v>
      </c>
      <c r="O10" s="28">
        <f>SUM(E88,E92,E95,E97:E101,E116)</f>
        <v>-7300</v>
      </c>
      <c r="P10" s="26">
        <f>SUM(M10:O10)</f>
        <v>-2726039</v>
      </c>
    </row>
    <row r="11" spans="2:23" s="29" customFormat="1" ht="16" customHeight="1">
      <c r="B11" s="24" t="s">
        <v>13</v>
      </c>
      <c r="C11" s="25">
        <f>SUM('Aberdeen City:ZetTrans'!C11)</f>
        <v>-8193307</v>
      </c>
      <c r="D11" s="25">
        <f>SUM('Aberdeen City:ZetTrans'!D11)</f>
        <v>-1321459</v>
      </c>
      <c r="E11" s="25">
        <f>SUM('Aberdeen City:ZetTrans'!E11)</f>
        <v>-44834</v>
      </c>
      <c r="F11" s="26">
        <f>SUM(C11:E11)</f>
        <v>-9559600</v>
      </c>
      <c r="G11" s="27"/>
      <c r="H11" s="28">
        <f>C11+C58</f>
        <v>-8257728</v>
      </c>
      <c r="I11" s="28">
        <f>D11</f>
        <v>-1321459</v>
      </c>
      <c r="J11" s="28">
        <f>E11</f>
        <v>-44834</v>
      </c>
      <c r="K11" s="26">
        <f>SUM(H11:J11)</f>
        <v>-9624021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13809179</v>
      </c>
      <c r="D12" s="26">
        <f>SUM(D10:D11)</f>
        <v>98477</v>
      </c>
      <c r="E12" s="26">
        <f>SUM(E10:E11)</f>
        <v>-11447</v>
      </c>
      <c r="F12" s="26">
        <f>SUM(F10:F11)</f>
        <v>13896209</v>
      </c>
      <c r="G12" s="27"/>
      <c r="H12" s="26">
        <f>SUM(H10:H11)</f>
        <v>11697647</v>
      </c>
      <c r="I12" s="26">
        <f>SUM(I10:I11)</f>
        <v>-571342</v>
      </c>
      <c r="J12" s="26">
        <f>SUM(J10:J11)</f>
        <v>-18747</v>
      </c>
      <c r="K12" s="26">
        <f>SUM(K10:K11)</f>
        <v>11107558</v>
      </c>
      <c r="L12" s="27"/>
      <c r="M12" s="26">
        <f>M10</f>
        <v>-2048920</v>
      </c>
      <c r="N12" s="26">
        <f>N10</f>
        <v>-669819</v>
      </c>
      <c r="O12" s="26">
        <f>O10</f>
        <v>-7300</v>
      </c>
      <c r="P12" s="26">
        <f>P10</f>
        <v>-2726039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f>SUM('Aberdeen City:ZetTrans'!C15)</f>
        <v>10339</v>
      </c>
      <c r="D15" s="25">
        <f>SUM('Aberdeen City:ZetTrans'!D15)</f>
        <v>3778</v>
      </c>
      <c r="E15" s="25">
        <f>SUM('Aberdeen City:ZetTrans'!E15)</f>
        <v>1047</v>
      </c>
      <c r="F15" s="26">
        <f>SUM(C15:E15)</f>
        <v>15164</v>
      </c>
      <c r="G15" s="27"/>
      <c r="H15" s="30"/>
      <c r="I15" s="30"/>
      <c r="J15" s="30"/>
      <c r="K15" s="33"/>
      <c r="L15" s="27"/>
      <c r="M15" s="28">
        <f>C107</f>
        <v>-10339</v>
      </c>
      <c r="N15" s="28">
        <f t="shared" ref="N15:O16" si="0">D107</f>
        <v>-3778</v>
      </c>
      <c r="O15" s="28">
        <f t="shared" si="0"/>
        <v>-1047</v>
      </c>
      <c r="P15" s="26">
        <f>SUM(M15:O15)</f>
        <v>-15164</v>
      </c>
    </row>
    <row r="16" spans="2:23" s="29" customFormat="1" ht="16" customHeight="1">
      <c r="B16" s="24" t="s">
        <v>17</v>
      </c>
      <c r="C16" s="25">
        <f>SUM('Aberdeen City:ZetTrans'!C16)</f>
        <v>174</v>
      </c>
      <c r="D16" s="25">
        <f>SUM('Aberdeen City:ZetTrans'!D16)</f>
        <v>-321</v>
      </c>
      <c r="E16" s="25">
        <f>SUM('Aberdeen City:ZetTrans'!E16)</f>
        <v>0</v>
      </c>
      <c r="F16" s="26">
        <f>SUM(C16:E16)</f>
        <v>-147</v>
      </c>
      <c r="G16" s="27"/>
      <c r="H16" s="30"/>
      <c r="I16" s="30"/>
      <c r="J16" s="30"/>
      <c r="K16" s="33"/>
      <c r="L16" s="27"/>
      <c r="M16" s="28">
        <f>C108</f>
        <v>-174</v>
      </c>
      <c r="N16" s="28">
        <f t="shared" si="0"/>
        <v>321</v>
      </c>
      <c r="O16" s="28">
        <f t="shared" si="0"/>
        <v>0</v>
      </c>
      <c r="P16" s="26">
        <f>SUM(M16:O16)</f>
        <v>147</v>
      </c>
    </row>
    <row r="17" spans="2:22" s="29" customFormat="1" ht="16" customHeight="1">
      <c r="B17" s="24" t="s">
        <v>18</v>
      </c>
      <c r="C17" s="25">
        <f>SUM('Aberdeen City:ZetTrans'!C17)</f>
        <v>1809</v>
      </c>
      <c r="D17" s="30"/>
      <c r="E17" s="30"/>
      <c r="F17" s="26">
        <f>C17</f>
        <v>1809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f>SUM('Aberdeen City:ZetTrans'!C18)</f>
        <v>-1124</v>
      </c>
      <c r="D18" s="25">
        <f>SUM('Aberdeen City:ZetTrans'!D18)</f>
        <v>442</v>
      </c>
      <c r="E18" s="25">
        <f>SUM('Aberdeen City:ZetTrans'!E18)</f>
        <v>0</v>
      </c>
      <c r="F18" s="26">
        <f>SUM(C18:E18)</f>
        <v>-682</v>
      </c>
      <c r="G18" s="27"/>
      <c r="H18" s="28">
        <f>C18</f>
        <v>-1124</v>
      </c>
      <c r="I18" s="28">
        <f>D18</f>
        <v>442</v>
      </c>
      <c r="J18" s="28">
        <f>E18</f>
        <v>0</v>
      </c>
      <c r="K18" s="26">
        <f>SUM(H18:J18)</f>
        <v>-682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11198</v>
      </c>
      <c r="D19" s="26">
        <f>SUM(D15:D18)</f>
        <v>3899</v>
      </c>
      <c r="E19" s="26">
        <f>SUM(E15:E18)</f>
        <v>1047</v>
      </c>
      <c r="F19" s="26">
        <f>SUM(F15:F18)</f>
        <v>16144</v>
      </c>
      <c r="G19" s="27"/>
      <c r="H19" s="26">
        <f>H18</f>
        <v>-1124</v>
      </c>
      <c r="I19" s="26">
        <f>I18</f>
        <v>442</v>
      </c>
      <c r="J19" s="26">
        <f>J18</f>
        <v>0</v>
      </c>
      <c r="K19" s="26">
        <f>K18</f>
        <v>-682</v>
      </c>
      <c r="L19" s="27"/>
      <c r="M19" s="26">
        <f>SUM(M15:M16)</f>
        <v>-10513</v>
      </c>
      <c r="N19" s="26">
        <f>SUM(N15:N16)</f>
        <v>-3457</v>
      </c>
      <c r="O19" s="26">
        <f>SUM(O15:O16)</f>
        <v>-1047</v>
      </c>
      <c r="P19" s="26">
        <f>SUM(P15:P16)</f>
        <v>-15017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f>SUM('Aberdeen City:ZetTrans'!C22)</f>
        <v>404904</v>
      </c>
      <c r="D22" s="25">
        <f>SUM('Aberdeen City:ZetTrans'!D22)</f>
        <v>139881</v>
      </c>
      <c r="E22" s="25">
        <f>SUM('Aberdeen City:ZetTrans'!E22)</f>
        <v>1374</v>
      </c>
      <c r="F22" s="26">
        <f>SUM(C22:E22)</f>
        <v>546159</v>
      </c>
      <c r="G22" s="27"/>
      <c r="H22" s="28">
        <f>C22</f>
        <v>404904</v>
      </c>
      <c r="I22" s="28">
        <f t="shared" ref="I22:J26" si="1">D22</f>
        <v>139881</v>
      </c>
      <c r="J22" s="28">
        <f t="shared" si="1"/>
        <v>1374</v>
      </c>
      <c r="K22" s="26">
        <f t="shared" ref="K22:K27" si="2">SUM(H22:J22)</f>
        <v>546159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f>SUM('Aberdeen City:ZetTrans'!C23)</f>
        <v>246634</v>
      </c>
      <c r="D23" s="25">
        <f>SUM('Aberdeen City:ZetTrans'!D23)</f>
        <v>0</v>
      </c>
      <c r="E23" s="25">
        <f>SUM('Aberdeen City:ZetTrans'!E23)</f>
        <v>0</v>
      </c>
      <c r="F23" s="26">
        <f>SUM(C23:E23)</f>
        <v>246634</v>
      </c>
      <c r="G23" s="27"/>
      <c r="H23" s="28">
        <f>C23</f>
        <v>246634</v>
      </c>
      <c r="I23" s="28">
        <f t="shared" si="1"/>
        <v>0</v>
      </c>
      <c r="J23" s="28">
        <f t="shared" si="1"/>
        <v>0</v>
      </c>
      <c r="K23" s="26">
        <f t="shared" si="2"/>
        <v>246634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f>SUM('Aberdeen City:ZetTrans'!C24)</f>
        <v>30542</v>
      </c>
      <c r="D24" s="25">
        <f>SUM('Aberdeen City:ZetTrans'!D24)</f>
        <v>147</v>
      </c>
      <c r="E24" s="25">
        <f>SUM('Aberdeen City:ZetTrans'!E24)</f>
        <v>0</v>
      </c>
      <c r="F24" s="26">
        <f>SUM(C24:E24)</f>
        <v>30689</v>
      </c>
      <c r="G24" s="27"/>
      <c r="H24" s="28">
        <f>C24</f>
        <v>30542</v>
      </c>
      <c r="I24" s="28">
        <f t="shared" si="1"/>
        <v>147</v>
      </c>
      <c r="J24" s="28">
        <f t="shared" si="1"/>
        <v>0</v>
      </c>
      <c r="K24" s="26">
        <f t="shared" si="2"/>
        <v>30689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f>SUM('Aberdeen City:ZetTrans'!C25)</f>
        <v>-447</v>
      </c>
      <c r="D25" s="25">
        <f>SUM('Aberdeen City:ZetTrans'!D25)</f>
        <v>162</v>
      </c>
      <c r="E25" s="25">
        <f>SUM('Aberdeen City:ZetTrans'!E25)</f>
        <v>0</v>
      </c>
      <c r="F25" s="26">
        <f>SUM(C25:E25)</f>
        <v>-285</v>
      </c>
      <c r="G25" s="27"/>
      <c r="H25" s="28">
        <f>C25</f>
        <v>-447</v>
      </c>
      <c r="I25" s="28">
        <f t="shared" si="1"/>
        <v>162</v>
      </c>
      <c r="J25" s="28">
        <f t="shared" si="1"/>
        <v>0</v>
      </c>
      <c r="K25" s="26">
        <f t="shared" si="2"/>
        <v>-285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f>SUM('Aberdeen City:ZetTrans'!C26)</f>
        <v>3573</v>
      </c>
      <c r="D26" s="25">
        <f>SUM('Aberdeen City:ZetTrans'!D26)</f>
        <v>1039</v>
      </c>
      <c r="E26" s="25">
        <f>SUM('Aberdeen City:ZetTrans'!E26)</f>
        <v>13</v>
      </c>
      <c r="F26" s="26">
        <f>SUM(C26:E26)</f>
        <v>4625</v>
      </c>
      <c r="G26" s="27"/>
      <c r="H26" s="28">
        <f>C26</f>
        <v>3573</v>
      </c>
      <c r="I26" s="28">
        <f t="shared" si="1"/>
        <v>1039</v>
      </c>
      <c r="J26" s="28">
        <f t="shared" si="1"/>
        <v>13</v>
      </c>
      <c r="K26" s="26">
        <f t="shared" si="2"/>
        <v>4625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17818</v>
      </c>
      <c r="I27" s="28">
        <f>D121</f>
        <v>5010</v>
      </c>
      <c r="J27" s="28">
        <f>E121</f>
        <v>10</v>
      </c>
      <c r="K27" s="26">
        <f t="shared" si="2"/>
        <v>22838</v>
      </c>
      <c r="L27" s="27"/>
      <c r="M27" s="28">
        <f>H27</f>
        <v>17818</v>
      </c>
      <c r="N27" s="28">
        <f>I27</f>
        <v>5010</v>
      </c>
      <c r="O27" s="28">
        <f>J27</f>
        <v>10</v>
      </c>
      <c r="P27" s="26">
        <f>SUM(M27:O27)</f>
        <v>22838</v>
      </c>
    </row>
    <row r="28" spans="2:22" s="29" customFormat="1" ht="16" customHeight="1">
      <c r="B28" s="35" t="s">
        <v>28</v>
      </c>
      <c r="C28" s="36">
        <f>SUM(C22:C26)</f>
        <v>685206</v>
      </c>
      <c r="D28" s="36">
        <f>SUM(D22:D26)</f>
        <v>141229</v>
      </c>
      <c r="E28" s="36">
        <f>SUM(E22:E26)</f>
        <v>1387</v>
      </c>
      <c r="F28" s="36">
        <f>SUM(F22:F26)</f>
        <v>827822</v>
      </c>
      <c r="G28" s="27"/>
      <c r="H28" s="36">
        <f>SUM(H22:H27)</f>
        <v>703024</v>
      </c>
      <c r="I28" s="36">
        <f>SUM(I22:I27)</f>
        <v>146239</v>
      </c>
      <c r="J28" s="36">
        <f>SUM(J22:J27)</f>
        <v>1397</v>
      </c>
      <c r="K28" s="36">
        <f>SUM(K22:K27)</f>
        <v>850660</v>
      </c>
      <c r="L28" s="27"/>
      <c r="M28" s="36">
        <f>M27</f>
        <v>17818</v>
      </c>
      <c r="N28" s="36">
        <f>N27</f>
        <v>5010</v>
      </c>
      <c r="O28" s="36">
        <f>O27</f>
        <v>10</v>
      </c>
      <c r="P28" s="36">
        <f>P27</f>
        <v>22838</v>
      </c>
    </row>
    <row r="29" spans="2:22" s="29" customFormat="1" ht="16" customHeight="1">
      <c r="B29" s="24" t="s">
        <v>29</v>
      </c>
      <c r="C29" s="25">
        <f>SUM('Aberdeen City:ZetTrans'!C29)</f>
        <v>-23151</v>
      </c>
      <c r="D29" s="25">
        <f>SUM('Aberdeen City:ZetTrans'!D29)</f>
        <v>-2405</v>
      </c>
      <c r="E29" s="25">
        <f>SUM('Aberdeen City:ZetTrans'!E29)</f>
        <v>0</v>
      </c>
      <c r="F29" s="26">
        <f t="shared" ref="F29:F34" si="3">SUM(C29:E29)</f>
        <v>-25556</v>
      </c>
      <c r="G29" s="27"/>
      <c r="H29" s="28">
        <f>C29</f>
        <v>-23151</v>
      </c>
      <c r="I29" s="28">
        <f t="shared" ref="I29:J31" si="4">D29</f>
        <v>-2405</v>
      </c>
      <c r="J29" s="28">
        <f t="shared" si="4"/>
        <v>0</v>
      </c>
      <c r="K29" s="26">
        <f>SUM(H29:J29)</f>
        <v>-25556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f>SUM('Aberdeen City:ZetTrans'!C30)</f>
        <v>-30630</v>
      </c>
      <c r="D30" s="25">
        <f>SUM('Aberdeen City:ZetTrans'!D30)</f>
        <v>-2145</v>
      </c>
      <c r="E30" s="25">
        <f>SUM('Aberdeen City:ZetTrans'!E30)</f>
        <v>-48135</v>
      </c>
      <c r="F30" s="26">
        <f t="shared" si="3"/>
        <v>-80910</v>
      </c>
      <c r="G30" s="27"/>
      <c r="H30" s="28">
        <f>C30</f>
        <v>-30630</v>
      </c>
      <c r="I30" s="28">
        <f t="shared" si="4"/>
        <v>-2145</v>
      </c>
      <c r="J30" s="28">
        <f t="shared" si="4"/>
        <v>-48135</v>
      </c>
      <c r="K30" s="26">
        <f>SUM(H30:J30)</f>
        <v>-80910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f>SUM('Aberdeen City:ZetTrans'!C31)</f>
        <v>-9527</v>
      </c>
      <c r="D31" s="25">
        <f>SUM('Aberdeen City:ZetTrans'!D31)</f>
        <v>0</v>
      </c>
      <c r="E31" s="25">
        <f>SUM('Aberdeen City:ZetTrans'!E31)</f>
        <v>0</v>
      </c>
      <c r="F31" s="26">
        <f t="shared" si="3"/>
        <v>-9527</v>
      </c>
      <c r="G31" s="27"/>
      <c r="H31" s="28">
        <f>C31</f>
        <v>-9527</v>
      </c>
      <c r="I31" s="28">
        <f t="shared" si="4"/>
        <v>0</v>
      </c>
      <c r="J31" s="28">
        <f t="shared" si="4"/>
        <v>0</v>
      </c>
      <c r="K31" s="26">
        <f>SUM(H31:J31)</f>
        <v>-9527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f>SUM('Aberdeen City:ZetTrans'!C32)</f>
        <v>7210</v>
      </c>
      <c r="D32" s="25">
        <f>SUM('Aberdeen City:ZetTrans'!D32)</f>
        <v>0</v>
      </c>
      <c r="E32" s="25">
        <f>SUM('Aberdeen City:ZetTrans'!E32)</f>
        <v>-171</v>
      </c>
      <c r="F32" s="26">
        <f t="shared" si="3"/>
        <v>7039</v>
      </c>
      <c r="G32" s="27"/>
      <c r="H32" s="30"/>
      <c r="I32" s="30"/>
      <c r="J32" s="30"/>
      <c r="K32" s="30"/>
      <c r="L32" s="27"/>
      <c r="M32" s="28">
        <f>C109</f>
        <v>-7210</v>
      </c>
      <c r="N32" s="28">
        <f>D109</f>
        <v>0</v>
      </c>
      <c r="O32" s="28">
        <f>E109</f>
        <v>171</v>
      </c>
      <c r="P32" s="26">
        <f>SUM(M32:O32)</f>
        <v>-7039</v>
      </c>
    </row>
    <row r="33" spans="2:22" s="29" customFormat="1" ht="16" customHeight="1">
      <c r="B33" s="24" t="s">
        <v>33</v>
      </c>
      <c r="C33" s="25">
        <f>SUM('Aberdeen City:ZetTrans'!C33)</f>
        <v>-91698</v>
      </c>
      <c r="D33" s="25">
        <f>SUM('Aberdeen City:ZetTrans'!D33)</f>
        <v>611</v>
      </c>
      <c r="E33" s="25">
        <f>SUM('Aberdeen City:ZetTrans'!E33)</f>
        <v>0</v>
      </c>
      <c r="F33" s="26">
        <f t="shared" si="3"/>
        <v>-91087</v>
      </c>
      <c r="G33" s="27"/>
      <c r="H33" s="28">
        <f t="shared" ref="H33:J34" si="5">C33</f>
        <v>-91698</v>
      </c>
      <c r="I33" s="28">
        <f t="shared" si="5"/>
        <v>611</v>
      </c>
      <c r="J33" s="28">
        <f t="shared" si="5"/>
        <v>0</v>
      </c>
      <c r="K33" s="26">
        <f>SUM(H33:J33)</f>
        <v>-91087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f>SUM('Aberdeen City:ZetTrans'!C34)</f>
        <v>4419</v>
      </c>
      <c r="D34" s="25">
        <f>SUM('Aberdeen City:ZetTrans'!D34)</f>
        <v>10614</v>
      </c>
      <c r="E34" s="25">
        <f>SUM('Aberdeen City:ZetTrans'!E34)</f>
        <v>0</v>
      </c>
      <c r="F34" s="26">
        <f t="shared" si="3"/>
        <v>15033</v>
      </c>
      <c r="G34" s="27"/>
      <c r="H34" s="28">
        <f t="shared" si="5"/>
        <v>4419</v>
      </c>
      <c r="I34" s="28">
        <f t="shared" si="5"/>
        <v>10614</v>
      </c>
      <c r="J34" s="28">
        <f t="shared" si="5"/>
        <v>0</v>
      </c>
      <c r="K34" s="26">
        <f>SUM(H34:J34)</f>
        <v>15033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-143377</v>
      </c>
      <c r="D35" s="38">
        <f>SUM(D29:D34)</f>
        <v>6675</v>
      </c>
      <c r="E35" s="38">
        <f>SUM(E29:E34)</f>
        <v>-48306</v>
      </c>
      <c r="F35" s="38">
        <f>SUM(F29:F34)</f>
        <v>-185008</v>
      </c>
      <c r="G35" s="27"/>
      <c r="H35" s="36">
        <f>SUM(H29:H31,H33:H34)</f>
        <v>-150587</v>
      </c>
      <c r="I35" s="36">
        <f>SUM(I29:I31,I33:I34)</f>
        <v>6675</v>
      </c>
      <c r="J35" s="36">
        <f>SUM(J29:J31,J33:J34)</f>
        <v>-48135</v>
      </c>
      <c r="K35" s="36">
        <f>SUM(K29:K31,K33:K34)</f>
        <v>-192047</v>
      </c>
      <c r="L35" s="27"/>
      <c r="M35" s="36">
        <f>M32</f>
        <v>-7210</v>
      </c>
      <c r="N35" s="36">
        <f>N32</f>
        <v>0</v>
      </c>
      <c r="O35" s="36">
        <f>O32</f>
        <v>171</v>
      </c>
      <c r="P35" s="36">
        <f>P32</f>
        <v>-7039</v>
      </c>
    </row>
    <row r="36" spans="2:22" s="29" customFormat="1" ht="16" customHeight="1">
      <c r="B36" s="24" t="s">
        <v>36</v>
      </c>
      <c r="C36" s="25">
        <f>SUM('Aberdeen City:ZetTrans'!C36)</f>
        <v>485792</v>
      </c>
      <c r="D36" s="25">
        <f>SUM('Aberdeen City:ZetTrans'!D36)</f>
        <v>21524</v>
      </c>
      <c r="E36" s="25">
        <f>SUM('Aberdeen City:ZetTrans'!E36)</f>
        <v>0</v>
      </c>
      <c r="F36" s="26">
        <f>SUM(C36:E36)</f>
        <v>507316</v>
      </c>
      <c r="G36" s="27"/>
      <c r="H36" s="30"/>
      <c r="I36" s="30"/>
      <c r="J36" s="30"/>
      <c r="K36" s="30"/>
      <c r="L36" s="27"/>
      <c r="M36" s="28">
        <f>C93</f>
        <v>-485792</v>
      </c>
      <c r="N36" s="28">
        <f t="shared" ref="N36:O37" si="6">D93</f>
        <v>-21524</v>
      </c>
      <c r="O36" s="28">
        <f t="shared" si="6"/>
        <v>0</v>
      </c>
      <c r="P36" s="26">
        <f>SUM(M36:O36)</f>
        <v>-507316</v>
      </c>
    </row>
    <row r="37" spans="2:22" s="29" customFormat="1" ht="16" customHeight="1">
      <c r="B37" s="24" t="s">
        <v>37</v>
      </c>
      <c r="C37" s="25">
        <f>SUM('Aberdeen City:ZetTrans'!C37)</f>
        <v>-320516</v>
      </c>
      <c r="D37" s="25">
        <f>SUM('Aberdeen City:ZetTrans'!D37)</f>
        <v>-16010</v>
      </c>
      <c r="E37" s="25">
        <f>SUM('Aberdeen City:ZetTrans'!E37)</f>
        <v>-14</v>
      </c>
      <c r="F37" s="26">
        <f>SUM(C37:E37)</f>
        <v>-336540</v>
      </c>
      <c r="G37" s="27"/>
      <c r="H37" s="30"/>
      <c r="I37" s="30"/>
      <c r="J37" s="30"/>
      <c r="K37" s="30"/>
      <c r="L37" s="27"/>
      <c r="M37" s="28">
        <f>C94</f>
        <v>320516</v>
      </c>
      <c r="N37" s="28">
        <f t="shared" si="6"/>
        <v>16010</v>
      </c>
      <c r="O37" s="28">
        <f t="shared" si="6"/>
        <v>14</v>
      </c>
      <c r="P37" s="26">
        <f>SUM(M37:O37)</f>
        <v>336540</v>
      </c>
    </row>
    <row r="38" spans="2:22" s="29" customFormat="1" ht="16" customHeight="1">
      <c r="B38" s="35" t="s">
        <v>38</v>
      </c>
      <c r="C38" s="36">
        <f>SUM(C36:C37)</f>
        <v>165276</v>
      </c>
      <c r="D38" s="36">
        <f>SUM(D36:D37)</f>
        <v>5514</v>
      </c>
      <c r="E38" s="36">
        <f>SUM(E36:E37)</f>
        <v>-14</v>
      </c>
      <c r="F38" s="36">
        <f>SUM(F36:F37)</f>
        <v>170776</v>
      </c>
      <c r="G38" s="27"/>
      <c r="H38" s="30"/>
      <c r="I38" s="30"/>
      <c r="J38" s="30"/>
      <c r="K38" s="30"/>
      <c r="L38" s="27"/>
      <c r="M38" s="36">
        <f>SUM(M36:M37)</f>
        <v>-165276</v>
      </c>
      <c r="N38" s="36">
        <f>SUM(N36:N37)</f>
        <v>-5514</v>
      </c>
      <c r="O38" s="36">
        <f>SUM(O36:O37)</f>
        <v>14</v>
      </c>
      <c r="P38" s="36">
        <f>SUM(P36:P37)</f>
        <v>-170776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329858</v>
      </c>
      <c r="I39" s="28">
        <f>D102+D103+D104</f>
        <v>165514</v>
      </c>
      <c r="J39" s="28">
        <f>E102+E103+E104</f>
        <v>1574</v>
      </c>
      <c r="K39" s="26">
        <f>SUM(H39:J39)</f>
        <v>496946</v>
      </c>
      <c r="L39" s="27"/>
      <c r="M39" s="28">
        <f t="shared" ref="M39:O40" si="7">H39</f>
        <v>329858</v>
      </c>
      <c r="N39" s="28">
        <f t="shared" si="7"/>
        <v>165514</v>
      </c>
      <c r="O39" s="28">
        <f t="shared" si="7"/>
        <v>1574</v>
      </c>
      <c r="P39" s="26">
        <f>SUM(M39:O39)</f>
        <v>496946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131862</v>
      </c>
      <c r="I40" s="28">
        <f>D105</f>
        <v>177</v>
      </c>
      <c r="J40" s="28">
        <f>E105</f>
        <v>0</v>
      </c>
      <c r="K40" s="26">
        <f>SUM(H40:J40)</f>
        <v>132039</v>
      </c>
      <c r="L40" s="27"/>
      <c r="M40" s="28">
        <f t="shared" si="7"/>
        <v>131862</v>
      </c>
      <c r="N40" s="28">
        <f t="shared" si="7"/>
        <v>177</v>
      </c>
      <c r="O40" s="28">
        <f t="shared" si="7"/>
        <v>0</v>
      </c>
      <c r="P40" s="26">
        <f>SUM(M40:O40)</f>
        <v>132039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461720</v>
      </c>
      <c r="I41" s="36">
        <f>SUM(I39:I40)</f>
        <v>165691</v>
      </c>
      <c r="J41" s="36">
        <f>SUM(J39:J40)</f>
        <v>1574</v>
      </c>
      <c r="K41" s="36">
        <f>SUM(K39:K40)</f>
        <v>628985</v>
      </c>
      <c r="L41" s="27"/>
      <c r="M41" s="36">
        <f>SUM(M39:M40)</f>
        <v>461720</v>
      </c>
      <c r="N41" s="36">
        <f>SUM(N39:N40)</f>
        <v>165691</v>
      </c>
      <c r="O41" s="36">
        <f>SUM(O39:O40)</f>
        <v>1574</v>
      </c>
      <c r="P41" s="36">
        <f>SUM(P39:P40)</f>
        <v>628985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75108</v>
      </c>
      <c r="I42" s="28">
        <f>D106</f>
        <v>203303</v>
      </c>
      <c r="J42" s="28">
        <f>E106</f>
        <v>199</v>
      </c>
      <c r="K42" s="26">
        <f>SUM(H42:J42)</f>
        <v>278610</v>
      </c>
      <c r="L42" s="27"/>
      <c r="M42" s="28">
        <f>H42</f>
        <v>75108</v>
      </c>
      <c r="N42" s="28">
        <f>I42</f>
        <v>203303</v>
      </c>
      <c r="O42" s="28">
        <f>J42</f>
        <v>199</v>
      </c>
      <c r="P42" s="26">
        <f>SUM(M42:O42)</f>
        <v>278610</v>
      </c>
    </row>
    <row r="43" spans="2:22" s="29" customFormat="1" ht="16" customHeight="1">
      <c r="B43" s="24" t="s">
        <v>43</v>
      </c>
      <c r="C43" s="25">
        <f>SUM('Aberdeen City:ZetTrans'!C43)</f>
        <v>-5704</v>
      </c>
      <c r="D43" s="25">
        <f>SUM('Aberdeen City:ZetTrans'!D43)</f>
        <v>0</v>
      </c>
      <c r="E43" s="25">
        <f>SUM('Aberdeen City:ZetTrans'!E43)</f>
        <v>0</v>
      </c>
      <c r="F43" s="26">
        <f>SUM(C43:E43)</f>
        <v>-5704</v>
      </c>
      <c r="G43" s="27"/>
      <c r="H43" s="28">
        <f>C43</f>
        <v>-5704</v>
      </c>
      <c r="I43" s="28">
        <f>D43</f>
        <v>0</v>
      </c>
      <c r="J43" s="28">
        <f>E43</f>
        <v>0</v>
      </c>
      <c r="K43" s="26">
        <f>SUM(H43:J43)</f>
        <v>-5704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701401</v>
      </c>
      <c r="D44" s="26">
        <f>SUM(D28,D35,D38,D43)</f>
        <v>153418</v>
      </c>
      <c r="E44" s="26">
        <f>SUM(E28,E35,E38,E43)</f>
        <v>-46933</v>
      </c>
      <c r="F44" s="26">
        <f>SUM(F28,F35,F38,F43)</f>
        <v>807886</v>
      </c>
      <c r="G44" s="27"/>
      <c r="H44" s="26">
        <f>SUM(H28,H35,H41,H42:H43)</f>
        <v>1083561</v>
      </c>
      <c r="I44" s="26">
        <f>SUM(I28,I35,I41,I42:I43)</f>
        <v>521908</v>
      </c>
      <c r="J44" s="26">
        <f>SUM(J28,J35,J41,J42:J43)</f>
        <v>-44965</v>
      </c>
      <c r="K44" s="26">
        <f>SUM(K28,K35,K41,K42:K43)</f>
        <v>1560504</v>
      </c>
      <c r="L44" s="27"/>
      <c r="M44" s="26">
        <f>SUM(M28,M35,M38,M41,M42)</f>
        <v>382160</v>
      </c>
      <c r="N44" s="26">
        <f>SUM(N28,N35,N38,N41,N42)</f>
        <v>368490</v>
      </c>
      <c r="O44" s="26">
        <f>SUM(O28,O35,O38,O41,O42)</f>
        <v>1968</v>
      </c>
      <c r="P44" s="26">
        <f>SUM(P28,P35,P38,P41,P42)</f>
        <v>752618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f>SUM('Aberdeen City:ZetTrans'!C47)</f>
        <v>-8086168</v>
      </c>
      <c r="D47" s="30"/>
      <c r="E47" s="30"/>
      <c r="F47" s="41">
        <f>C47</f>
        <v>-8086168</v>
      </c>
      <c r="G47" s="27"/>
      <c r="H47" s="42">
        <f>C47</f>
        <v>-8086168</v>
      </c>
      <c r="I47" s="30"/>
      <c r="J47" s="30"/>
      <c r="K47" s="41">
        <f>H47</f>
        <v>-8086168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f>SUM('Aberdeen City:ZetTrans'!C48)</f>
        <v>-1221536</v>
      </c>
      <c r="D48" s="30"/>
      <c r="E48" s="30"/>
      <c r="F48" s="41">
        <f>C48</f>
        <v>-1221536</v>
      </c>
      <c r="G48" s="27"/>
      <c r="H48" s="42">
        <f>C48</f>
        <v>-1221536</v>
      </c>
      <c r="I48" s="30"/>
      <c r="J48" s="30"/>
      <c r="K48" s="41">
        <f>H48</f>
        <v>-1221536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f>SUM('Aberdeen City:ZetTrans'!C49)</f>
        <v>-63</v>
      </c>
      <c r="D49" s="30"/>
      <c r="E49" s="30"/>
      <c r="F49" s="26">
        <f>C49</f>
        <v>-63</v>
      </c>
      <c r="G49" s="27"/>
      <c r="H49" s="28">
        <f>C49</f>
        <v>-63</v>
      </c>
      <c r="I49" s="30"/>
      <c r="J49" s="30"/>
      <c r="K49" s="26">
        <f>H49</f>
        <v>-63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-9307767</v>
      </c>
      <c r="D50" s="30"/>
      <c r="E50" s="30"/>
      <c r="F50" s="44">
        <f>SUM(F47:F49)</f>
        <v>-9307767</v>
      </c>
      <c r="G50" s="27"/>
      <c r="H50" s="44">
        <f>SUM(H47:H49)</f>
        <v>-9307767</v>
      </c>
      <c r="I50" s="30"/>
      <c r="J50" s="30"/>
      <c r="K50" s="44">
        <f>SUM(K47:K49)</f>
        <v>-9307767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f>SUM('Aberdeen City:ZetTrans'!C51)</f>
        <v>-1868030</v>
      </c>
      <c r="D51" s="30"/>
      <c r="E51" s="30"/>
      <c r="F51" s="41">
        <f>C51</f>
        <v>-1868030</v>
      </c>
      <c r="G51" s="27"/>
      <c r="H51" s="42">
        <f>C51</f>
        <v>-1868030</v>
      </c>
      <c r="I51" s="30"/>
      <c r="J51" s="30"/>
      <c r="K51" s="41">
        <f>H51</f>
        <v>-1868030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f>SUM('Aberdeen City:ZetTrans'!C52)</f>
        <v>72</v>
      </c>
      <c r="D52" s="30"/>
      <c r="E52" s="30"/>
      <c r="F52" s="26">
        <f>C52</f>
        <v>72</v>
      </c>
      <c r="G52" s="27"/>
      <c r="H52" s="28">
        <f>C52</f>
        <v>72</v>
      </c>
      <c r="I52" s="30"/>
      <c r="J52" s="30"/>
      <c r="K52" s="26">
        <f>H52</f>
        <v>72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-1867958</v>
      </c>
      <c r="D53" s="30"/>
      <c r="E53" s="30"/>
      <c r="F53" s="44">
        <f>SUM(F51:F52)</f>
        <v>-1867958</v>
      </c>
      <c r="G53" s="27"/>
      <c r="H53" s="44">
        <f>SUM(H51:H52)</f>
        <v>-1867958</v>
      </c>
      <c r="I53" s="30"/>
      <c r="J53" s="30"/>
      <c r="K53" s="44">
        <f>SUM(K51:K52)</f>
        <v>-1867958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f>SUM('Aberdeen City:ZetTrans'!C54)</f>
        <v>-2581475</v>
      </c>
      <c r="D54" s="30"/>
      <c r="E54" s="30"/>
      <c r="F54" s="26">
        <f t="shared" ref="F54:F59" si="8">C54</f>
        <v>-2581475</v>
      </c>
      <c r="G54" s="27"/>
      <c r="H54" s="28">
        <f>C54</f>
        <v>-2581475</v>
      </c>
      <c r="I54" s="30"/>
      <c r="J54" s="30"/>
      <c r="K54" s="26">
        <f>H54</f>
        <v>-2581475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f>SUM('Aberdeen City:ZetTrans'!C55)</f>
        <v>-2629</v>
      </c>
      <c r="D55" s="30"/>
      <c r="E55" s="30"/>
      <c r="F55" s="26">
        <f t="shared" si="8"/>
        <v>-2629</v>
      </c>
      <c r="G55" s="27"/>
      <c r="H55" s="28">
        <f>C55</f>
        <v>-2629</v>
      </c>
      <c r="I55" s="30"/>
      <c r="J55" s="30"/>
      <c r="K55" s="26">
        <f>H55</f>
        <v>-2629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f>SUM('Aberdeen City:ZetTrans'!C56)</f>
        <v>-1800</v>
      </c>
      <c r="D56" s="30"/>
      <c r="E56" s="30"/>
      <c r="F56" s="26">
        <f t="shared" si="8"/>
        <v>-1800</v>
      </c>
      <c r="G56" s="27"/>
      <c r="H56" s="28">
        <f>C56</f>
        <v>-1800</v>
      </c>
      <c r="I56" s="30"/>
      <c r="J56" s="30"/>
      <c r="K56" s="26">
        <f>H56</f>
        <v>-1800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f>SUM('Aberdeen City:ZetTrans'!C57)</f>
        <v>-1914</v>
      </c>
      <c r="D57" s="30"/>
      <c r="E57" s="30"/>
      <c r="F57" s="26">
        <f t="shared" si="8"/>
        <v>-1914</v>
      </c>
      <c r="G57" s="27"/>
      <c r="H57" s="28">
        <f>C57</f>
        <v>-1914</v>
      </c>
      <c r="I57" s="30"/>
      <c r="J57" s="30"/>
      <c r="K57" s="26">
        <f>H57</f>
        <v>-1914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f>SUM('Aberdeen City:ZetTrans'!C58)</f>
        <v>-64421</v>
      </c>
      <c r="D58" s="30"/>
      <c r="E58" s="30"/>
      <c r="F58" s="26">
        <f t="shared" si="8"/>
        <v>-64421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f>SUM('Aberdeen City:ZetTrans'!C59)</f>
        <v>-13374</v>
      </c>
      <c r="D59" s="30"/>
      <c r="E59" s="30"/>
      <c r="F59" s="26">
        <f t="shared" si="8"/>
        <v>-13374</v>
      </c>
      <c r="G59" s="27"/>
      <c r="H59" s="28">
        <f>C59</f>
        <v>-13374</v>
      </c>
      <c r="I59" s="30"/>
      <c r="J59" s="30"/>
      <c r="K59" s="26">
        <f>H59</f>
        <v>-13374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f>SUM('Aberdeen City:ZetTrans'!C60)</f>
        <v>-934314</v>
      </c>
      <c r="D60" s="25">
        <f>SUM('Aberdeen City:ZetTrans'!D60)</f>
        <v>-172415</v>
      </c>
      <c r="E60" s="25">
        <f>SUM('Aberdeen City:ZetTrans'!E60)</f>
        <v>-163</v>
      </c>
      <c r="F60" s="26">
        <f>SUM(C60:E60)</f>
        <v>-1106892</v>
      </c>
      <c r="G60" s="27"/>
      <c r="H60" s="45"/>
      <c r="I60" s="45"/>
      <c r="J60" s="45"/>
      <c r="K60" s="45"/>
      <c r="L60" s="27"/>
      <c r="M60" s="28">
        <f>C110</f>
        <v>934314</v>
      </c>
      <c r="N60" s="28">
        <f t="shared" ref="N60:O60" si="9">D110</f>
        <v>172415</v>
      </c>
      <c r="O60" s="28">
        <f t="shared" si="9"/>
        <v>163</v>
      </c>
      <c r="P60" s="26">
        <f>SUM(M60:O60)</f>
        <v>1106892</v>
      </c>
    </row>
    <row r="61" spans="2:16" s="29" customFormat="1" ht="16" customHeight="1">
      <c r="B61" s="58" t="s">
        <v>179</v>
      </c>
      <c r="C61" s="25">
        <f>SUM('Aberdeen City:ZetTrans'!C61)</f>
        <v>-26075</v>
      </c>
      <c r="D61" s="25">
        <f>SUM('Aberdeen City:ZetTrans'!D61)</f>
        <v>-20199</v>
      </c>
      <c r="E61" s="25">
        <f>SUM('Aberdeen City:ZetTrans'!E61)</f>
        <v>0</v>
      </c>
      <c r="F61" s="26">
        <f>SUM(C61:E61)</f>
        <v>-46274</v>
      </c>
      <c r="G61" s="27"/>
      <c r="H61" s="28">
        <f>C61</f>
        <v>-26075</v>
      </c>
      <c r="I61" s="28">
        <f t="shared" ref="I61:J61" si="10">D61</f>
        <v>-20199</v>
      </c>
      <c r="J61" s="28">
        <f t="shared" si="10"/>
        <v>0</v>
      </c>
      <c r="K61" s="26">
        <f>SUM(H61:J61)</f>
        <v>-46274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-9379</v>
      </c>
      <c r="I62" s="28">
        <f>D111</f>
        <v>0</v>
      </c>
      <c r="J62" s="28">
        <f>E111</f>
        <v>0</v>
      </c>
      <c r="K62" s="26">
        <f>SUM(H62:J62)</f>
        <v>-9379</v>
      </c>
      <c r="L62" s="27"/>
      <c r="M62" s="28">
        <f>H62</f>
        <v>-9379</v>
      </c>
      <c r="N62" s="28">
        <f>I62</f>
        <v>0</v>
      </c>
      <c r="O62" s="28">
        <f>J62</f>
        <v>0</v>
      </c>
      <c r="P62" s="26">
        <f>SUM(M62:O62)</f>
        <v>-9379</v>
      </c>
    </row>
    <row r="63" spans="2:16" s="29" customFormat="1" ht="16" customHeight="1">
      <c r="B63" s="24" t="s">
        <v>61</v>
      </c>
      <c r="C63" s="25">
        <f>SUM('Aberdeen City:ZetTrans'!C63)</f>
        <v>854</v>
      </c>
      <c r="D63" s="25">
        <f>SUM('Aberdeen City:ZetTrans'!D63)</f>
        <v>0</v>
      </c>
      <c r="E63" s="25">
        <f>SUM('Aberdeen City:ZetTrans'!E63)</f>
        <v>0</v>
      </c>
      <c r="F63" s="26">
        <f>SUM(C63:E63)</f>
        <v>854</v>
      </c>
      <c r="G63" s="27"/>
      <c r="H63" s="45"/>
      <c r="I63" s="45"/>
      <c r="J63" s="45"/>
      <c r="K63" s="45"/>
      <c r="L63" s="27"/>
      <c r="M63" s="28">
        <f>C112</f>
        <v>-854</v>
      </c>
      <c r="N63" s="28">
        <f t="shared" ref="N63:O63" si="11">D112</f>
        <v>0</v>
      </c>
      <c r="O63" s="28">
        <f t="shared" si="11"/>
        <v>0</v>
      </c>
      <c r="P63" s="26">
        <f>SUM(M63:O63)</f>
        <v>-854</v>
      </c>
    </row>
    <row r="64" spans="2:16" s="29" customFormat="1" ht="16" customHeight="1">
      <c r="B64" s="58" t="s">
        <v>62</v>
      </c>
      <c r="C64" s="25">
        <f>SUM('Aberdeen City:ZetTrans'!C64)</f>
        <v>-1165</v>
      </c>
      <c r="D64" s="30"/>
      <c r="E64" s="30"/>
      <c r="F64" s="26">
        <f>C64</f>
        <v>-1165</v>
      </c>
      <c r="G64" s="27"/>
      <c r="H64" s="28">
        <f>C64</f>
        <v>-1165</v>
      </c>
      <c r="I64" s="30"/>
      <c r="J64" s="30"/>
      <c r="K64" s="26">
        <f>H64</f>
        <v>-1165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-14802038</v>
      </c>
      <c r="D65" s="26">
        <f>SUM(D60:D61,D63)</f>
        <v>-192614</v>
      </c>
      <c r="E65" s="26">
        <f>SUM(E60:E61,E63)</f>
        <v>-163</v>
      </c>
      <c r="F65" s="41">
        <f>SUM(F50,F53:F61,F63:F64)</f>
        <v>-14994815</v>
      </c>
      <c r="G65" s="27"/>
      <c r="H65" s="41">
        <f>SUM(H50,H53:H57,H59,H61:H62, H64)</f>
        <v>-13813536</v>
      </c>
      <c r="I65" s="41">
        <f t="shared" ref="I65:J65" si="12">SUM(I50,I53:I57,I59,I61:I62, I64)</f>
        <v>-20199</v>
      </c>
      <c r="J65" s="41">
        <f t="shared" si="12"/>
        <v>0</v>
      </c>
      <c r="K65" s="41">
        <f>SUM(K50,K53:K57,K59,K61:K62, K64)</f>
        <v>-13833735</v>
      </c>
      <c r="L65" s="27"/>
      <c r="M65" s="26">
        <f>SUM(M60,M62:M63)</f>
        <v>924081</v>
      </c>
      <c r="N65" s="26">
        <f t="shared" ref="N65:P65" si="13">SUM(N60,N62:N63)</f>
        <v>172415</v>
      </c>
      <c r="O65" s="26">
        <f t="shared" si="13"/>
        <v>163</v>
      </c>
      <c r="P65" s="26">
        <f t="shared" si="13"/>
        <v>1096659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-14089439</v>
      </c>
      <c r="D67" s="26">
        <f>SUM(D19,D44,D65)</f>
        <v>-35297</v>
      </c>
      <c r="E67" s="26">
        <f>SUM(E19,E44,E65)</f>
        <v>-46049</v>
      </c>
      <c r="F67" s="41">
        <f>SUM(F19,F44,F65)</f>
        <v>-14170785</v>
      </c>
      <c r="G67" s="27"/>
      <c r="H67" s="41">
        <f>SUM(H19,H44,H65)</f>
        <v>-12731099</v>
      </c>
      <c r="I67" s="26">
        <f>SUM(I19,I44,I65)</f>
        <v>502151</v>
      </c>
      <c r="J67" s="26">
        <f>SUM(J19,J44,J65)</f>
        <v>-44965</v>
      </c>
      <c r="K67" s="41">
        <f>SUM(K19,K44,K65)</f>
        <v>-12273913</v>
      </c>
      <c r="L67" s="27"/>
      <c r="M67" s="26">
        <f>SUM(M19,M44,M65)</f>
        <v>1295728</v>
      </c>
      <c r="N67" s="26">
        <f>SUM(N19,N44,N65)</f>
        <v>537448</v>
      </c>
      <c r="O67" s="26">
        <f>SUM(O19,O44,O65)</f>
        <v>1084</v>
      </c>
      <c r="P67" s="26">
        <f>SUM(P19,P44,P65)</f>
        <v>1834260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-280260</v>
      </c>
      <c r="D69" s="26">
        <f>SUM(D12,D67)</f>
        <v>63180</v>
      </c>
      <c r="E69" s="26">
        <f>SUM(E12,E67)</f>
        <v>-57496</v>
      </c>
      <c r="F69" s="41">
        <f>SUM(F12,F67)</f>
        <v>-274576</v>
      </c>
      <c r="G69" s="27"/>
      <c r="H69" s="41">
        <f>SUM(H12,H67)</f>
        <v>-1033452</v>
      </c>
      <c r="I69" s="26">
        <f>SUM(I12,I67)</f>
        <v>-69191</v>
      </c>
      <c r="J69" s="26">
        <f>SUM(J12,J67)</f>
        <v>-63712</v>
      </c>
      <c r="K69" s="41">
        <f>SUM(K12,K67)</f>
        <v>-1166355</v>
      </c>
      <c r="L69" s="27"/>
      <c r="M69" s="26">
        <f>SUM(M12,M67)</f>
        <v>-753192</v>
      </c>
      <c r="N69" s="26">
        <f>SUM(N12,N67)</f>
        <v>-132371</v>
      </c>
      <c r="O69" s="26">
        <f>SUM(O12,O67)</f>
        <v>-6216</v>
      </c>
      <c r="P69" s="26">
        <f>SUM(P12,P67)</f>
        <v>-891779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f>SUM('Aberdeen City:ZetTrans'!C72)</f>
        <v>-1669001</v>
      </c>
      <c r="D72" s="25">
        <f>SUM('Aberdeen City:ZetTrans'!D72)</f>
        <v>-184633</v>
      </c>
      <c r="E72" s="25">
        <f>SUM('Aberdeen City:ZetTrans'!E72)</f>
        <v>-57</v>
      </c>
      <c r="F72" s="26">
        <f t="shared" ref="F72:F78" si="14">SUM(C72:E72)</f>
        <v>-1853691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f>SUM('Aberdeen City:ZetTrans'!C73)</f>
        <v>68466</v>
      </c>
      <c r="D73" s="25">
        <f>SUM('Aberdeen City:ZetTrans'!D73)</f>
        <v>10420</v>
      </c>
      <c r="E73" s="25">
        <f>SUM('Aberdeen City:ZetTrans'!E73)</f>
        <v>0</v>
      </c>
      <c r="F73" s="26">
        <f t="shared" si="14"/>
        <v>78886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f>SUM('Aberdeen City:ZetTrans'!C74)</f>
        <v>1427</v>
      </c>
      <c r="D74" s="25">
        <f>SUM('Aberdeen City:ZetTrans'!D74)</f>
        <v>0</v>
      </c>
      <c r="E74" s="25">
        <f>SUM('Aberdeen City:ZetTrans'!E74)</f>
        <v>0</v>
      </c>
      <c r="F74" s="26">
        <f t="shared" si="14"/>
        <v>1427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f>SUM('Aberdeen City:ZetTrans'!C75)</f>
        <v>1251</v>
      </c>
      <c r="D75" s="25">
        <f>SUM('Aberdeen City:ZetTrans'!D75)</f>
        <v>0</v>
      </c>
      <c r="E75" s="25">
        <f>SUM('Aberdeen City:ZetTrans'!E75)</f>
        <v>0</v>
      </c>
      <c r="F75" s="26">
        <f t="shared" si="14"/>
        <v>1251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f>SUM('Aberdeen City:ZetTrans'!C76)</f>
        <v>624126</v>
      </c>
      <c r="D76" s="25">
        <f>SUM('Aberdeen City:ZetTrans'!D76)</f>
        <v>107112</v>
      </c>
      <c r="E76" s="25">
        <f>SUM('Aberdeen City:ZetTrans'!E76)</f>
        <v>0</v>
      </c>
      <c r="F76" s="26">
        <f t="shared" si="14"/>
        <v>731238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f>SUM('Aberdeen City:ZetTrans'!C77)</f>
        <v>1099</v>
      </c>
      <c r="D77" s="25">
        <f>SUM('Aberdeen City:ZetTrans'!D77)</f>
        <v>0</v>
      </c>
      <c r="E77" s="25">
        <f>SUM('Aberdeen City:ZetTrans'!E77)</f>
        <v>0</v>
      </c>
      <c r="F77" s="26">
        <f t="shared" si="14"/>
        <v>1099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f>SUM('Aberdeen City:ZetTrans'!C78)</f>
        <v>0</v>
      </c>
      <c r="D78" s="25">
        <f>SUM('Aberdeen City:ZetTrans'!D78)</f>
        <v>0</v>
      </c>
      <c r="E78" s="25">
        <f>SUM('Aberdeen City:ZetTrans'!E78)</f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-972632</v>
      </c>
      <c r="D79" s="26">
        <f>SUM(D72:D78)</f>
        <v>-67101</v>
      </c>
      <c r="E79" s="26">
        <f>SUM(E72:E78)</f>
        <v>-57</v>
      </c>
      <c r="F79" s="26">
        <f>SUM(F72:F78)</f>
        <v>-1039790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-1252892</v>
      </c>
      <c r="D81" s="26">
        <f>SUM(D69,D79)</f>
        <v>-3921</v>
      </c>
      <c r="E81" s="26">
        <f>SUM(E69,E79)</f>
        <v>-57553</v>
      </c>
      <c r="F81" s="41">
        <f>SUM(F69,F79)</f>
        <v>-1314366</v>
      </c>
      <c r="G81" s="27"/>
      <c r="H81" s="41">
        <f>H69</f>
        <v>-1033452</v>
      </c>
      <c r="I81" s="26">
        <f>I69</f>
        <v>-69191</v>
      </c>
      <c r="J81" s="26">
        <f>J69</f>
        <v>-63712</v>
      </c>
      <c r="K81" s="41">
        <f>K69</f>
        <v>-1166355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f>SUM('Aberdeen City:ZetTrans'!C85)</f>
        <v>-1391005</v>
      </c>
      <c r="D85" s="43">
        <f>SUM('Aberdeen City:ZetTrans'!D85)</f>
        <v>-187656</v>
      </c>
      <c r="E85" s="43">
        <f>SUM('Aberdeen City:ZetTrans'!E85)</f>
        <v>-269234</v>
      </c>
      <c r="F85" s="26">
        <f>SUM(C85:E85)</f>
        <v>-1847895</v>
      </c>
      <c r="G85" s="27"/>
      <c r="H85" s="42">
        <f>C85</f>
        <v>-1391005</v>
      </c>
      <c r="I85" s="42">
        <f>D85</f>
        <v>-187656</v>
      </c>
      <c r="J85" s="42">
        <f>E85</f>
        <v>-269234</v>
      </c>
      <c r="K85" s="26">
        <f>SUM(H85:J85)</f>
        <v>-1847895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f>SUM('Aberdeen City:ZetTrans'!C88)</f>
        <v>-352100</v>
      </c>
      <c r="D88" s="25">
        <f>SUM('Aberdeen City:ZetTrans'!D88)</f>
        <v>-93276</v>
      </c>
      <c r="E88" s="25">
        <f>SUM('Aberdeen City:ZetTrans'!E88)</f>
        <v>-246</v>
      </c>
      <c r="F88" s="26">
        <f>SUM(C88:E88)</f>
        <v>-445622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-352100</v>
      </c>
      <c r="D89" s="36">
        <f>D88</f>
        <v>-93276</v>
      </c>
      <c r="E89" s="36">
        <f>E88</f>
        <v>-246</v>
      </c>
      <c r="F89" s="36">
        <f>F88</f>
        <v>-445622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f>SUM('Aberdeen City:ZetTrans'!C92)</f>
        <v>-1309905</v>
      </c>
      <c r="D92" s="25">
        <f>SUM('Aberdeen City:ZetTrans'!D92)</f>
        <v>-44959</v>
      </c>
      <c r="E92" s="25">
        <f>SUM('Aberdeen City:ZetTrans'!E92)</f>
        <v>-3079</v>
      </c>
      <c r="F92" s="26">
        <f>SUM(C92:E92)</f>
        <v>-1357943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-485792</v>
      </c>
      <c r="D93" s="28">
        <f t="shared" si="15"/>
        <v>-21524</v>
      </c>
      <c r="E93" s="28">
        <f t="shared" si="15"/>
        <v>0</v>
      </c>
      <c r="F93" s="26">
        <f>SUM(C93:E93)</f>
        <v>-507316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320516</v>
      </c>
      <c r="D94" s="28">
        <f t="shared" si="15"/>
        <v>16010</v>
      </c>
      <c r="E94" s="28">
        <f t="shared" si="15"/>
        <v>14</v>
      </c>
      <c r="F94" s="26">
        <f>SUM(C94:E94)</f>
        <v>336540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f>SUM('Aberdeen City:ZetTrans'!C95)</f>
        <v>830116</v>
      </c>
      <c r="D95" s="25">
        <f>SUM('Aberdeen City:ZetTrans'!D95)</f>
        <v>25042</v>
      </c>
      <c r="E95" s="25">
        <f>SUM('Aberdeen City:ZetTrans'!E95)</f>
        <v>837</v>
      </c>
      <c r="F95" s="26">
        <f>SUM(C95:E95)</f>
        <v>855995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-645065</v>
      </c>
      <c r="D96" s="36">
        <f>SUM(D92:D95)</f>
        <v>-25431</v>
      </c>
      <c r="E96" s="36">
        <f>SUM(E92:E95)</f>
        <v>-2228</v>
      </c>
      <c r="F96" s="36">
        <f>SUM(F92:F95)</f>
        <v>-672724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f>SUM('Aberdeen City:ZetTrans'!C97)</f>
        <v>-1044041</v>
      </c>
      <c r="D97" s="25">
        <f>SUM('Aberdeen City:ZetTrans'!D97)</f>
        <v>-295775</v>
      </c>
      <c r="E97" s="25">
        <f>SUM('Aberdeen City:ZetTrans'!E97)</f>
        <v>-4731</v>
      </c>
      <c r="F97" s="26">
        <f t="shared" ref="F97:F112" si="16">SUM(C97:E97)</f>
        <v>-1344547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f>SUM('Aberdeen City:ZetTrans'!C98)</f>
        <v>-56310</v>
      </c>
      <c r="D98" s="25">
        <f>SUM('Aberdeen City:ZetTrans'!D98)</f>
        <v>-207188</v>
      </c>
      <c r="E98" s="25">
        <f>SUM('Aberdeen City:ZetTrans'!E98)</f>
        <v>-5</v>
      </c>
      <c r="F98" s="26">
        <f t="shared" si="16"/>
        <v>-263503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f>SUM('Aberdeen City:ZetTrans'!C99)</f>
        <v>-49869</v>
      </c>
      <c r="D99" s="25">
        <f>SUM('Aberdeen City:ZetTrans'!D99)</f>
        <v>-52257</v>
      </c>
      <c r="E99" s="25">
        <f>SUM('Aberdeen City:ZetTrans'!E99)</f>
        <v>0</v>
      </c>
      <c r="F99" s="26">
        <f t="shared" si="16"/>
        <v>-102126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f>SUM('Aberdeen City:ZetTrans'!C100)</f>
        <v>-10422</v>
      </c>
      <c r="D100" s="25">
        <f>SUM('Aberdeen City:ZetTrans'!D100)</f>
        <v>-100</v>
      </c>
      <c r="E100" s="25">
        <f>SUM('Aberdeen City:ZetTrans'!E100)</f>
        <v>0</v>
      </c>
      <c r="F100" s="26">
        <f t="shared" si="16"/>
        <v>-10522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f>SUM('Aberdeen City:ZetTrans'!C101)</f>
        <v>-14150</v>
      </c>
      <c r="D101" s="25">
        <f>SUM('Aberdeen City:ZetTrans'!D101)</f>
        <v>0</v>
      </c>
      <c r="E101" s="25">
        <f>SUM('Aberdeen City:ZetTrans'!E101)</f>
        <v>0</v>
      </c>
      <c r="F101" s="26">
        <f t="shared" si="16"/>
        <v>-14150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f>SUM('Aberdeen City:ZetTrans'!C102)</f>
        <v>303783</v>
      </c>
      <c r="D102" s="25">
        <f>SUM('Aberdeen City:ZetTrans'!D102)</f>
        <v>145315</v>
      </c>
      <c r="E102" s="25">
        <f>SUM('Aberdeen City:ZetTrans'!E102)</f>
        <v>1574</v>
      </c>
      <c r="F102" s="26">
        <f t="shared" si="16"/>
        <v>450672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f>SUM('Aberdeen City:ZetTrans'!C103)</f>
        <v>0</v>
      </c>
      <c r="D103" s="25">
        <f>SUM('Aberdeen City:ZetTrans'!D103)</f>
        <v>0</v>
      </c>
      <c r="E103" s="25">
        <f>SUM('Aberdeen City:ZetTrans'!E103)</f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26075</v>
      </c>
      <c r="D104" s="34">
        <f>-D61</f>
        <v>20199</v>
      </c>
      <c r="E104" s="34">
        <f>-E61</f>
        <v>0</v>
      </c>
      <c r="F104" s="26">
        <f>SUM(C104:E104)</f>
        <v>46274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f>SUM('Aberdeen City:ZetTrans'!C105)</f>
        <v>131862</v>
      </c>
      <c r="D105" s="25">
        <f>SUM('Aberdeen City:ZetTrans'!D105)</f>
        <v>177</v>
      </c>
      <c r="E105" s="25">
        <f>SUM('Aberdeen City:ZetTrans'!E105)</f>
        <v>0</v>
      </c>
      <c r="F105" s="26">
        <f t="shared" si="16"/>
        <v>132039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f>SUM('Aberdeen City:ZetTrans'!C106)</f>
        <v>75108</v>
      </c>
      <c r="D106" s="25">
        <f>SUM('Aberdeen City:ZetTrans'!D106)</f>
        <v>203303</v>
      </c>
      <c r="E106" s="25">
        <f>SUM('Aberdeen City:ZetTrans'!E106)</f>
        <v>199</v>
      </c>
      <c r="F106" s="26">
        <f t="shared" si="16"/>
        <v>278610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-10339</v>
      </c>
      <c r="D107" s="28">
        <f t="shared" si="17"/>
        <v>-3778</v>
      </c>
      <c r="E107" s="28">
        <f t="shared" si="17"/>
        <v>-1047</v>
      </c>
      <c r="F107" s="26">
        <f t="shared" si="16"/>
        <v>-15164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-174</v>
      </c>
      <c r="D108" s="28">
        <f t="shared" si="17"/>
        <v>321</v>
      </c>
      <c r="E108" s="28">
        <f t="shared" si="17"/>
        <v>0</v>
      </c>
      <c r="F108" s="26">
        <f t="shared" si="16"/>
        <v>147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-7210</v>
      </c>
      <c r="D109" s="28">
        <f>-D32</f>
        <v>0</v>
      </c>
      <c r="E109" s="28">
        <f>-E32</f>
        <v>171</v>
      </c>
      <c r="F109" s="26">
        <f t="shared" si="16"/>
        <v>-7039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934314</v>
      </c>
      <c r="D110" s="28">
        <f>-D60</f>
        <v>172415</v>
      </c>
      <c r="E110" s="28">
        <f>-E60</f>
        <v>163</v>
      </c>
      <c r="F110" s="26">
        <f t="shared" si="16"/>
        <v>1106892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f>SUM('Aberdeen City:ZetTrans'!C111)</f>
        <v>-9379</v>
      </c>
      <c r="D111" s="25">
        <f>SUM('Aberdeen City:ZetTrans'!D111)</f>
        <v>0</v>
      </c>
      <c r="E111" s="25">
        <f>SUM('Aberdeen City:ZetTrans'!E111)</f>
        <v>0</v>
      </c>
      <c r="F111" s="26">
        <f t="shared" si="16"/>
        <v>-9379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-854</v>
      </c>
      <c r="D112" s="28">
        <f>-D63</f>
        <v>0</v>
      </c>
      <c r="E112" s="28">
        <f>-E63</f>
        <v>0</v>
      </c>
      <c r="F112" s="26">
        <f t="shared" si="16"/>
        <v>-854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268394</v>
      </c>
      <c r="D113" s="36">
        <f>SUM(D97:D112)</f>
        <v>-17368</v>
      </c>
      <c r="E113" s="36">
        <f>SUM(E97:E112)</f>
        <v>-3676</v>
      </c>
      <c r="F113" s="36">
        <f>SUM(F97:F112)</f>
        <v>247350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f>SUM('Aberdeen City:ZetTrans'!C114)</f>
        <v>-49263</v>
      </c>
      <c r="D114" s="25">
        <f>SUM('Aberdeen City:ZetTrans'!D114)</f>
        <v>-1306</v>
      </c>
      <c r="E114" s="25">
        <f>SUM('Aberdeen City:ZetTrans'!E114)</f>
        <v>-76</v>
      </c>
      <c r="F114" s="26">
        <f>SUM(C114:E114)</f>
        <v>-50645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f>SUM('Aberdeen City:ZetTrans'!C115)</f>
        <v>7024</v>
      </c>
      <c r="D115" s="25">
        <f>SUM('Aberdeen City:ZetTrans'!D115)</f>
        <v>0</v>
      </c>
      <c r="E115" s="25">
        <f>SUM('Aberdeen City:ZetTrans'!E115)</f>
        <v>0</v>
      </c>
      <c r="F115" s="26">
        <f>SUM(C115:E115)</f>
        <v>7024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-42239</v>
      </c>
      <c r="D116" s="36">
        <f>SUM(D114:D115)</f>
        <v>-1306</v>
      </c>
      <c r="E116" s="36">
        <f>SUM(E114:E115)</f>
        <v>-76</v>
      </c>
      <c r="F116" s="36">
        <f>SUM(F114:F115)</f>
        <v>-43621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f>SUM('Aberdeen City:ZetTrans'!C117)</f>
        <v>0</v>
      </c>
      <c r="D117" s="25">
        <f>SUM('Aberdeen City:ZetTrans'!D117)</f>
        <v>0</v>
      </c>
      <c r="E117" s="25">
        <f>SUM('Aberdeen City:ZetTrans'!E117)</f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f>SUM('Aberdeen City:ZetTrans'!C118)</f>
        <v>17270</v>
      </c>
      <c r="D118" s="25">
        <f>SUM('Aberdeen City:ZetTrans'!D118)</f>
        <v>4971</v>
      </c>
      <c r="E118" s="25">
        <f>SUM('Aberdeen City:ZetTrans'!E118)</f>
        <v>10</v>
      </c>
      <c r="F118" s="26">
        <f>SUM(C118:E118)</f>
        <v>22251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f>SUM('Aberdeen City:ZetTrans'!C119)</f>
        <v>22</v>
      </c>
      <c r="D119" s="25">
        <f>SUM('Aberdeen City:ZetTrans'!D119)</f>
        <v>0</v>
      </c>
      <c r="E119" s="25">
        <f>SUM('Aberdeen City:ZetTrans'!E119)</f>
        <v>0</v>
      </c>
      <c r="F119" s="26">
        <f>SUM(C119:E119)</f>
        <v>22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f>SUM('Aberdeen City:ZetTrans'!C120)</f>
        <v>526</v>
      </c>
      <c r="D120" s="25">
        <f>SUM('Aberdeen City:ZetTrans'!D120)</f>
        <v>39</v>
      </c>
      <c r="E120" s="25">
        <f>SUM('Aberdeen City:ZetTrans'!E120)</f>
        <v>0</v>
      </c>
      <c r="F120" s="26">
        <f>SUM(C120:E120)</f>
        <v>565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17818</v>
      </c>
      <c r="D121" s="36">
        <f>SUM(D117:D120)</f>
        <v>5010</v>
      </c>
      <c r="E121" s="36">
        <f>SUM(E117:E120)</f>
        <v>10</v>
      </c>
      <c r="F121" s="36">
        <f>SUM(F117:F120)</f>
        <v>22838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-401092</v>
      </c>
      <c r="D122" s="26">
        <f>SUM(D96,D113,D116,D121)</f>
        <v>-39095</v>
      </c>
      <c r="E122" s="26">
        <f>SUM(E96,E113,E116,E121)</f>
        <v>-5970</v>
      </c>
      <c r="F122" s="26">
        <f>SUM(F96,F113,F116,F121)</f>
        <v>-446157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-1033452</v>
      </c>
      <c r="D124" s="41">
        <f>SUM(D69, D89, D122)</f>
        <v>-69191</v>
      </c>
      <c r="E124" s="41">
        <f>SUM(E69, E89, E122)</f>
        <v>-63712</v>
      </c>
      <c r="F124" s="41">
        <f>SUM(F69, F89, F122)</f>
        <v>-1166355</v>
      </c>
      <c r="G124" s="27"/>
      <c r="H124" s="41">
        <f>H69</f>
        <v>-1033452</v>
      </c>
      <c r="I124" s="41">
        <f t="shared" ref="I124:K124" si="18">I69</f>
        <v>-69191</v>
      </c>
      <c r="J124" s="41">
        <f t="shared" si="18"/>
        <v>-63712</v>
      </c>
      <c r="K124" s="41">
        <f t="shared" si="18"/>
        <v>-1166355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f>SUM('Aberdeen City:ZetTrans'!C127)</f>
        <v>-42657</v>
      </c>
      <c r="D127" s="49">
        <f>SUM('Aberdeen City:ZetTrans'!D127)</f>
        <v>-2462</v>
      </c>
      <c r="E127" s="25">
        <f>SUM('Aberdeen City:ZetTrans'!E127)</f>
        <v>0</v>
      </c>
      <c r="F127" s="26">
        <f t="shared" ref="F127:F132" si="19">SUM(C127:E127)</f>
        <v>-45119</v>
      </c>
      <c r="G127" s="27"/>
      <c r="H127" s="28">
        <f t="shared" ref="H127:J132" si="20">C127</f>
        <v>-42657</v>
      </c>
      <c r="I127" s="28">
        <f t="shared" si="20"/>
        <v>-2462</v>
      </c>
      <c r="J127" s="28">
        <f t="shared" si="20"/>
        <v>0</v>
      </c>
      <c r="K127" s="26">
        <f>SUM(H127:J127)</f>
        <v>-45119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f>SUM('Aberdeen City:ZetTrans'!C128)</f>
        <v>0</v>
      </c>
      <c r="D128" s="25">
        <f>SUM('Aberdeen City:ZetTrans'!D128)</f>
        <v>0</v>
      </c>
      <c r="E128" s="25">
        <f>SUM('Aberdeen City:ZetTrans'!E128)</f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f>SUM('Aberdeen City:ZetTrans'!C129)</f>
        <v>-4157</v>
      </c>
      <c r="D129" s="25">
        <f>SUM('Aberdeen City:ZetTrans'!D129)</f>
        <v>0</v>
      </c>
      <c r="E129" s="25">
        <f>SUM('Aberdeen City:ZetTrans'!E129)</f>
        <v>0</v>
      </c>
      <c r="F129" s="26">
        <f t="shared" si="19"/>
        <v>-4157</v>
      </c>
      <c r="G129" s="27"/>
      <c r="H129" s="28">
        <f t="shared" si="20"/>
        <v>-4157</v>
      </c>
      <c r="I129" s="28">
        <f t="shared" si="20"/>
        <v>0</v>
      </c>
      <c r="J129" s="28">
        <f t="shared" si="20"/>
        <v>0</v>
      </c>
      <c r="K129" s="26">
        <f t="shared" si="21"/>
        <v>-4157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f>SUM('Aberdeen City:ZetTrans'!C130)</f>
        <v>0</v>
      </c>
      <c r="D130" s="25">
        <f>SUM('Aberdeen City:ZetTrans'!D130)</f>
        <v>0</v>
      </c>
      <c r="E130" s="25">
        <f>SUM('Aberdeen City:ZetTrans'!E130)</f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f>SUM('Aberdeen City:ZetTrans'!C131)</f>
        <v>0</v>
      </c>
      <c r="D131" s="25">
        <f>SUM('Aberdeen City:ZetTrans'!D131)</f>
        <v>0</v>
      </c>
      <c r="E131" s="25">
        <f>SUM('Aberdeen City:ZetTrans'!E131)</f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f>SUM('Aberdeen City:ZetTrans'!C132)</f>
        <v>0</v>
      </c>
      <c r="D132" s="25">
        <f>SUM('Aberdeen City:ZetTrans'!D132)</f>
        <v>0</v>
      </c>
      <c r="E132" s="25">
        <f>SUM('Aberdeen City:ZetTrans'!E132)</f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-46814</v>
      </c>
      <c r="D133" s="38">
        <f>SUM(D127:D132)</f>
        <v>-2462</v>
      </c>
      <c r="E133" s="38">
        <f>SUM(E127:E132)</f>
        <v>0</v>
      </c>
      <c r="F133" s="38">
        <f>SUM(F127:F132)</f>
        <v>-49276</v>
      </c>
      <c r="G133" s="27"/>
      <c r="H133" s="38">
        <f>SUM(H127:H132)</f>
        <v>-46814</v>
      </c>
      <c r="I133" s="38">
        <f>SUM(I127:I132)</f>
        <v>-2462</v>
      </c>
      <c r="J133" s="38">
        <f>SUM(J127:J132)</f>
        <v>0</v>
      </c>
      <c r="K133" s="38">
        <f>SUM(K127:K132)</f>
        <v>-49276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f>SUM('Aberdeen City:ZetTrans'!C134)</f>
        <v>19809</v>
      </c>
      <c r="D134" s="25">
        <f>SUM('Aberdeen City:ZetTrans'!D134)</f>
        <v>2296</v>
      </c>
      <c r="E134" s="25">
        <f>SUM('Aberdeen City:ZetTrans'!E134)</f>
        <v>0</v>
      </c>
      <c r="F134" s="26">
        <f>SUM(C134:E134)</f>
        <v>22105</v>
      </c>
      <c r="G134" s="27"/>
      <c r="H134" s="28">
        <f>C134</f>
        <v>19809</v>
      </c>
      <c r="I134" s="28">
        <f>D134</f>
        <v>2296</v>
      </c>
      <c r="J134" s="28">
        <f>E134</f>
        <v>0</v>
      </c>
      <c r="K134" s="26">
        <f t="shared" si="21"/>
        <v>22105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f>SUM('Aberdeen City:ZetTrans'!C135)</f>
        <v>-8643</v>
      </c>
      <c r="D135" s="28">
        <f>-C135</f>
        <v>8643</v>
      </c>
      <c r="E135" s="30"/>
      <c r="F135" s="26">
        <f>SUM(C135:D135)</f>
        <v>0</v>
      </c>
      <c r="G135" s="27"/>
      <c r="H135" s="28">
        <f t="shared" ref="H135:I139" si="22">C135</f>
        <v>-8643</v>
      </c>
      <c r="I135" s="28">
        <f t="shared" si="22"/>
        <v>8643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f>SUM('Aberdeen City:ZetTrans'!C136)</f>
        <v>37820</v>
      </c>
      <c r="D136" s="25">
        <f>SUM('Aberdeen City:ZetTrans'!D136)</f>
        <v>1</v>
      </c>
      <c r="E136" s="25">
        <f>SUM('Aberdeen City:ZetTrans'!E136)</f>
        <v>0</v>
      </c>
      <c r="F136" s="26">
        <f>SUM(C136:E136)</f>
        <v>37821</v>
      </c>
      <c r="G136" s="27"/>
      <c r="H136" s="28">
        <f t="shared" si="22"/>
        <v>37820</v>
      </c>
      <c r="I136" s="28">
        <f t="shared" si="22"/>
        <v>1</v>
      </c>
      <c r="J136" s="28">
        <f>E136</f>
        <v>0</v>
      </c>
      <c r="K136" s="26">
        <f t="shared" si="21"/>
        <v>37821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f>SUM('Aberdeen City:ZetTrans'!C137)</f>
        <v>-3369</v>
      </c>
      <c r="D137" s="25">
        <f>SUM('Aberdeen City:ZetTrans'!D137)</f>
        <v>-15</v>
      </c>
      <c r="E137" s="25">
        <f>SUM('Aberdeen City:ZetTrans'!E137)</f>
        <v>0</v>
      </c>
      <c r="F137" s="26">
        <f>SUM(C137:E137)</f>
        <v>-3384</v>
      </c>
      <c r="G137" s="27"/>
      <c r="H137" s="28">
        <f t="shared" si="22"/>
        <v>-3369</v>
      </c>
      <c r="I137" s="28">
        <f t="shared" si="22"/>
        <v>-15</v>
      </c>
      <c r="J137" s="28">
        <f>E137</f>
        <v>0</v>
      </c>
      <c r="K137" s="26">
        <f t="shared" si="21"/>
        <v>-3384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f>SUM('Aberdeen City:ZetTrans'!C138)</f>
        <v>1832</v>
      </c>
      <c r="D138" s="25">
        <f>SUM('Aberdeen City:ZetTrans'!D138)</f>
        <v>0</v>
      </c>
      <c r="E138" s="25">
        <f>SUM('Aberdeen City:ZetTrans'!E138)</f>
        <v>0</v>
      </c>
      <c r="F138" s="26">
        <f>SUM(C138:E138)</f>
        <v>1832</v>
      </c>
      <c r="G138" s="27"/>
      <c r="H138" s="28">
        <f t="shared" si="22"/>
        <v>1832</v>
      </c>
      <c r="I138" s="28">
        <f t="shared" si="22"/>
        <v>0</v>
      </c>
      <c r="J138" s="28">
        <f>E138</f>
        <v>0</v>
      </c>
      <c r="K138" s="26">
        <f t="shared" si="21"/>
        <v>1832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f>SUM('Aberdeen City:ZetTrans'!C139)</f>
        <v>-4601</v>
      </c>
      <c r="D139" s="25">
        <f>SUM('Aberdeen City:ZetTrans'!D139)</f>
        <v>0</v>
      </c>
      <c r="E139" s="28">
        <f>-SUM(C139:D139)</f>
        <v>4601</v>
      </c>
      <c r="F139" s="26">
        <f>SUM(C139:E139)</f>
        <v>0</v>
      </c>
      <c r="G139" s="27"/>
      <c r="H139" s="28">
        <f t="shared" si="22"/>
        <v>-4601</v>
      </c>
      <c r="I139" s="28">
        <f t="shared" si="22"/>
        <v>0</v>
      </c>
      <c r="J139" s="28">
        <f>E139</f>
        <v>4601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42848</v>
      </c>
      <c r="D140" s="38">
        <f>SUM(D134:D139)</f>
        <v>10925</v>
      </c>
      <c r="E140" s="38">
        <f>SUM(E134,E136:E139)</f>
        <v>4601</v>
      </c>
      <c r="F140" s="38">
        <f>SUM(F134:F139)</f>
        <v>58374</v>
      </c>
      <c r="G140" s="27"/>
      <c r="H140" s="38">
        <f>SUM(H134:H139)</f>
        <v>42848</v>
      </c>
      <c r="I140" s="38">
        <f>SUM(I134:I139)</f>
        <v>10925</v>
      </c>
      <c r="J140" s="38">
        <f>SUM(J134,J136:J139)</f>
        <v>4601</v>
      </c>
      <c r="K140" s="38">
        <f>SUM(K134:K139)</f>
        <v>58374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-3966</v>
      </c>
      <c r="D141" s="26">
        <f>SUM(D133,D140)</f>
        <v>8463</v>
      </c>
      <c r="E141" s="26">
        <f>SUM(E133,E140)</f>
        <v>4601</v>
      </c>
      <c r="F141" s="26">
        <f>SUM(F133,F140)</f>
        <v>9098</v>
      </c>
      <c r="G141" s="27"/>
      <c r="H141" s="26">
        <f>SUM(H133,H140)</f>
        <v>-3966</v>
      </c>
      <c r="I141" s="26">
        <f>SUM(I133,I140)</f>
        <v>8463</v>
      </c>
      <c r="J141" s="26">
        <f>SUM(J133,J140)</f>
        <v>4601</v>
      </c>
      <c r="K141" s="26">
        <f>SUM(K133,K140)</f>
        <v>9098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-1037418</v>
      </c>
      <c r="D143" s="28">
        <f>SUM(D124,D141)</f>
        <v>-60728</v>
      </c>
      <c r="E143" s="28">
        <f>SUM(E124,E141)</f>
        <v>-59111</v>
      </c>
      <c r="F143" s="41">
        <f>SUM(F124,F141)</f>
        <v>-1157257</v>
      </c>
      <c r="G143" s="27"/>
      <c r="H143" s="42">
        <f>SUM(H124,H141)</f>
        <v>-1037418</v>
      </c>
      <c r="I143" s="28">
        <f>SUM(I124,I141)</f>
        <v>-60728</v>
      </c>
      <c r="J143" s="28">
        <f>SUM(J124,J141)</f>
        <v>-59111</v>
      </c>
      <c r="K143" s="41">
        <f>SUM(K124,K141)</f>
        <v>-1157257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-2428423</v>
      </c>
      <c r="D145" s="26">
        <f>D85+D143</f>
        <v>-248384</v>
      </c>
      <c r="E145" s="26">
        <f>E85+E143</f>
        <v>-328345</v>
      </c>
      <c r="F145" s="41">
        <f>F85+F143</f>
        <v>-3005152</v>
      </c>
      <c r="G145" s="27"/>
      <c r="H145" s="41">
        <f>H85+H143</f>
        <v>-2428423</v>
      </c>
      <c r="I145" s="26">
        <f>I85+I143</f>
        <v>-248384</v>
      </c>
      <c r="J145" s="26">
        <f>J85+J143</f>
        <v>-328345</v>
      </c>
      <c r="K145" s="41">
        <f>K85+K143</f>
        <v>-3005152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1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1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1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1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1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1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1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C10:E11 C15:E16 C17:C18 D18:E18 C22:E26 C29:E34 C36:E37 C43:E43 C49 C52 C54:C61 D60:E61 C63:E63 C64 C72:E78 C85:E85 C88:E88 C92:E92 C95:E95 C97:E103 C105:E106 C111:E111 C114:E115 C117:E120 C127:E132 C134:E134 C135:C139 D136:E138 D139" unlockedFormula="1"/>
    <ignoredError sqref="D19:E19 I65:J65" emptyCellReferenc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152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451929</v>
      </c>
      <c r="D10" s="25">
        <v>0</v>
      </c>
      <c r="E10" s="25">
        <v>0</v>
      </c>
      <c r="F10" s="26">
        <f>SUM(C10:E10)</f>
        <v>451929</v>
      </c>
      <c r="G10" s="27"/>
      <c r="H10" s="28">
        <f>C10+C17+M10</f>
        <v>403295</v>
      </c>
      <c r="I10" s="28">
        <f>D10+N10</f>
        <v>0</v>
      </c>
      <c r="J10" s="28">
        <f>E10+O10</f>
        <v>0</v>
      </c>
      <c r="K10" s="26">
        <f>SUM(H10:J10)</f>
        <v>403295</v>
      </c>
      <c r="L10" s="27"/>
      <c r="M10" s="28">
        <f>SUM(C88,C92,C95,C97:C101,C116)</f>
        <v>-48634</v>
      </c>
      <c r="N10" s="28">
        <f>SUM(D88,D92,D95,D97:D101,D116)</f>
        <v>0</v>
      </c>
      <c r="O10" s="28">
        <f>SUM(E88,E92,E95,E97:E101,E116)</f>
        <v>0</v>
      </c>
      <c r="P10" s="26">
        <f>SUM(M10:O10)</f>
        <v>-48634</v>
      </c>
    </row>
    <row r="11" spans="2:23" s="29" customFormat="1" ht="16" customHeight="1">
      <c r="B11" s="24" t="s">
        <v>13</v>
      </c>
      <c r="C11" s="25">
        <v>-155788</v>
      </c>
      <c r="D11" s="25">
        <v>0</v>
      </c>
      <c r="E11" s="25">
        <v>0</v>
      </c>
      <c r="F11" s="26">
        <f>SUM(C11:E11)</f>
        <v>-155788</v>
      </c>
      <c r="G11" s="27"/>
      <c r="H11" s="28">
        <f>C11+C58</f>
        <v>-155788</v>
      </c>
      <c r="I11" s="28">
        <f>D11</f>
        <v>0</v>
      </c>
      <c r="J11" s="28">
        <f>E11</f>
        <v>0</v>
      </c>
      <c r="K11" s="26">
        <f>SUM(H11:J11)</f>
        <v>-155788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296141</v>
      </c>
      <c r="D12" s="26">
        <f>SUM(D10:D11)</f>
        <v>0</v>
      </c>
      <c r="E12" s="26">
        <f>SUM(E10:E11)</f>
        <v>0</v>
      </c>
      <c r="F12" s="26">
        <f>SUM(F10:F11)</f>
        <v>296141</v>
      </c>
      <c r="G12" s="27"/>
      <c r="H12" s="26">
        <f>SUM(H10:H11)</f>
        <v>247507</v>
      </c>
      <c r="I12" s="26">
        <f>SUM(I10:I11)</f>
        <v>0</v>
      </c>
      <c r="J12" s="26">
        <f>SUM(J10:J11)</f>
        <v>0</v>
      </c>
      <c r="K12" s="26">
        <f>SUM(K10:K11)</f>
        <v>247507</v>
      </c>
      <c r="L12" s="27"/>
      <c r="M12" s="26">
        <f>M10</f>
        <v>-48634</v>
      </c>
      <c r="N12" s="26">
        <f>N10</f>
        <v>0</v>
      </c>
      <c r="O12" s="26">
        <f>O10</f>
        <v>0</v>
      </c>
      <c r="P12" s="26">
        <f>P10</f>
        <v>-48634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401</v>
      </c>
      <c r="D15" s="25">
        <v>0</v>
      </c>
      <c r="E15" s="25">
        <v>0</v>
      </c>
      <c r="F15" s="26">
        <f>SUM(C15:E15)</f>
        <v>401</v>
      </c>
      <c r="G15" s="27"/>
      <c r="H15" s="30"/>
      <c r="I15" s="30"/>
      <c r="J15" s="30"/>
      <c r="K15" s="33"/>
      <c r="L15" s="27"/>
      <c r="M15" s="28">
        <f>C107</f>
        <v>-401</v>
      </c>
      <c r="N15" s="28">
        <f t="shared" ref="N15:O16" si="0">D107</f>
        <v>0</v>
      </c>
      <c r="O15" s="28">
        <f t="shared" si="0"/>
        <v>0</v>
      </c>
      <c r="P15" s="26">
        <f>SUM(M15:O15)</f>
        <v>-401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401</v>
      </c>
      <c r="D19" s="26">
        <f>SUM(D15:D18)</f>
        <v>0</v>
      </c>
      <c r="E19" s="26">
        <f>SUM(E15:E18)</f>
        <v>0</v>
      </c>
      <c r="F19" s="26">
        <f>SUM(F15:F18)</f>
        <v>401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-401</v>
      </c>
      <c r="N19" s="26">
        <f>SUM(N15:N16)</f>
        <v>0</v>
      </c>
      <c r="O19" s="26">
        <f>SUM(O15:O16)</f>
        <v>0</v>
      </c>
      <c r="P19" s="26">
        <f>SUM(P15:P16)</f>
        <v>-401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9095</v>
      </c>
      <c r="D22" s="25">
        <v>0</v>
      </c>
      <c r="E22" s="25">
        <v>0</v>
      </c>
      <c r="F22" s="26">
        <f>SUM(C22:E22)</f>
        <v>9095</v>
      </c>
      <c r="G22" s="27"/>
      <c r="H22" s="28">
        <f>C22</f>
        <v>9095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9095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3072</v>
      </c>
      <c r="D23" s="25">
        <v>0</v>
      </c>
      <c r="E23" s="25">
        <v>0</v>
      </c>
      <c r="F23" s="26">
        <f>SUM(C23:E23)</f>
        <v>3072</v>
      </c>
      <c r="G23" s="27"/>
      <c r="H23" s="28">
        <f>C23</f>
        <v>3072</v>
      </c>
      <c r="I23" s="28">
        <f t="shared" si="1"/>
        <v>0</v>
      </c>
      <c r="J23" s="28">
        <f t="shared" si="1"/>
        <v>0</v>
      </c>
      <c r="K23" s="26">
        <f t="shared" si="2"/>
        <v>3072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-319</v>
      </c>
      <c r="D25" s="25">
        <v>0</v>
      </c>
      <c r="E25" s="25">
        <v>0</v>
      </c>
      <c r="F25" s="26">
        <f>SUM(C25:E25)</f>
        <v>-319</v>
      </c>
      <c r="G25" s="27"/>
      <c r="H25" s="28">
        <f>C25</f>
        <v>-319</v>
      </c>
      <c r="I25" s="28">
        <f t="shared" si="1"/>
        <v>0</v>
      </c>
      <c r="J25" s="28">
        <f t="shared" si="1"/>
        <v>0</v>
      </c>
      <c r="K25" s="26">
        <f t="shared" si="2"/>
        <v>-319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95</v>
      </c>
      <c r="D26" s="25">
        <v>0</v>
      </c>
      <c r="E26" s="25">
        <v>0</v>
      </c>
      <c r="F26" s="26">
        <f>SUM(C26:E26)</f>
        <v>95</v>
      </c>
      <c r="G26" s="27"/>
      <c r="H26" s="28">
        <f>C26</f>
        <v>95</v>
      </c>
      <c r="I26" s="28">
        <f t="shared" si="1"/>
        <v>0</v>
      </c>
      <c r="J26" s="28">
        <f t="shared" si="1"/>
        <v>0</v>
      </c>
      <c r="K26" s="26">
        <f t="shared" si="2"/>
        <v>95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319</v>
      </c>
      <c r="I27" s="28">
        <f>D121</f>
        <v>0</v>
      </c>
      <c r="J27" s="28">
        <f>E121</f>
        <v>0</v>
      </c>
      <c r="K27" s="26">
        <f t="shared" si="2"/>
        <v>319</v>
      </c>
      <c r="L27" s="27"/>
      <c r="M27" s="28">
        <f>H27</f>
        <v>319</v>
      </c>
      <c r="N27" s="28">
        <f>I27</f>
        <v>0</v>
      </c>
      <c r="O27" s="28">
        <f>J27</f>
        <v>0</v>
      </c>
      <c r="P27" s="26">
        <f>SUM(M27:O27)</f>
        <v>319</v>
      </c>
    </row>
    <row r="28" spans="2:22" s="29" customFormat="1" ht="16" customHeight="1">
      <c r="B28" s="35" t="s">
        <v>28</v>
      </c>
      <c r="C28" s="36">
        <f>SUM(C22:C26)</f>
        <v>11943</v>
      </c>
      <c r="D28" s="36">
        <f>SUM(D22:D26)</f>
        <v>0</v>
      </c>
      <c r="E28" s="36">
        <f>SUM(E22:E26)</f>
        <v>0</v>
      </c>
      <c r="F28" s="36">
        <f>SUM(F22:F26)</f>
        <v>11943</v>
      </c>
      <c r="G28" s="27"/>
      <c r="H28" s="36">
        <f>SUM(H22:H27)</f>
        <v>12262</v>
      </c>
      <c r="I28" s="36">
        <f>SUM(I22:I27)</f>
        <v>0</v>
      </c>
      <c r="J28" s="36">
        <f>SUM(J22:J27)</f>
        <v>0</v>
      </c>
      <c r="K28" s="36">
        <f>SUM(K22:K27)</f>
        <v>12262</v>
      </c>
      <c r="L28" s="27"/>
      <c r="M28" s="36">
        <f>M27</f>
        <v>319</v>
      </c>
      <c r="N28" s="36">
        <f>N27</f>
        <v>0</v>
      </c>
      <c r="O28" s="36">
        <f>O27</f>
        <v>0</v>
      </c>
      <c r="P28" s="36">
        <f>P27</f>
        <v>319</v>
      </c>
    </row>
    <row r="29" spans="2:22" s="29" customFormat="1" ht="16" customHeight="1">
      <c r="B29" s="24" t="s">
        <v>29</v>
      </c>
      <c r="C29" s="25">
        <v>-250</v>
      </c>
      <c r="D29" s="25">
        <v>0</v>
      </c>
      <c r="E29" s="25">
        <v>0</v>
      </c>
      <c r="F29" s="26">
        <f t="shared" ref="F29:F34" si="3">SUM(C29:E29)</f>
        <v>-250</v>
      </c>
      <c r="G29" s="27"/>
      <c r="H29" s="28">
        <f>C29</f>
        <v>-250</v>
      </c>
      <c r="I29" s="28">
        <f t="shared" ref="I29:J31" si="4">D29</f>
        <v>0</v>
      </c>
      <c r="J29" s="28">
        <f t="shared" si="4"/>
        <v>0</v>
      </c>
      <c r="K29" s="26">
        <f>SUM(H29:J29)</f>
        <v>-250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-250</v>
      </c>
      <c r="D35" s="38">
        <f>SUM(D29:D34)</f>
        <v>0</v>
      </c>
      <c r="E35" s="38">
        <f>SUM(E29:E34)</f>
        <v>0</v>
      </c>
      <c r="F35" s="38">
        <f>SUM(F29:F34)</f>
        <v>-250</v>
      </c>
      <c r="G35" s="27"/>
      <c r="H35" s="36">
        <f>SUM(H29:H31,H33:H34)</f>
        <v>-250</v>
      </c>
      <c r="I35" s="36">
        <f>SUM(I29:I31,I33:I34)</f>
        <v>0</v>
      </c>
      <c r="J35" s="36">
        <f>SUM(J29:J31,J33:J34)</f>
        <v>0</v>
      </c>
      <c r="K35" s="36">
        <f>SUM(K29:K31,K33:K34)</f>
        <v>-250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17902</v>
      </c>
      <c r="D36" s="25">
        <v>0</v>
      </c>
      <c r="E36" s="25">
        <v>0</v>
      </c>
      <c r="F36" s="26">
        <f>SUM(C36:E36)</f>
        <v>17902</v>
      </c>
      <c r="G36" s="27"/>
      <c r="H36" s="30"/>
      <c r="I36" s="30"/>
      <c r="J36" s="30"/>
      <c r="K36" s="30"/>
      <c r="L36" s="27"/>
      <c r="M36" s="28">
        <f>C93</f>
        <v>-17902</v>
      </c>
      <c r="N36" s="28">
        <f t="shared" ref="N36:O37" si="6">D93</f>
        <v>0</v>
      </c>
      <c r="O36" s="28">
        <f t="shared" si="6"/>
        <v>0</v>
      </c>
      <c r="P36" s="26">
        <f>SUM(M36:O36)</f>
        <v>-17902</v>
      </c>
    </row>
    <row r="37" spans="2:22" s="29" customFormat="1" ht="16" customHeight="1">
      <c r="B37" s="24" t="s">
        <v>37</v>
      </c>
      <c r="C37" s="25">
        <v>-14524</v>
      </c>
      <c r="D37" s="25">
        <v>0</v>
      </c>
      <c r="E37" s="25">
        <v>0</v>
      </c>
      <c r="F37" s="26">
        <f>SUM(C37:E37)</f>
        <v>-14524</v>
      </c>
      <c r="G37" s="27"/>
      <c r="H37" s="30"/>
      <c r="I37" s="30"/>
      <c r="J37" s="30"/>
      <c r="K37" s="30"/>
      <c r="L37" s="27"/>
      <c r="M37" s="28">
        <f>C94</f>
        <v>14524</v>
      </c>
      <c r="N37" s="28">
        <f t="shared" si="6"/>
        <v>0</v>
      </c>
      <c r="O37" s="28">
        <f t="shared" si="6"/>
        <v>0</v>
      </c>
      <c r="P37" s="26">
        <f>SUM(M37:O37)</f>
        <v>14524</v>
      </c>
    </row>
    <row r="38" spans="2:22" s="29" customFormat="1" ht="16" customHeight="1">
      <c r="B38" s="35" t="s">
        <v>38</v>
      </c>
      <c r="C38" s="36">
        <f>SUM(C36:C37)</f>
        <v>3378</v>
      </c>
      <c r="D38" s="36">
        <f>SUM(D36:D37)</f>
        <v>0</v>
      </c>
      <c r="E38" s="36">
        <f>SUM(E36:E37)</f>
        <v>0</v>
      </c>
      <c r="F38" s="36">
        <f>SUM(F36:F37)</f>
        <v>3378</v>
      </c>
      <c r="G38" s="27"/>
      <c r="H38" s="30"/>
      <c r="I38" s="30"/>
      <c r="J38" s="30"/>
      <c r="K38" s="30"/>
      <c r="L38" s="27"/>
      <c r="M38" s="36">
        <f>SUM(M36:M37)</f>
        <v>-3378</v>
      </c>
      <c r="N38" s="36">
        <f>SUM(N36:N37)</f>
        <v>0</v>
      </c>
      <c r="O38" s="36">
        <f>SUM(O36:O37)</f>
        <v>0</v>
      </c>
      <c r="P38" s="36">
        <f>SUM(P36:P37)</f>
        <v>-3378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7062</v>
      </c>
      <c r="I39" s="28">
        <f>D102+D103+D104</f>
        <v>0</v>
      </c>
      <c r="J39" s="28">
        <f>E102+E103+E104</f>
        <v>0</v>
      </c>
      <c r="K39" s="26">
        <f>SUM(H39:J39)</f>
        <v>7062</v>
      </c>
      <c r="L39" s="27"/>
      <c r="M39" s="28">
        <f t="shared" ref="M39:O40" si="7">H39</f>
        <v>7062</v>
      </c>
      <c r="N39" s="28">
        <f t="shared" si="7"/>
        <v>0</v>
      </c>
      <c r="O39" s="28">
        <f t="shared" si="7"/>
        <v>0</v>
      </c>
      <c r="P39" s="26">
        <f>SUM(M39:O39)</f>
        <v>7062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5591</v>
      </c>
      <c r="I40" s="28">
        <f>D105</f>
        <v>0</v>
      </c>
      <c r="J40" s="28">
        <f>E105</f>
        <v>0</v>
      </c>
      <c r="K40" s="26">
        <f>SUM(H40:J40)</f>
        <v>5591</v>
      </c>
      <c r="L40" s="27"/>
      <c r="M40" s="28">
        <f t="shared" si="7"/>
        <v>5591</v>
      </c>
      <c r="N40" s="28">
        <f t="shared" si="7"/>
        <v>0</v>
      </c>
      <c r="O40" s="28">
        <f t="shared" si="7"/>
        <v>0</v>
      </c>
      <c r="P40" s="26">
        <f>SUM(M40:O40)</f>
        <v>5591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12653</v>
      </c>
      <c r="I41" s="36">
        <f>SUM(I39:I40)</f>
        <v>0</v>
      </c>
      <c r="J41" s="36">
        <f>SUM(J39:J40)</f>
        <v>0</v>
      </c>
      <c r="K41" s="36">
        <f>SUM(K39:K40)</f>
        <v>12653</v>
      </c>
      <c r="L41" s="27"/>
      <c r="M41" s="36">
        <f>SUM(M39:M40)</f>
        <v>12653</v>
      </c>
      <c r="N41" s="36">
        <f>SUM(N39:N40)</f>
        <v>0</v>
      </c>
      <c r="O41" s="36">
        <f>SUM(O39:O40)</f>
        <v>0</v>
      </c>
      <c r="P41" s="36">
        <f>SUM(P39:P40)</f>
        <v>12653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2487</v>
      </c>
      <c r="I42" s="28">
        <f>D106</f>
        <v>0</v>
      </c>
      <c r="J42" s="28">
        <f>E106</f>
        <v>0</v>
      </c>
      <c r="K42" s="26">
        <f>SUM(H42:J42)</f>
        <v>2487</v>
      </c>
      <c r="L42" s="27"/>
      <c r="M42" s="28">
        <f>H42</f>
        <v>2487</v>
      </c>
      <c r="N42" s="28">
        <f>I42</f>
        <v>0</v>
      </c>
      <c r="O42" s="28">
        <f>J42</f>
        <v>0</v>
      </c>
      <c r="P42" s="26">
        <f>SUM(M42:O42)</f>
        <v>2487</v>
      </c>
    </row>
    <row r="43" spans="2:22" s="29" customFormat="1" ht="16" customHeight="1">
      <c r="B43" s="24" t="s">
        <v>43</v>
      </c>
      <c r="C43" s="25">
        <v>-1</v>
      </c>
      <c r="D43" s="25">
        <v>0</v>
      </c>
      <c r="E43" s="25">
        <v>0</v>
      </c>
      <c r="F43" s="26">
        <f>SUM(C43:E43)</f>
        <v>-1</v>
      </c>
      <c r="G43" s="27"/>
      <c r="H43" s="28">
        <f>C43</f>
        <v>-1</v>
      </c>
      <c r="I43" s="28">
        <f>D43</f>
        <v>0</v>
      </c>
      <c r="J43" s="28">
        <f>E43</f>
        <v>0</v>
      </c>
      <c r="K43" s="26">
        <f>SUM(H43:J43)</f>
        <v>-1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15070</v>
      </c>
      <c r="D44" s="26">
        <f>SUM(D28,D35,D38,D43)</f>
        <v>0</v>
      </c>
      <c r="E44" s="26">
        <f>SUM(E28,E35,E38,E43)</f>
        <v>0</v>
      </c>
      <c r="F44" s="26">
        <f>SUM(F28,F35,F38,F43)</f>
        <v>15070</v>
      </c>
      <c r="G44" s="27"/>
      <c r="H44" s="26">
        <f>SUM(H28,H35,H41,H42:H43)</f>
        <v>27151</v>
      </c>
      <c r="I44" s="26">
        <f>SUM(I28,I35,I41,I42:I43)</f>
        <v>0</v>
      </c>
      <c r="J44" s="26">
        <f>SUM(J28,J35,J41,J42:J43)</f>
        <v>0</v>
      </c>
      <c r="K44" s="26">
        <f>SUM(K28,K35,K41,K42:K43)</f>
        <v>27151</v>
      </c>
      <c r="L44" s="27"/>
      <c r="M44" s="26">
        <f>SUM(M28,M35,M38,M41,M42)</f>
        <v>12081</v>
      </c>
      <c r="N44" s="26">
        <f>SUM(N28,N35,N38,N41,N42)</f>
        <v>0</v>
      </c>
      <c r="O44" s="26">
        <f>SUM(O28,O35,O38,O41,O42)</f>
        <v>0</v>
      </c>
      <c r="P44" s="26">
        <f>SUM(P28,P35,P38,P41,P42)</f>
        <v>12081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-187418</v>
      </c>
      <c r="D47" s="30"/>
      <c r="E47" s="30"/>
      <c r="F47" s="41">
        <f>C47</f>
        <v>-187418</v>
      </c>
      <c r="G47" s="27"/>
      <c r="H47" s="42">
        <f>C47</f>
        <v>-187418</v>
      </c>
      <c r="I47" s="30"/>
      <c r="J47" s="30"/>
      <c r="K47" s="41">
        <f>H47</f>
        <v>-187418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-23889</v>
      </c>
      <c r="D48" s="30"/>
      <c r="E48" s="30"/>
      <c r="F48" s="41">
        <f>C48</f>
        <v>-23889</v>
      </c>
      <c r="G48" s="27"/>
      <c r="H48" s="42">
        <f>C48</f>
        <v>-23889</v>
      </c>
      <c r="I48" s="30"/>
      <c r="J48" s="30"/>
      <c r="K48" s="41">
        <f>H48</f>
        <v>-23889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-211307</v>
      </c>
      <c r="D50" s="30"/>
      <c r="E50" s="30"/>
      <c r="F50" s="44">
        <f>SUM(F47:F49)</f>
        <v>-211307</v>
      </c>
      <c r="G50" s="27"/>
      <c r="H50" s="44">
        <f>SUM(H47:H49)</f>
        <v>-211307</v>
      </c>
      <c r="I50" s="30"/>
      <c r="J50" s="30"/>
      <c r="K50" s="44">
        <f>SUM(K47:K49)</f>
        <v>-211307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-23388</v>
      </c>
      <c r="D51" s="30"/>
      <c r="E51" s="30"/>
      <c r="F51" s="41">
        <f>C51</f>
        <v>-23388</v>
      </c>
      <c r="G51" s="27"/>
      <c r="H51" s="42">
        <f>C51</f>
        <v>-23388</v>
      </c>
      <c r="I51" s="30"/>
      <c r="J51" s="30"/>
      <c r="K51" s="41">
        <f>H51</f>
        <v>-23388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-23388</v>
      </c>
      <c r="D53" s="30"/>
      <c r="E53" s="30"/>
      <c r="F53" s="44">
        <f>SUM(F51:F52)</f>
        <v>-23388</v>
      </c>
      <c r="G53" s="27"/>
      <c r="H53" s="44">
        <f>SUM(H51:H52)</f>
        <v>-23388</v>
      </c>
      <c r="I53" s="30"/>
      <c r="J53" s="30"/>
      <c r="K53" s="44">
        <f>SUM(K51:K52)</f>
        <v>-23388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-60215</v>
      </c>
      <c r="D54" s="30"/>
      <c r="E54" s="30"/>
      <c r="F54" s="26">
        <f t="shared" ref="F54:F59" si="8">C54</f>
        <v>-60215</v>
      </c>
      <c r="G54" s="27"/>
      <c r="H54" s="28">
        <f>C54</f>
        <v>-60215</v>
      </c>
      <c r="I54" s="30"/>
      <c r="J54" s="30"/>
      <c r="K54" s="26">
        <f>H54</f>
        <v>-60215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-30896</v>
      </c>
      <c r="D60" s="25">
        <v>0</v>
      </c>
      <c r="E60" s="25">
        <v>0</v>
      </c>
      <c r="F60" s="26">
        <f>SUM(C60:E60)</f>
        <v>-30896</v>
      </c>
      <c r="G60" s="27"/>
      <c r="H60" s="45"/>
      <c r="I60" s="45"/>
      <c r="J60" s="45"/>
      <c r="K60" s="45"/>
      <c r="L60" s="27"/>
      <c r="M60" s="28">
        <f>C110</f>
        <v>30896</v>
      </c>
      <c r="N60" s="28">
        <f t="shared" ref="N60:O60" si="9">D110</f>
        <v>0</v>
      </c>
      <c r="O60" s="28">
        <f t="shared" si="9"/>
        <v>0</v>
      </c>
      <c r="P60" s="26">
        <f>SUM(M60:O60)</f>
        <v>30896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-325806</v>
      </c>
      <c r="D65" s="26">
        <f>SUM(D60:D61,D63)</f>
        <v>0</v>
      </c>
      <c r="E65" s="26">
        <f>SUM(E60:E61,E63)</f>
        <v>0</v>
      </c>
      <c r="F65" s="41">
        <f>SUM(F50,F53:F61,F63:F64)</f>
        <v>-325806</v>
      </c>
      <c r="G65" s="27"/>
      <c r="H65" s="41">
        <f>SUM(H50,H53:H57,H59,H61:H62, H64)</f>
        <v>-294910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-294910</v>
      </c>
      <c r="L65" s="27"/>
      <c r="M65" s="26">
        <f>SUM(M60,M62:M63)</f>
        <v>30896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30896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-310335</v>
      </c>
      <c r="D67" s="26">
        <f>SUM(D19,D44,D65)</f>
        <v>0</v>
      </c>
      <c r="E67" s="26">
        <f>SUM(E19,E44,E65)</f>
        <v>0</v>
      </c>
      <c r="F67" s="41">
        <f>SUM(F19,F44,F65)</f>
        <v>-310335</v>
      </c>
      <c r="G67" s="27"/>
      <c r="H67" s="41">
        <f>SUM(H19,H44,H65)</f>
        <v>-267759</v>
      </c>
      <c r="I67" s="26">
        <f>SUM(I19,I44,I65)</f>
        <v>0</v>
      </c>
      <c r="J67" s="26">
        <f>SUM(J19,J44,J65)</f>
        <v>0</v>
      </c>
      <c r="K67" s="41">
        <f>SUM(K19,K44,K65)</f>
        <v>-267759</v>
      </c>
      <c r="L67" s="27"/>
      <c r="M67" s="26">
        <f>SUM(M19,M44,M65)</f>
        <v>42576</v>
      </c>
      <c r="N67" s="26">
        <f>SUM(N19,N44,N65)</f>
        <v>0</v>
      </c>
      <c r="O67" s="26">
        <f>SUM(O19,O44,O65)</f>
        <v>0</v>
      </c>
      <c r="P67" s="26">
        <f>SUM(P19,P44,P65)</f>
        <v>42576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-14194</v>
      </c>
      <c r="D69" s="26">
        <f>SUM(D12,D67)</f>
        <v>0</v>
      </c>
      <c r="E69" s="26">
        <f>SUM(E12,E67)</f>
        <v>0</v>
      </c>
      <c r="F69" s="41">
        <f>SUM(F12,F67)</f>
        <v>-14194</v>
      </c>
      <c r="G69" s="27"/>
      <c r="H69" s="41">
        <f>SUM(H12,H67)</f>
        <v>-20252</v>
      </c>
      <c r="I69" s="26">
        <f>SUM(I12,I67)</f>
        <v>0</v>
      </c>
      <c r="J69" s="26">
        <f>SUM(J12,J67)</f>
        <v>0</v>
      </c>
      <c r="K69" s="41">
        <f>SUM(K12,K67)</f>
        <v>-20252</v>
      </c>
      <c r="L69" s="27"/>
      <c r="M69" s="26">
        <f>SUM(M12,M67)</f>
        <v>-6058</v>
      </c>
      <c r="N69" s="26">
        <f>SUM(N12,N67)</f>
        <v>0</v>
      </c>
      <c r="O69" s="26">
        <f>SUM(O12,O67)</f>
        <v>0</v>
      </c>
      <c r="P69" s="26">
        <f>SUM(P12,P67)</f>
        <v>-6058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-3030</v>
      </c>
      <c r="D72" s="25">
        <v>0</v>
      </c>
      <c r="E72" s="25">
        <v>0</v>
      </c>
      <c r="F72" s="26">
        <f t="shared" ref="F72:F78" si="14">SUM(C72:E72)</f>
        <v>-3030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-75</v>
      </c>
      <c r="D73" s="25">
        <v>0</v>
      </c>
      <c r="E73" s="25">
        <v>0</v>
      </c>
      <c r="F73" s="26">
        <f t="shared" si="14"/>
        <v>-75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59840</v>
      </c>
      <c r="D76" s="25">
        <v>0</v>
      </c>
      <c r="E76" s="25">
        <v>0</v>
      </c>
      <c r="F76" s="26">
        <f t="shared" si="14"/>
        <v>59840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56735</v>
      </c>
      <c r="D79" s="26">
        <f>SUM(D72:D78)</f>
        <v>0</v>
      </c>
      <c r="E79" s="26">
        <f>SUM(E72:E78)</f>
        <v>0</v>
      </c>
      <c r="F79" s="26">
        <f>SUM(F72:F78)</f>
        <v>56735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42541</v>
      </c>
      <c r="D81" s="26">
        <f>SUM(D69,D79)</f>
        <v>0</v>
      </c>
      <c r="E81" s="26">
        <f>SUM(E69,E79)</f>
        <v>0</v>
      </c>
      <c r="F81" s="41">
        <f>SUM(F69,F79)</f>
        <v>42541</v>
      </c>
      <c r="G81" s="27"/>
      <c r="H81" s="41">
        <f>H69</f>
        <v>-20252</v>
      </c>
      <c r="I81" s="26">
        <f>I69</f>
        <v>0</v>
      </c>
      <c r="J81" s="26">
        <f>J69</f>
        <v>0</v>
      </c>
      <c r="K81" s="41">
        <f>K69</f>
        <v>-20252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-19177</v>
      </c>
      <c r="D85" s="43">
        <v>0</v>
      </c>
      <c r="E85" s="43">
        <v>0</v>
      </c>
      <c r="F85" s="26">
        <f>SUM(C85:E85)</f>
        <v>-19177</v>
      </c>
      <c r="G85" s="27"/>
      <c r="H85" s="42">
        <f>C85</f>
        <v>-19177</v>
      </c>
      <c r="I85" s="42">
        <f>D85</f>
        <v>0</v>
      </c>
      <c r="J85" s="42">
        <f>E85</f>
        <v>0</v>
      </c>
      <c r="K85" s="26">
        <f>SUM(H85:J85)</f>
        <v>-19177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-4281</v>
      </c>
      <c r="D88" s="25">
        <v>0</v>
      </c>
      <c r="E88" s="25">
        <v>0</v>
      </c>
      <c r="F88" s="26">
        <f>SUM(C88:E88)</f>
        <v>-4281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-4281</v>
      </c>
      <c r="D89" s="36">
        <f>D88</f>
        <v>0</v>
      </c>
      <c r="E89" s="36">
        <f>E88</f>
        <v>0</v>
      </c>
      <c r="F89" s="36">
        <f>F88</f>
        <v>-4281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-24155</v>
      </c>
      <c r="D92" s="25">
        <v>0</v>
      </c>
      <c r="E92" s="25">
        <v>0</v>
      </c>
      <c r="F92" s="26">
        <f>SUM(C92:E92)</f>
        <v>-24155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-17902</v>
      </c>
      <c r="D93" s="28">
        <f t="shared" si="15"/>
        <v>0</v>
      </c>
      <c r="E93" s="28">
        <f t="shared" si="15"/>
        <v>0</v>
      </c>
      <c r="F93" s="26">
        <f>SUM(C93:E93)</f>
        <v>-17902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14524</v>
      </c>
      <c r="D94" s="28">
        <f t="shared" si="15"/>
        <v>0</v>
      </c>
      <c r="E94" s="28">
        <f t="shared" si="15"/>
        <v>0</v>
      </c>
      <c r="F94" s="26">
        <f>SUM(C94:E94)</f>
        <v>14524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13311</v>
      </c>
      <c r="D95" s="25">
        <v>0</v>
      </c>
      <c r="E95" s="25">
        <v>0</v>
      </c>
      <c r="F95" s="26">
        <f>SUM(C95:E95)</f>
        <v>13311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-14222</v>
      </c>
      <c r="D96" s="36">
        <f>SUM(D92:D95)</f>
        <v>0</v>
      </c>
      <c r="E96" s="36">
        <f>SUM(E92:E95)</f>
        <v>0</v>
      </c>
      <c r="F96" s="36">
        <f>SUM(F92:F95)</f>
        <v>-14222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-31398</v>
      </c>
      <c r="D97" s="25">
        <v>0</v>
      </c>
      <c r="E97" s="25">
        <v>0</v>
      </c>
      <c r="F97" s="26">
        <f t="shared" ref="F97:F112" si="16">SUM(C97:E97)</f>
        <v>-31398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-1710</v>
      </c>
      <c r="D101" s="25">
        <v>0</v>
      </c>
      <c r="E101" s="25">
        <v>0</v>
      </c>
      <c r="F101" s="26">
        <f t="shared" si="16"/>
        <v>-1710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7062</v>
      </c>
      <c r="D102" s="25">
        <v>0</v>
      </c>
      <c r="E102" s="25">
        <v>0</v>
      </c>
      <c r="F102" s="26">
        <f t="shared" si="16"/>
        <v>7062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5591</v>
      </c>
      <c r="D105" s="25">
        <v>0</v>
      </c>
      <c r="E105" s="25">
        <v>0</v>
      </c>
      <c r="F105" s="26">
        <f t="shared" si="16"/>
        <v>5591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2487</v>
      </c>
      <c r="D106" s="25">
        <v>0</v>
      </c>
      <c r="E106" s="25">
        <v>0</v>
      </c>
      <c r="F106" s="26">
        <f t="shared" si="16"/>
        <v>2487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-401</v>
      </c>
      <c r="D107" s="28">
        <f t="shared" si="17"/>
        <v>0</v>
      </c>
      <c r="E107" s="28">
        <f t="shared" si="17"/>
        <v>0</v>
      </c>
      <c r="F107" s="26">
        <f t="shared" si="16"/>
        <v>-401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30896</v>
      </c>
      <c r="D110" s="28">
        <f>-D60</f>
        <v>0</v>
      </c>
      <c r="E110" s="28">
        <f>-E60</f>
        <v>0</v>
      </c>
      <c r="F110" s="26">
        <f t="shared" si="16"/>
        <v>30896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12527</v>
      </c>
      <c r="D113" s="36">
        <f>SUM(D97:D112)</f>
        <v>0</v>
      </c>
      <c r="E113" s="36">
        <f>SUM(E97:E112)</f>
        <v>0</v>
      </c>
      <c r="F113" s="36">
        <f>SUM(F97:F112)</f>
        <v>12527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-401</v>
      </c>
      <c r="D114" s="25">
        <v>0</v>
      </c>
      <c r="E114" s="25">
        <v>0</v>
      </c>
      <c r="F114" s="26">
        <f>SUM(C114:E114)</f>
        <v>-401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-401</v>
      </c>
      <c r="D116" s="36">
        <f>SUM(D114:D115)</f>
        <v>0</v>
      </c>
      <c r="E116" s="36">
        <f>SUM(E114:E115)</f>
        <v>0</v>
      </c>
      <c r="F116" s="36">
        <f>SUM(F114:F115)</f>
        <v>-401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308</v>
      </c>
      <c r="D118" s="25">
        <v>0</v>
      </c>
      <c r="E118" s="25">
        <v>0</v>
      </c>
      <c r="F118" s="26">
        <f>SUM(C118:E118)</f>
        <v>308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11</v>
      </c>
      <c r="D120" s="25">
        <v>0</v>
      </c>
      <c r="E120" s="25">
        <v>0</v>
      </c>
      <c r="F120" s="26">
        <f>SUM(C120:E120)</f>
        <v>11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319</v>
      </c>
      <c r="D121" s="36">
        <f>SUM(D117:D120)</f>
        <v>0</v>
      </c>
      <c r="E121" s="36">
        <f>SUM(E117:E120)</f>
        <v>0</v>
      </c>
      <c r="F121" s="36">
        <f>SUM(F117:F120)</f>
        <v>319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-1777</v>
      </c>
      <c r="D122" s="26">
        <f>SUM(D96,D113,D116,D121)</f>
        <v>0</v>
      </c>
      <c r="E122" s="26">
        <f>SUM(E96,E113,E116,E121)</f>
        <v>0</v>
      </c>
      <c r="F122" s="26">
        <f>SUM(F96,F113,F116,F121)</f>
        <v>-1777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-20252</v>
      </c>
      <c r="D124" s="41">
        <f>SUM(D69, D89, D122)</f>
        <v>0</v>
      </c>
      <c r="E124" s="41">
        <f>SUM(E69, E89, E122)</f>
        <v>0</v>
      </c>
      <c r="F124" s="41">
        <f>SUM(F69, F89, F122)</f>
        <v>-20252</v>
      </c>
      <c r="G124" s="27"/>
      <c r="H124" s="41">
        <f>H69</f>
        <v>-20252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-20252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2491</v>
      </c>
      <c r="D134" s="25">
        <v>0</v>
      </c>
      <c r="E134" s="25">
        <v>0</v>
      </c>
      <c r="F134" s="26">
        <f>SUM(C134:E134)</f>
        <v>2491</v>
      </c>
      <c r="G134" s="27"/>
      <c r="H134" s="28">
        <f>C134</f>
        <v>2491</v>
      </c>
      <c r="I134" s="28">
        <f>D134</f>
        <v>0</v>
      </c>
      <c r="J134" s="28">
        <f>E134</f>
        <v>0</v>
      </c>
      <c r="K134" s="26">
        <f t="shared" si="21"/>
        <v>2491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361</v>
      </c>
      <c r="D136" s="25">
        <v>0</v>
      </c>
      <c r="E136" s="25">
        <v>0</v>
      </c>
      <c r="F136" s="26">
        <f>SUM(C136:E136)</f>
        <v>361</v>
      </c>
      <c r="G136" s="27"/>
      <c r="H136" s="28">
        <f t="shared" si="22"/>
        <v>361</v>
      </c>
      <c r="I136" s="28">
        <f t="shared" si="22"/>
        <v>0</v>
      </c>
      <c r="J136" s="28">
        <f>E136</f>
        <v>0</v>
      </c>
      <c r="K136" s="26">
        <f t="shared" si="21"/>
        <v>361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136</v>
      </c>
      <c r="D137" s="25">
        <v>0</v>
      </c>
      <c r="E137" s="25">
        <v>0</v>
      </c>
      <c r="F137" s="26">
        <f>SUM(C137:E137)</f>
        <v>136</v>
      </c>
      <c r="G137" s="27"/>
      <c r="H137" s="28">
        <f t="shared" si="22"/>
        <v>136</v>
      </c>
      <c r="I137" s="28">
        <f t="shared" si="22"/>
        <v>0</v>
      </c>
      <c r="J137" s="28">
        <f>E137</f>
        <v>0</v>
      </c>
      <c r="K137" s="26">
        <f t="shared" si="21"/>
        <v>136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2988</v>
      </c>
      <c r="D140" s="38">
        <f>SUM(D134:D139)</f>
        <v>0</v>
      </c>
      <c r="E140" s="38">
        <f>SUM(E134,E136:E139)</f>
        <v>0</v>
      </c>
      <c r="F140" s="38">
        <f>SUM(F134:F139)</f>
        <v>2988</v>
      </c>
      <c r="G140" s="27"/>
      <c r="H140" s="38">
        <f>SUM(H134:H139)</f>
        <v>2988</v>
      </c>
      <c r="I140" s="38">
        <f>SUM(I134:I139)</f>
        <v>0</v>
      </c>
      <c r="J140" s="38">
        <f>SUM(J134,J136:J139)</f>
        <v>0</v>
      </c>
      <c r="K140" s="38">
        <f>SUM(K134:K139)</f>
        <v>2988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2988</v>
      </c>
      <c r="D141" s="26">
        <f>SUM(D133,D140)</f>
        <v>0</v>
      </c>
      <c r="E141" s="26">
        <f>SUM(E133,E140)</f>
        <v>0</v>
      </c>
      <c r="F141" s="26">
        <f>SUM(F133,F140)</f>
        <v>2988</v>
      </c>
      <c r="G141" s="27"/>
      <c r="H141" s="26">
        <f>SUM(H133,H140)</f>
        <v>2988</v>
      </c>
      <c r="I141" s="26">
        <f>SUM(I133,I140)</f>
        <v>0</v>
      </c>
      <c r="J141" s="26">
        <f>SUM(J133,J140)</f>
        <v>0</v>
      </c>
      <c r="K141" s="26">
        <f>SUM(K133,K140)</f>
        <v>2988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-17264</v>
      </c>
      <c r="D143" s="28">
        <f>SUM(D124,D141)</f>
        <v>0</v>
      </c>
      <c r="E143" s="28">
        <f>SUM(E124,E141)</f>
        <v>0</v>
      </c>
      <c r="F143" s="41">
        <f>SUM(F124,F141)</f>
        <v>-17264</v>
      </c>
      <c r="G143" s="27"/>
      <c r="H143" s="42">
        <f>SUM(H124,H141)</f>
        <v>-17264</v>
      </c>
      <c r="I143" s="28">
        <f>SUM(I124,I141)</f>
        <v>0</v>
      </c>
      <c r="J143" s="28">
        <f>SUM(J124,J141)</f>
        <v>0</v>
      </c>
      <c r="K143" s="41">
        <f>SUM(K124,K141)</f>
        <v>-17264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-36441</v>
      </c>
      <c r="D145" s="26">
        <f>D85+D143</f>
        <v>0</v>
      </c>
      <c r="E145" s="26">
        <f>E85+E143</f>
        <v>0</v>
      </c>
      <c r="F145" s="41">
        <f>F85+F143</f>
        <v>-36441</v>
      </c>
      <c r="G145" s="27"/>
      <c r="H145" s="41">
        <f>H85+H143</f>
        <v>-36441</v>
      </c>
      <c r="I145" s="26">
        <f>I85+I143</f>
        <v>0</v>
      </c>
      <c r="J145" s="26">
        <f>J85+J143</f>
        <v>0</v>
      </c>
      <c r="K145" s="41">
        <f>K85+K143</f>
        <v>-36441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C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C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C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C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C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C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C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153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202253</v>
      </c>
      <c r="D10" s="25">
        <v>5811</v>
      </c>
      <c r="E10" s="25">
        <v>19297</v>
      </c>
      <c r="F10" s="26">
        <f>SUM(C10:E10)</f>
        <v>227361</v>
      </c>
      <c r="G10" s="27"/>
      <c r="H10" s="28">
        <f>C10+C17+M10</f>
        <v>174385</v>
      </c>
      <c r="I10" s="28">
        <f>D10+N10</f>
        <v>3788</v>
      </c>
      <c r="J10" s="28">
        <f>E10+O10</f>
        <v>15823</v>
      </c>
      <c r="K10" s="26">
        <f>SUM(H10:J10)</f>
        <v>193996</v>
      </c>
      <c r="L10" s="27"/>
      <c r="M10" s="28">
        <f>SUM(C88,C92,C95,C97:C101,C116)</f>
        <v>-27868</v>
      </c>
      <c r="N10" s="28">
        <f>SUM(D88,D92,D95,D97:D101,D116)</f>
        <v>-2023</v>
      </c>
      <c r="O10" s="28">
        <f>SUM(E88,E92,E95,E97:E101,E116)</f>
        <v>-3474</v>
      </c>
      <c r="P10" s="26">
        <f>SUM(M10:O10)</f>
        <v>-33365</v>
      </c>
    </row>
    <row r="11" spans="2:23" s="29" customFormat="1" ht="16" customHeight="1">
      <c r="B11" s="24" t="s">
        <v>13</v>
      </c>
      <c r="C11" s="25">
        <v>-64492</v>
      </c>
      <c r="D11" s="25">
        <v>-7250</v>
      </c>
      <c r="E11" s="25">
        <v>-31167</v>
      </c>
      <c r="F11" s="26">
        <f>SUM(C11:E11)</f>
        <v>-102909</v>
      </c>
      <c r="G11" s="27"/>
      <c r="H11" s="28">
        <f>C11+C58</f>
        <v>-64492</v>
      </c>
      <c r="I11" s="28">
        <f>D11</f>
        <v>-7250</v>
      </c>
      <c r="J11" s="28">
        <f>E11</f>
        <v>-31167</v>
      </c>
      <c r="K11" s="26">
        <f>SUM(H11:J11)</f>
        <v>-102909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137761</v>
      </c>
      <c r="D12" s="26">
        <f>SUM(D10:D11)</f>
        <v>-1439</v>
      </c>
      <c r="E12" s="26">
        <f>SUM(E10:E11)</f>
        <v>-11870</v>
      </c>
      <c r="F12" s="26">
        <f>SUM(F10:F11)</f>
        <v>124452</v>
      </c>
      <c r="G12" s="27"/>
      <c r="H12" s="26">
        <f>SUM(H10:H11)</f>
        <v>109893</v>
      </c>
      <c r="I12" s="26">
        <f>SUM(I10:I11)</f>
        <v>-3462</v>
      </c>
      <c r="J12" s="26">
        <f>SUM(J10:J11)</f>
        <v>-15344</v>
      </c>
      <c r="K12" s="26">
        <f>SUM(K10:K11)</f>
        <v>91087</v>
      </c>
      <c r="L12" s="27"/>
      <c r="M12" s="26">
        <f>M10</f>
        <v>-27868</v>
      </c>
      <c r="N12" s="26">
        <f>N10</f>
        <v>-2023</v>
      </c>
      <c r="O12" s="26">
        <f>O10</f>
        <v>-3474</v>
      </c>
      <c r="P12" s="26">
        <f>P10</f>
        <v>-33365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939</v>
      </c>
      <c r="D15" s="25">
        <v>666</v>
      </c>
      <c r="E15" s="25">
        <v>968</v>
      </c>
      <c r="F15" s="26">
        <f>SUM(C15:E15)</f>
        <v>2573</v>
      </c>
      <c r="G15" s="27"/>
      <c r="H15" s="30"/>
      <c r="I15" s="30"/>
      <c r="J15" s="30"/>
      <c r="K15" s="33"/>
      <c r="L15" s="27"/>
      <c r="M15" s="28">
        <f>C107</f>
        <v>-939</v>
      </c>
      <c r="N15" s="28">
        <f t="shared" ref="N15:O16" si="0">D107</f>
        <v>-666</v>
      </c>
      <c r="O15" s="28">
        <f t="shared" si="0"/>
        <v>-968</v>
      </c>
      <c r="P15" s="26">
        <f>SUM(M15:O15)</f>
        <v>-2573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939</v>
      </c>
      <c r="D19" s="26">
        <f>SUM(D15:D18)</f>
        <v>666</v>
      </c>
      <c r="E19" s="26">
        <f>SUM(E15:E18)</f>
        <v>968</v>
      </c>
      <c r="F19" s="26">
        <f>SUM(F15:F18)</f>
        <v>2573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-939</v>
      </c>
      <c r="N19" s="26">
        <f>SUM(N15:N16)</f>
        <v>-666</v>
      </c>
      <c r="O19" s="26">
        <f>SUM(O15:O16)</f>
        <v>-968</v>
      </c>
      <c r="P19" s="26">
        <f>SUM(P15:P16)</f>
        <v>-2573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556</v>
      </c>
      <c r="D22" s="25">
        <v>412</v>
      </c>
      <c r="E22" s="25">
        <v>692</v>
      </c>
      <c r="F22" s="26">
        <f>SUM(C22:E22)</f>
        <v>1660</v>
      </c>
      <c r="G22" s="27"/>
      <c r="H22" s="28">
        <f>C22</f>
        <v>556</v>
      </c>
      <c r="I22" s="28">
        <f t="shared" ref="I22:J26" si="1">D22</f>
        <v>412</v>
      </c>
      <c r="J22" s="28">
        <f t="shared" si="1"/>
        <v>692</v>
      </c>
      <c r="K22" s="26">
        <f t="shared" ref="K22:K27" si="2">SUM(H22:J22)</f>
        <v>1660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2243</v>
      </c>
      <c r="D23" s="25">
        <v>0</v>
      </c>
      <c r="E23" s="25">
        <v>0</v>
      </c>
      <c r="F23" s="26">
        <f>SUM(C23:E23)</f>
        <v>2243</v>
      </c>
      <c r="G23" s="27"/>
      <c r="H23" s="28">
        <f>C23</f>
        <v>2243</v>
      </c>
      <c r="I23" s="28">
        <f t="shared" si="1"/>
        <v>0</v>
      </c>
      <c r="J23" s="28">
        <f t="shared" si="1"/>
        <v>0</v>
      </c>
      <c r="K23" s="26">
        <f t="shared" si="2"/>
        <v>2243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34</v>
      </c>
      <c r="D24" s="25">
        <v>0</v>
      </c>
      <c r="E24" s="25">
        <v>0</v>
      </c>
      <c r="F24" s="26">
        <f>SUM(C24:E24)</f>
        <v>34</v>
      </c>
      <c r="G24" s="27"/>
      <c r="H24" s="28">
        <f>C24</f>
        <v>34</v>
      </c>
      <c r="I24" s="28">
        <f t="shared" si="1"/>
        <v>0</v>
      </c>
      <c r="J24" s="28">
        <f t="shared" si="1"/>
        <v>0</v>
      </c>
      <c r="K24" s="26">
        <f t="shared" si="2"/>
        <v>34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1241</v>
      </c>
      <c r="D26" s="25">
        <v>68</v>
      </c>
      <c r="E26" s="25">
        <v>13</v>
      </c>
      <c r="F26" s="26">
        <f>SUM(C26:E26)</f>
        <v>1322</v>
      </c>
      <c r="G26" s="27"/>
      <c r="H26" s="28">
        <f>C26</f>
        <v>1241</v>
      </c>
      <c r="I26" s="28">
        <f t="shared" si="1"/>
        <v>68</v>
      </c>
      <c r="J26" s="28">
        <f t="shared" si="1"/>
        <v>13</v>
      </c>
      <c r="K26" s="26">
        <f t="shared" si="2"/>
        <v>1322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4074</v>
      </c>
      <c r="D28" s="36">
        <f>SUM(D22:D26)</f>
        <v>480</v>
      </c>
      <c r="E28" s="36">
        <f>SUM(E22:E26)</f>
        <v>705</v>
      </c>
      <c r="F28" s="36">
        <f>SUM(F22:F26)</f>
        <v>5259</v>
      </c>
      <c r="G28" s="27"/>
      <c r="H28" s="36">
        <f>SUM(H22:H27)</f>
        <v>4074</v>
      </c>
      <c r="I28" s="36">
        <f>SUM(I22:I27)</f>
        <v>480</v>
      </c>
      <c r="J28" s="36">
        <f>SUM(J22:J27)</f>
        <v>705</v>
      </c>
      <c r="K28" s="36">
        <f>SUM(K22:K27)</f>
        <v>5259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-1086</v>
      </c>
      <c r="D29" s="25">
        <v>0</v>
      </c>
      <c r="E29" s="25">
        <v>0</v>
      </c>
      <c r="F29" s="26">
        <f t="shared" ref="F29:F34" si="3">SUM(C29:E29)</f>
        <v>-1086</v>
      </c>
      <c r="G29" s="27"/>
      <c r="H29" s="28">
        <f>C29</f>
        <v>-1086</v>
      </c>
      <c r="I29" s="28">
        <f t="shared" ref="I29:J31" si="4">D29</f>
        <v>0</v>
      </c>
      <c r="J29" s="28">
        <f t="shared" si="4"/>
        <v>0</v>
      </c>
      <c r="K29" s="26">
        <f>SUM(H29:J29)</f>
        <v>-1086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-24826</v>
      </c>
      <c r="D30" s="25">
        <v>-1944</v>
      </c>
      <c r="E30" s="25">
        <v>0</v>
      </c>
      <c r="F30" s="26">
        <f t="shared" si="3"/>
        <v>-26770</v>
      </c>
      <c r="G30" s="27"/>
      <c r="H30" s="28">
        <f>C30</f>
        <v>-24826</v>
      </c>
      <c r="I30" s="28">
        <f t="shared" si="4"/>
        <v>-1944</v>
      </c>
      <c r="J30" s="28">
        <f t="shared" si="4"/>
        <v>0</v>
      </c>
      <c r="K30" s="26">
        <f>SUM(H30:J30)</f>
        <v>-26770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-263</v>
      </c>
      <c r="D31" s="25">
        <v>0</v>
      </c>
      <c r="E31" s="25">
        <v>0</v>
      </c>
      <c r="F31" s="26">
        <f t="shared" si="3"/>
        <v>-263</v>
      </c>
      <c r="G31" s="27"/>
      <c r="H31" s="28">
        <f>C31</f>
        <v>-263</v>
      </c>
      <c r="I31" s="28">
        <f t="shared" si="4"/>
        <v>0</v>
      </c>
      <c r="J31" s="28">
        <f t="shared" si="4"/>
        <v>0</v>
      </c>
      <c r="K31" s="26">
        <f>SUM(H31:J31)</f>
        <v>-263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411</v>
      </c>
      <c r="D32" s="25">
        <v>0</v>
      </c>
      <c r="E32" s="25">
        <v>0</v>
      </c>
      <c r="F32" s="26">
        <f t="shared" si="3"/>
        <v>411</v>
      </c>
      <c r="G32" s="27"/>
      <c r="H32" s="30"/>
      <c r="I32" s="30"/>
      <c r="J32" s="30"/>
      <c r="K32" s="30"/>
      <c r="L32" s="27"/>
      <c r="M32" s="28">
        <f>C109</f>
        <v>-411</v>
      </c>
      <c r="N32" s="28">
        <f>D109</f>
        <v>0</v>
      </c>
      <c r="O32" s="28">
        <f>E109</f>
        <v>0</v>
      </c>
      <c r="P32" s="26">
        <f>SUM(M32:O32)</f>
        <v>-411</v>
      </c>
    </row>
    <row r="33" spans="2:22" s="29" customFormat="1" ht="16" customHeight="1">
      <c r="B33" s="24" t="s">
        <v>33</v>
      </c>
      <c r="C33" s="25">
        <v>-92459</v>
      </c>
      <c r="D33" s="25">
        <v>0</v>
      </c>
      <c r="E33" s="25">
        <v>0</v>
      </c>
      <c r="F33" s="26">
        <f t="shared" si="3"/>
        <v>-92459</v>
      </c>
      <c r="G33" s="27"/>
      <c r="H33" s="28">
        <f t="shared" ref="H33:J34" si="5">C33</f>
        <v>-92459</v>
      </c>
      <c r="I33" s="28">
        <f t="shared" si="5"/>
        <v>0</v>
      </c>
      <c r="J33" s="28">
        <f t="shared" si="5"/>
        <v>0</v>
      </c>
      <c r="K33" s="26">
        <f>SUM(H33:J33)</f>
        <v>-92459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352</v>
      </c>
      <c r="D34" s="25">
        <v>0</v>
      </c>
      <c r="E34" s="25">
        <v>0</v>
      </c>
      <c r="F34" s="26">
        <f t="shared" si="3"/>
        <v>352</v>
      </c>
      <c r="G34" s="27"/>
      <c r="H34" s="28">
        <f t="shared" si="5"/>
        <v>352</v>
      </c>
      <c r="I34" s="28">
        <f t="shared" si="5"/>
        <v>0</v>
      </c>
      <c r="J34" s="28">
        <f t="shared" si="5"/>
        <v>0</v>
      </c>
      <c r="K34" s="26">
        <f>SUM(H34:J34)</f>
        <v>352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-117871</v>
      </c>
      <c r="D35" s="38">
        <f>SUM(D29:D34)</f>
        <v>-1944</v>
      </c>
      <c r="E35" s="38">
        <f>SUM(E29:E34)</f>
        <v>0</v>
      </c>
      <c r="F35" s="38">
        <f>SUM(F29:F34)</f>
        <v>-119815</v>
      </c>
      <c r="G35" s="27"/>
      <c r="H35" s="36">
        <f>SUM(H29:H31,H33:H34)</f>
        <v>-118282</v>
      </c>
      <c r="I35" s="36">
        <f>SUM(I29:I31,I33:I34)</f>
        <v>-1944</v>
      </c>
      <c r="J35" s="36">
        <f>SUM(J29:J31,J33:J34)</f>
        <v>0</v>
      </c>
      <c r="K35" s="36">
        <f>SUM(K29:K31,K33:K34)</f>
        <v>-120226</v>
      </c>
      <c r="L35" s="27"/>
      <c r="M35" s="36">
        <f>M32</f>
        <v>-411</v>
      </c>
      <c r="N35" s="36">
        <f>N32</f>
        <v>0</v>
      </c>
      <c r="O35" s="36">
        <f>O32</f>
        <v>0</v>
      </c>
      <c r="P35" s="36">
        <f>P32</f>
        <v>-411</v>
      </c>
    </row>
    <row r="36" spans="2:22" s="29" customFormat="1" ht="16" customHeight="1">
      <c r="B36" s="24" t="s">
        <v>36</v>
      </c>
      <c r="C36" s="25">
        <v>3977</v>
      </c>
      <c r="D36" s="25">
        <v>66</v>
      </c>
      <c r="E36" s="25">
        <v>0</v>
      </c>
      <c r="F36" s="26">
        <f>SUM(C36:E36)</f>
        <v>4043</v>
      </c>
      <c r="G36" s="27"/>
      <c r="H36" s="30"/>
      <c r="I36" s="30"/>
      <c r="J36" s="30"/>
      <c r="K36" s="30"/>
      <c r="L36" s="27"/>
      <c r="M36" s="28">
        <f>C93</f>
        <v>-3977</v>
      </c>
      <c r="N36" s="28">
        <f t="shared" ref="N36:O37" si="6">D93</f>
        <v>-66</v>
      </c>
      <c r="O36" s="28">
        <f t="shared" si="6"/>
        <v>0</v>
      </c>
      <c r="P36" s="26">
        <f>SUM(M36:O36)</f>
        <v>-4043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3977</v>
      </c>
      <c r="D38" s="36">
        <f>SUM(D36:D37)</f>
        <v>66</v>
      </c>
      <c r="E38" s="36">
        <f>SUM(E36:E37)</f>
        <v>0</v>
      </c>
      <c r="F38" s="36">
        <f>SUM(F36:F37)</f>
        <v>4043</v>
      </c>
      <c r="G38" s="27"/>
      <c r="H38" s="30"/>
      <c r="I38" s="30"/>
      <c r="J38" s="30"/>
      <c r="K38" s="30"/>
      <c r="L38" s="27"/>
      <c r="M38" s="36">
        <f>SUM(M36:M37)</f>
        <v>-3977</v>
      </c>
      <c r="N38" s="36">
        <f>SUM(N36:N37)</f>
        <v>-66</v>
      </c>
      <c r="O38" s="36">
        <f>SUM(O36:O37)</f>
        <v>0</v>
      </c>
      <c r="P38" s="36">
        <f>SUM(P36:P37)</f>
        <v>-4043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838</v>
      </c>
      <c r="I39" s="28">
        <f>D102+D103+D104</f>
        <v>808</v>
      </c>
      <c r="J39" s="28">
        <f>E102+E103+E104</f>
        <v>766</v>
      </c>
      <c r="K39" s="26">
        <f>SUM(H39:J39)</f>
        <v>2412</v>
      </c>
      <c r="L39" s="27"/>
      <c r="M39" s="28">
        <f t="shared" ref="M39:O40" si="7">H39</f>
        <v>838</v>
      </c>
      <c r="N39" s="28">
        <f t="shared" si="7"/>
        <v>808</v>
      </c>
      <c r="O39" s="28">
        <f t="shared" si="7"/>
        <v>766</v>
      </c>
      <c r="P39" s="26">
        <f>SUM(M39:O39)</f>
        <v>2412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1344</v>
      </c>
      <c r="I40" s="28">
        <f>D105</f>
        <v>0</v>
      </c>
      <c r="J40" s="28">
        <f>E105</f>
        <v>0</v>
      </c>
      <c r="K40" s="26">
        <f>SUM(H40:J40)</f>
        <v>1344</v>
      </c>
      <c r="L40" s="27"/>
      <c r="M40" s="28">
        <f t="shared" si="7"/>
        <v>1344</v>
      </c>
      <c r="N40" s="28">
        <f t="shared" si="7"/>
        <v>0</v>
      </c>
      <c r="O40" s="28">
        <f t="shared" si="7"/>
        <v>0</v>
      </c>
      <c r="P40" s="26">
        <f>SUM(M40:O40)</f>
        <v>1344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2182</v>
      </c>
      <c r="I41" s="36">
        <f>SUM(I39:I40)</f>
        <v>808</v>
      </c>
      <c r="J41" s="36">
        <f>SUM(J39:J40)</f>
        <v>766</v>
      </c>
      <c r="K41" s="36">
        <f>SUM(K39:K40)</f>
        <v>3756</v>
      </c>
      <c r="L41" s="27"/>
      <c r="M41" s="36">
        <f>SUM(M39:M40)</f>
        <v>2182</v>
      </c>
      <c r="N41" s="36">
        <f>SUM(N39:N40)</f>
        <v>808</v>
      </c>
      <c r="O41" s="36">
        <f>SUM(O39:O40)</f>
        <v>766</v>
      </c>
      <c r="P41" s="36">
        <f>SUM(P39:P40)</f>
        <v>3756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1950</v>
      </c>
      <c r="J42" s="28">
        <f>E106</f>
        <v>0</v>
      </c>
      <c r="K42" s="26">
        <f>SUM(H42:J42)</f>
        <v>1950</v>
      </c>
      <c r="L42" s="27"/>
      <c r="M42" s="28">
        <f>H42</f>
        <v>0</v>
      </c>
      <c r="N42" s="28">
        <f>I42</f>
        <v>1950</v>
      </c>
      <c r="O42" s="28">
        <f>J42</f>
        <v>0</v>
      </c>
      <c r="P42" s="26">
        <f>SUM(M42:O42)</f>
        <v>1950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-109820</v>
      </c>
      <c r="D44" s="26">
        <f>SUM(D28,D35,D38,D43)</f>
        <v>-1398</v>
      </c>
      <c r="E44" s="26">
        <f>SUM(E28,E35,E38,E43)</f>
        <v>705</v>
      </c>
      <c r="F44" s="26">
        <f>SUM(F28,F35,F38,F43)</f>
        <v>-110513</v>
      </c>
      <c r="G44" s="27"/>
      <c r="H44" s="26">
        <f>SUM(H28,H35,H41,H42:H43)</f>
        <v>-112026</v>
      </c>
      <c r="I44" s="26">
        <f>SUM(I28,I35,I41,I42:I43)</f>
        <v>1294</v>
      </c>
      <c r="J44" s="26">
        <f>SUM(J28,J35,J41,J42:J43)</f>
        <v>1471</v>
      </c>
      <c r="K44" s="26">
        <f>SUM(K28,K35,K41,K42:K43)</f>
        <v>-109261</v>
      </c>
      <c r="L44" s="27"/>
      <c r="M44" s="26">
        <f>SUM(M28,M35,M38,M41,M42)</f>
        <v>-2206</v>
      </c>
      <c r="N44" s="26">
        <f>SUM(N28,N35,N38,N41,N42)</f>
        <v>2692</v>
      </c>
      <c r="O44" s="26">
        <f>SUM(O28,O35,O38,O41,O42)</f>
        <v>766</v>
      </c>
      <c r="P44" s="26">
        <f>SUM(P28,P35,P38,P41,P42)</f>
        <v>1252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-64654</v>
      </c>
      <c r="D47" s="30"/>
      <c r="E47" s="30"/>
      <c r="F47" s="41">
        <f>C47</f>
        <v>-64654</v>
      </c>
      <c r="G47" s="27"/>
      <c r="H47" s="42">
        <f>C47</f>
        <v>-64654</v>
      </c>
      <c r="I47" s="30"/>
      <c r="J47" s="30"/>
      <c r="K47" s="41">
        <f>H47</f>
        <v>-64654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-9059</v>
      </c>
      <c r="D48" s="30"/>
      <c r="E48" s="30"/>
      <c r="F48" s="41">
        <f>C48</f>
        <v>-9059</v>
      </c>
      <c r="G48" s="27"/>
      <c r="H48" s="42">
        <f>C48</f>
        <v>-9059</v>
      </c>
      <c r="I48" s="30"/>
      <c r="J48" s="30"/>
      <c r="K48" s="41">
        <f>H48</f>
        <v>-9059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-73713</v>
      </c>
      <c r="D50" s="30"/>
      <c r="E50" s="30"/>
      <c r="F50" s="44">
        <f>SUM(F47:F49)</f>
        <v>-73713</v>
      </c>
      <c r="G50" s="27"/>
      <c r="H50" s="44">
        <f>SUM(H47:H49)</f>
        <v>-73713</v>
      </c>
      <c r="I50" s="30"/>
      <c r="J50" s="30"/>
      <c r="K50" s="44">
        <f>SUM(K47:K49)</f>
        <v>-73713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-17182</v>
      </c>
      <c r="D51" s="30"/>
      <c r="E51" s="30"/>
      <c r="F51" s="41">
        <f>C51</f>
        <v>-17182</v>
      </c>
      <c r="G51" s="27"/>
      <c r="H51" s="42">
        <f>C51</f>
        <v>-17182</v>
      </c>
      <c r="I51" s="30"/>
      <c r="J51" s="30"/>
      <c r="K51" s="41">
        <f>H51</f>
        <v>-17182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-17182</v>
      </c>
      <c r="D53" s="30"/>
      <c r="E53" s="30"/>
      <c r="F53" s="44">
        <f>SUM(F51:F52)</f>
        <v>-17182</v>
      </c>
      <c r="G53" s="27"/>
      <c r="H53" s="44">
        <f>SUM(H51:H52)</f>
        <v>-17182</v>
      </c>
      <c r="I53" s="30"/>
      <c r="J53" s="30"/>
      <c r="K53" s="44">
        <f>SUM(K51:K52)</f>
        <v>-17182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-10106</v>
      </c>
      <c r="D54" s="30"/>
      <c r="E54" s="30"/>
      <c r="F54" s="26">
        <f t="shared" ref="F54:F59" si="8">C54</f>
        <v>-10106</v>
      </c>
      <c r="G54" s="27"/>
      <c r="H54" s="28">
        <f>C54</f>
        <v>-10106</v>
      </c>
      <c r="I54" s="30"/>
      <c r="J54" s="30"/>
      <c r="K54" s="26">
        <f>H54</f>
        <v>-10106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-8292</v>
      </c>
      <c r="D60" s="25">
        <v>-71</v>
      </c>
      <c r="E60" s="25">
        <v>0</v>
      </c>
      <c r="F60" s="26">
        <f>SUM(C60:E60)</f>
        <v>-8363</v>
      </c>
      <c r="G60" s="27"/>
      <c r="H60" s="45"/>
      <c r="I60" s="45"/>
      <c r="J60" s="45"/>
      <c r="K60" s="45"/>
      <c r="L60" s="27"/>
      <c r="M60" s="28">
        <f>C110</f>
        <v>8292</v>
      </c>
      <c r="N60" s="28">
        <f t="shared" ref="N60:O60" si="9">D110</f>
        <v>71</v>
      </c>
      <c r="O60" s="28">
        <f t="shared" si="9"/>
        <v>0</v>
      </c>
      <c r="P60" s="26">
        <f>SUM(M60:O60)</f>
        <v>8363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-109293</v>
      </c>
      <c r="D65" s="26">
        <f>SUM(D60:D61,D63)</f>
        <v>-71</v>
      </c>
      <c r="E65" s="26">
        <f>SUM(E60:E61,E63)</f>
        <v>0</v>
      </c>
      <c r="F65" s="41">
        <f>SUM(F50,F53:F61,F63:F64)</f>
        <v>-109364</v>
      </c>
      <c r="G65" s="27"/>
      <c r="H65" s="41">
        <f>SUM(H50,H53:H57,H59,H61:H62, H64)</f>
        <v>-101001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-101001</v>
      </c>
      <c r="L65" s="27"/>
      <c r="M65" s="26">
        <f>SUM(M60,M62:M63)</f>
        <v>8292</v>
      </c>
      <c r="N65" s="26">
        <f t="shared" ref="N65:P65" si="13">SUM(N60,N62:N63)</f>
        <v>71</v>
      </c>
      <c r="O65" s="26">
        <f t="shared" si="13"/>
        <v>0</v>
      </c>
      <c r="P65" s="26">
        <f t="shared" si="13"/>
        <v>8363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-218174</v>
      </c>
      <c r="D67" s="26">
        <f>SUM(D19,D44,D65)</f>
        <v>-803</v>
      </c>
      <c r="E67" s="26">
        <f>SUM(E19,E44,E65)</f>
        <v>1673</v>
      </c>
      <c r="F67" s="41">
        <f>SUM(F19,F44,F65)</f>
        <v>-217304</v>
      </c>
      <c r="G67" s="27"/>
      <c r="H67" s="41">
        <f>SUM(H19,H44,H65)</f>
        <v>-213027</v>
      </c>
      <c r="I67" s="26">
        <f>SUM(I19,I44,I65)</f>
        <v>1294</v>
      </c>
      <c r="J67" s="26">
        <f>SUM(J19,J44,J65)</f>
        <v>1471</v>
      </c>
      <c r="K67" s="41">
        <f>SUM(K19,K44,K65)</f>
        <v>-210262</v>
      </c>
      <c r="L67" s="27"/>
      <c r="M67" s="26">
        <f>SUM(M19,M44,M65)</f>
        <v>5147</v>
      </c>
      <c r="N67" s="26">
        <f>SUM(N19,N44,N65)</f>
        <v>2097</v>
      </c>
      <c r="O67" s="26">
        <f>SUM(O19,O44,O65)</f>
        <v>-202</v>
      </c>
      <c r="P67" s="26">
        <f>SUM(P19,P44,P65)</f>
        <v>7042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-80413</v>
      </c>
      <c r="D69" s="26">
        <f>SUM(D12,D67)</f>
        <v>-2242</v>
      </c>
      <c r="E69" s="26">
        <f>SUM(E12,E67)</f>
        <v>-10197</v>
      </c>
      <c r="F69" s="41">
        <f>SUM(F12,F67)</f>
        <v>-92852</v>
      </c>
      <c r="G69" s="27"/>
      <c r="H69" s="41">
        <f>SUM(H12,H67)</f>
        <v>-103134</v>
      </c>
      <c r="I69" s="26">
        <f>SUM(I12,I67)</f>
        <v>-2168</v>
      </c>
      <c r="J69" s="26">
        <f>SUM(J12,J67)</f>
        <v>-13873</v>
      </c>
      <c r="K69" s="41">
        <f>SUM(K12,K67)</f>
        <v>-119175</v>
      </c>
      <c r="L69" s="27"/>
      <c r="M69" s="26">
        <f>SUM(M12,M67)</f>
        <v>-22721</v>
      </c>
      <c r="N69" s="26">
        <f>SUM(N12,N67)</f>
        <v>74</v>
      </c>
      <c r="O69" s="26">
        <f>SUM(O12,O67)</f>
        <v>-3676</v>
      </c>
      <c r="P69" s="26">
        <f>SUM(P12,P67)</f>
        <v>-26323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-4315</v>
      </c>
      <c r="D72" s="25">
        <v>0</v>
      </c>
      <c r="E72" s="25">
        <v>0</v>
      </c>
      <c r="F72" s="26">
        <f t="shared" ref="F72:F78" si="14">SUM(C72:E72)</f>
        <v>-4315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59859</v>
      </c>
      <c r="D76" s="25">
        <v>0</v>
      </c>
      <c r="E76" s="25">
        <v>0</v>
      </c>
      <c r="F76" s="26">
        <f t="shared" si="14"/>
        <v>59859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55544</v>
      </c>
      <c r="D79" s="26">
        <f>SUM(D72:D78)</f>
        <v>0</v>
      </c>
      <c r="E79" s="26">
        <f>SUM(E72:E78)</f>
        <v>0</v>
      </c>
      <c r="F79" s="26">
        <f>SUM(F72:F78)</f>
        <v>55544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-24869</v>
      </c>
      <c r="D81" s="26">
        <f>SUM(D69,D79)</f>
        <v>-2242</v>
      </c>
      <c r="E81" s="26">
        <f>SUM(E69,E79)</f>
        <v>-10197</v>
      </c>
      <c r="F81" s="41">
        <f>SUM(F69,F79)</f>
        <v>-37308</v>
      </c>
      <c r="G81" s="27"/>
      <c r="H81" s="41">
        <f>H69</f>
        <v>-103134</v>
      </c>
      <c r="I81" s="26">
        <f>I69</f>
        <v>-2168</v>
      </c>
      <c r="J81" s="26">
        <f>J69</f>
        <v>-13873</v>
      </c>
      <c r="K81" s="41">
        <f>K69</f>
        <v>-119175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-137124</v>
      </c>
      <c r="D85" s="43">
        <v>-18237</v>
      </c>
      <c r="E85" s="43">
        <v>-69934</v>
      </c>
      <c r="F85" s="26">
        <f>SUM(C85:E85)</f>
        <v>-225295</v>
      </c>
      <c r="G85" s="27"/>
      <c r="H85" s="42">
        <f>C85</f>
        <v>-137124</v>
      </c>
      <c r="I85" s="42">
        <f>D85</f>
        <v>-18237</v>
      </c>
      <c r="J85" s="42">
        <f>E85</f>
        <v>-69934</v>
      </c>
      <c r="K85" s="26">
        <f>SUM(H85:J85)</f>
        <v>-225295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-3521</v>
      </c>
      <c r="D88" s="25">
        <v>-500</v>
      </c>
      <c r="E88" s="25">
        <v>-171</v>
      </c>
      <c r="F88" s="26">
        <f>SUM(C88:E88)</f>
        <v>-4192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-3521</v>
      </c>
      <c r="D89" s="36">
        <f>D88</f>
        <v>-500</v>
      </c>
      <c r="E89" s="36">
        <f>E88</f>
        <v>-171</v>
      </c>
      <c r="F89" s="36">
        <f>F88</f>
        <v>-4192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-20647</v>
      </c>
      <c r="D92" s="25">
        <v>-379</v>
      </c>
      <c r="E92" s="25">
        <v>-1872</v>
      </c>
      <c r="F92" s="26">
        <f>SUM(C92:E92)</f>
        <v>-22898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-3977</v>
      </c>
      <c r="D93" s="28">
        <f t="shared" si="15"/>
        <v>-66</v>
      </c>
      <c r="E93" s="28">
        <f t="shared" si="15"/>
        <v>0</v>
      </c>
      <c r="F93" s="26">
        <f>SUM(C93:E93)</f>
        <v>-4043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14434</v>
      </c>
      <c r="D95" s="25">
        <v>218</v>
      </c>
      <c r="E95" s="25">
        <v>218</v>
      </c>
      <c r="F95" s="26">
        <f>SUM(C95:E95)</f>
        <v>14870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-10190</v>
      </c>
      <c r="D96" s="36">
        <f>SUM(D92:D95)</f>
        <v>-227</v>
      </c>
      <c r="E96" s="36">
        <f>SUM(E92:E95)</f>
        <v>-1654</v>
      </c>
      <c r="F96" s="36">
        <f>SUM(F92:F95)</f>
        <v>-12071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-12979</v>
      </c>
      <c r="D97" s="25">
        <v>-1241</v>
      </c>
      <c r="E97" s="25">
        <v>-1570</v>
      </c>
      <c r="F97" s="26">
        <f t="shared" ref="F97:F112" si="16">SUM(C97:E97)</f>
        <v>-15790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-2402</v>
      </c>
      <c r="D98" s="25">
        <v>-69</v>
      </c>
      <c r="E98" s="25">
        <v>-5</v>
      </c>
      <c r="F98" s="26">
        <f t="shared" si="16"/>
        <v>-2476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-1622</v>
      </c>
      <c r="D100" s="25">
        <v>-26</v>
      </c>
      <c r="E100" s="25">
        <v>0</v>
      </c>
      <c r="F100" s="26">
        <f t="shared" si="16"/>
        <v>-1648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838</v>
      </c>
      <c r="D102" s="25">
        <v>808</v>
      </c>
      <c r="E102" s="25">
        <v>766</v>
      </c>
      <c r="F102" s="26">
        <f t="shared" si="16"/>
        <v>2412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1344</v>
      </c>
      <c r="D105" s="25">
        <v>0</v>
      </c>
      <c r="E105" s="25">
        <v>0</v>
      </c>
      <c r="F105" s="26">
        <f t="shared" si="16"/>
        <v>1344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1950</v>
      </c>
      <c r="E106" s="25">
        <v>0</v>
      </c>
      <c r="F106" s="26">
        <f t="shared" si="16"/>
        <v>1950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-939</v>
      </c>
      <c r="D107" s="28">
        <f t="shared" si="17"/>
        <v>-666</v>
      </c>
      <c r="E107" s="28">
        <f t="shared" si="17"/>
        <v>-968</v>
      </c>
      <c r="F107" s="26">
        <f t="shared" si="16"/>
        <v>-2573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-411</v>
      </c>
      <c r="D109" s="28">
        <f>-D32</f>
        <v>0</v>
      </c>
      <c r="E109" s="28">
        <f>-E32</f>
        <v>0</v>
      </c>
      <c r="F109" s="26">
        <f t="shared" si="16"/>
        <v>-411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8292</v>
      </c>
      <c r="D110" s="28">
        <f>-D60</f>
        <v>71</v>
      </c>
      <c r="E110" s="28">
        <f>-E60</f>
        <v>0</v>
      </c>
      <c r="F110" s="26">
        <f t="shared" si="16"/>
        <v>8363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-7879</v>
      </c>
      <c r="D113" s="36">
        <f>SUM(D97:D112)</f>
        <v>827</v>
      </c>
      <c r="E113" s="36">
        <f>SUM(E97:E112)</f>
        <v>-1777</v>
      </c>
      <c r="F113" s="36">
        <f>SUM(F97:F112)</f>
        <v>-8829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-1131</v>
      </c>
      <c r="D114" s="25">
        <v>-26</v>
      </c>
      <c r="E114" s="25">
        <v>-74</v>
      </c>
      <c r="F114" s="26">
        <f>SUM(C114:E114)</f>
        <v>-1231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-1131</v>
      </c>
      <c r="D116" s="36">
        <f>SUM(D114:D115)</f>
        <v>-26</v>
      </c>
      <c r="E116" s="36">
        <f>SUM(E114:E115)</f>
        <v>-74</v>
      </c>
      <c r="F116" s="36">
        <f>SUM(F114:F115)</f>
        <v>-1231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-19200</v>
      </c>
      <c r="D122" s="26">
        <f>SUM(D96,D113,D116,D121)</f>
        <v>574</v>
      </c>
      <c r="E122" s="26">
        <f>SUM(E96,E113,E116,E121)</f>
        <v>-3505</v>
      </c>
      <c r="F122" s="26">
        <f>SUM(F96,F113,F116,F121)</f>
        <v>-22131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-103134</v>
      </c>
      <c r="D124" s="41">
        <f>SUM(D69, D89, D122)</f>
        <v>-2168</v>
      </c>
      <c r="E124" s="41">
        <f>SUM(E69, E89, E122)</f>
        <v>-13873</v>
      </c>
      <c r="F124" s="41">
        <f>SUM(F69, F89, F122)</f>
        <v>-119175</v>
      </c>
      <c r="G124" s="27"/>
      <c r="H124" s="41">
        <f>H69</f>
        <v>-103134</v>
      </c>
      <c r="I124" s="41">
        <f t="shared" ref="I124:K124" si="18">I69</f>
        <v>-2168</v>
      </c>
      <c r="J124" s="41">
        <f t="shared" si="18"/>
        <v>-13873</v>
      </c>
      <c r="K124" s="41">
        <f t="shared" si="18"/>
        <v>-119175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6442</v>
      </c>
      <c r="D134" s="25">
        <v>0</v>
      </c>
      <c r="E134" s="25">
        <v>0</v>
      </c>
      <c r="F134" s="26">
        <f>SUM(C134:E134)</f>
        <v>6442</v>
      </c>
      <c r="G134" s="27"/>
      <c r="H134" s="28">
        <f>C134</f>
        <v>6442</v>
      </c>
      <c r="I134" s="28">
        <f>D134</f>
        <v>0</v>
      </c>
      <c r="J134" s="28">
        <f>E134</f>
        <v>0</v>
      </c>
      <c r="K134" s="26">
        <f t="shared" si="21"/>
        <v>6442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4118</v>
      </c>
      <c r="D136" s="25">
        <v>0</v>
      </c>
      <c r="E136" s="25">
        <v>0</v>
      </c>
      <c r="F136" s="26">
        <f>SUM(C136:E136)</f>
        <v>4118</v>
      </c>
      <c r="G136" s="27"/>
      <c r="H136" s="28">
        <f t="shared" si="22"/>
        <v>4118</v>
      </c>
      <c r="I136" s="28">
        <f t="shared" si="22"/>
        <v>0</v>
      </c>
      <c r="J136" s="28">
        <f>E136</f>
        <v>0</v>
      </c>
      <c r="K136" s="26">
        <f t="shared" si="21"/>
        <v>4118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571</v>
      </c>
      <c r="D137" s="25">
        <v>0</v>
      </c>
      <c r="E137" s="25">
        <v>0</v>
      </c>
      <c r="F137" s="26">
        <f>SUM(C137:E137)</f>
        <v>571</v>
      </c>
      <c r="G137" s="27"/>
      <c r="H137" s="28">
        <f t="shared" si="22"/>
        <v>571</v>
      </c>
      <c r="I137" s="28">
        <f t="shared" si="22"/>
        <v>0</v>
      </c>
      <c r="J137" s="28">
        <f>E137</f>
        <v>0</v>
      </c>
      <c r="K137" s="26">
        <f t="shared" si="21"/>
        <v>571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4988</v>
      </c>
      <c r="D139" s="25">
        <v>0</v>
      </c>
      <c r="E139" s="28">
        <f>-SUM(C139:D139)</f>
        <v>-4988</v>
      </c>
      <c r="F139" s="26">
        <f>SUM(C139:E139)</f>
        <v>0</v>
      </c>
      <c r="G139" s="27"/>
      <c r="H139" s="28">
        <f t="shared" si="22"/>
        <v>4988</v>
      </c>
      <c r="I139" s="28">
        <f t="shared" si="22"/>
        <v>0</v>
      </c>
      <c r="J139" s="28">
        <f>E139</f>
        <v>-4988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16119</v>
      </c>
      <c r="D140" s="38">
        <f>SUM(D134:D139)</f>
        <v>0</v>
      </c>
      <c r="E140" s="38">
        <f>SUM(E134,E136:E139)</f>
        <v>-4988</v>
      </c>
      <c r="F140" s="38">
        <f>SUM(F134:F139)</f>
        <v>11131</v>
      </c>
      <c r="G140" s="27"/>
      <c r="H140" s="38">
        <f>SUM(H134:H139)</f>
        <v>16119</v>
      </c>
      <c r="I140" s="38">
        <f>SUM(I134:I139)</f>
        <v>0</v>
      </c>
      <c r="J140" s="38">
        <f>SUM(J134,J136:J139)</f>
        <v>-4988</v>
      </c>
      <c r="K140" s="38">
        <f>SUM(K134:K139)</f>
        <v>11131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16119</v>
      </c>
      <c r="D141" s="26">
        <f>SUM(D133,D140)</f>
        <v>0</v>
      </c>
      <c r="E141" s="26">
        <f>SUM(E133,E140)</f>
        <v>-4988</v>
      </c>
      <c r="F141" s="26">
        <f>SUM(F133,F140)</f>
        <v>11131</v>
      </c>
      <c r="G141" s="27"/>
      <c r="H141" s="26">
        <f>SUM(H133,H140)</f>
        <v>16119</v>
      </c>
      <c r="I141" s="26">
        <f>SUM(I133,I140)</f>
        <v>0</v>
      </c>
      <c r="J141" s="26">
        <f>SUM(J133,J140)</f>
        <v>-4988</v>
      </c>
      <c r="K141" s="26">
        <f>SUM(K133,K140)</f>
        <v>11131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-87015</v>
      </c>
      <c r="D143" s="28">
        <f>SUM(D124,D141)</f>
        <v>-2168</v>
      </c>
      <c r="E143" s="28">
        <f>SUM(E124,E141)</f>
        <v>-18861</v>
      </c>
      <c r="F143" s="41">
        <f>SUM(F124,F141)</f>
        <v>-108044</v>
      </c>
      <c r="G143" s="27"/>
      <c r="H143" s="42">
        <f>SUM(H124,H141)</f>
        <v>-87015</v>
      </c>
      <c r="I143" s="28">
        <f>SUM(I124,I141)</f>
        <v>-2168</v>
      </c>
      <c r="J143" s="28">
        <f>SUM(J124,J141)</f>
        <v>-18861</v>
      </c>
      <c r="K143" s="41">
        <f>SUM(K124,K141)</f>
        <v>-108044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-224139</v>
      </c>
      <c r="D145" s="26">
        <f>D85+D143</f>
        <v>-20405</v>
      </c>
      <c r="E145" s="26">
        <f>E85+E143</f>
        <v>-88795</v>
      </c>
      <c r="F145" s="41">
        <f>F85+F143</f>
        <v>-333339</v>
      </c>
      <c r="G145" s="27"/>
      <c r="H145" s="41">
        <f>H85+H143</f>
        <v>-224139</v>
      </c>
      <c r="I145" s="26">
        <f>I85+I143</f>
        <v>-20405</v>
      </c>
      <c r="J145" s="26">
        <f>J85+J143</f>
        <v>-88795</v>
      </c>
      <c r="K145" s="41">
        <f>K85+K143</f>
        <v>-333339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D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D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D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D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D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D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D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154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488055</v>
      </c>
      <c r="D10" s="25">
        <v>31121</v>
      </c>
      <c r="E10" s="25">
        <v>0</v>
      </c>
      <c r="F10" s="26">
        <f>SUM(C10:E10)</f>
        <v>519176</v>
      </c>
      <c r="G10" s="27"/>
      <c r="H10" s="28">
        <f>C10+C17+M10</f>
        <v>433576</v>
      </c>
      <c r="I10" s="28">
        <f>D10+N10</f>
        <v>16427</v>
      </c>
      <c r="J10" s="28">
        <f>E10+O10</f>
        <v>0</v>
      </c>
      <c r="K10" s="26">
        <f>SUM(H10:J10)</f>
        <v>450003</v>
      </c>
      <c r="L10" s="27"/>
      <c r="M10" s="28">
        <f>SUM(C88,C92,C95,C97:C101,C116)</f>
        <v>-54479</v>
      </c>
      <c r="N10" s="28">
        <f>SUM(D88,D92,D95,D97:D101,D116)</f>
        <v>-14694</v>
      </c>
      <c r="O10" s="28">
        <f>SUM(E88,E92,E95,E97:E101,E116)</f>
        <v>0</v>
      </c>
      <c r="P10" s="26">
        <f>SUM(M10:O10)</f>
        <v>-69173</v>
      </c>
    </row>
    <row r="11" spans="2:23" s="29" customFormat="1" ht="16" customHeight="1">
      <c r="B11" s="24" t="s">
        <v>13</v>
      </c>
      <c r="C11" s="25">
        <v>-187688</v>
      </c>
      <c r="D11" s="25">
        <v>-32322</v>
      </c>
      <c r="E11" s="25">
        <v>0</v>
      </c>
      <c r="F11" s="26">
        <f>SUM(C11:E11)</f>
        <v>-220010</v>
      </c>
      <c r="G11" s="27"/>
      <c r="H11" s="28">
        <f>C11+C58</f>
        <v>-187688</v>
      </c>
      <c r="I11" s="28">
        <f>D11</f>
        <v>-32322</v>
      </c>
      <c r="J11" s="28">
        <f>E11</f>
        <v>0</v>
      </c>
      <c r="K11" s="26">
        <f>SUM(H11:J11)</f>
        <v>-220010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300367</v>
      </c>
      <c r="D12" s="26">
        <f>SUM(D10:D11)</f>
        <v>-1201</v>
      </c>
      <c r="E12" s="26">
        <f>SUM(E10:E11)</f>
        <v>0</v>
      </c>
      <c r="F12" s="26">
        <f>SUM(F10:F11)</f>
        <v>299166</v>
      </c>
      <c r="G12" s="27"/>
      <c r="H12" s="26">
        <f>SUM(H10:H11)</f>
        <v>245888</v>
      </c>
      <c r="I12" s="26">
        <f>SUM(I10:I11)</f>
        <v>-15895</v>
      </c>
      <c r="J12" s="26">
        <f>SUM(J10:J11)</f>
        <v>0</v>
      </c>
      <c r="K12" s="26">
        <f>SUM(K10:K11)</f>
        <v>229993</v>
      </c>
      <c r="L12" s="27"/>
      <c r="M12" s="26">
        <f>M10</f>
        <v>-54479</v>
      </c>
      <c r="N12" s="26">
        <f>N10</f>
        <v>-14694</v>
      </c>
      <c r="O12" s="26">
        <f>O10</f>
        <v>0</v>
      </c>
      <c r="P12" s="26">
        <f>P10</f>
        <v>-69173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56</v>
      </c>
      <c r="D15" s="25">
        <v>1</v>
      </c>
      <c r="E15" s="25">
        <v>0</v>
      </c>
      <c r="F15" s="26">
        <f>SUM(C15:E15)</f>
        <v>57</v>
      </c>
      <c r="G15" s="27"/>
      <c r="H15" s="30"/>
      <c r="I15" s="30"/>
      <c r="J15" s="30"/>
      <c r="K15" s="33"/>
      <c r="L15" s="27"/>
      <c r="M15" s="28">
        <f>C107</f>
        <v>-56</v>
      </c>
      <c r="N15" s="28">
        <f t="shared" ref="N15:O16" si="0">D107</f>
        <v>-1</v>
      </c>
      <c r="O15" s="28">
        <f t="shared" si="0"/>
        <v>0</v>
      </c>
      <c r="P15" s="26">
        <f>SUM(M15:O15)</f>
        <v>-57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56</v>
      </c>
      <c r="D19" s="26">
        <f>SUM(D15:D18)</f>
        <v>1</v>
      </c>
      <c r="E19" s="26">
        <f>SUM(E15:E18)</f>
        <v>0</v>
      </c>
      <c r="F19" s="26">
        <f>SUM(F15:F18)</f>
        <v>57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-56</v>
      </c>
      <c r="N19" s="26">
        <f>SUM(N15:N16)</f>
        <v>-1</v>
      </c>
      <c r="O19" s="26">
        <f>SUM(O15:O16)</f>
        <v>0</v>
      </c>
      <c r="P19" s="26">
        <f>SUM(P15:P16)</f>
        <v>-57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5881</v>
      </c>
      <c r="D22" s="25">
        <v>2288</v>
      </c>
      <c r="E22" s="25">
        <v>0</v>
      </c>
      <c r="F22" s="26">
        <f>SUM(C22:E22)</f>
        <v>8169</v>
      </c>
      <c r="G22" s="27"/>
      <c r="H22" s="28">
        <f>C22</f>
        <v>5881</v>
      </c>
      <c r="I22" s="28">
        <f t="shared" ref="I22:J26" si="1">D22</f>
        <v>2288</v>
      </c>
      <c r="J22" s="28">
        <f t="shared" si="1"/>
        <v>0</v>
      </c>
      <c r="K22" s="26">
        <f t="shared" ref="K22:K27" si="2">SUM(H22:J22)</f>
        <v>8169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7222</v>
      </c>
      <c r="D23" s="25">
        <v>0</v>
      </c>
      <c r="E23" s="25">
        <v>0</v>
      </c>
      <c r="F23" s="26">
        <f>SUM(C23:E23)</f>
        <v>7222</v>
      </c>
      <c r="G23" s="27"/>
      <c r="H23" s="28">
        <f>C23</f>
        <v>7222</v>
      </c>
      <c r="I23" s="28">
        <f t="shared" si="1"/>
        <v>0</v>
      </c>
      <c r="J23" s="28">
        <f t="shared" si="1"/>
        <v>0</v>
      </c>
      <c r="K23" s="26">
        <f t="shared" si="2"/>
        <v>7222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76</v>
      </c>
      <c r="D24" s="25">
        <v>0</v>
      </c>
      <c r="E24" s="25">
        <v>0</v>
      </c>
      <c r="F24" s="26">
        <f>SUM(C24:E24)</f>
        <v>76</v>
      </c>
      <c r="G24" s="27"/>
      <c r="H24" s="28">
        <f>C24</f>
        <v>76</v>
      </c>
      <c r="I24" s="28">
        <f t="shared" si="1"/>
        <v>0</v>
      </c>
      <c r="J24" s="28">
        <f t="shared" si="1"/>
        <v>0</v>
      </c>
      <c r="K24" s="26">
        <f t="shared" si="2"/>
        <v>76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206</v>
      </c>
      <c r="D26" s="25">
        <v>80</v>
      </c>
      <c r="E26" s="25">
        <v>0</v>
      </c>
      <c r="F26" s="26">
        <f>SUM(C26:E26)</f>
        <v>286</v>
      </c>
      <c r="G26" s="27"/>
      <c r="H26" s="28">
        <f>C26</f>
        <v>206</v>
      </c>
      <c r="I26" s="28">
        <f t="shared" si="1"/>
        <v>80</v>
      </c>
      <c r="J26" s="28">
        <f t="shared" si="1"/>
        <v>0</v>
      </c>
      <c r="K26" s="26">
        <f t="shared" si="2"/>
        <v>286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297</v>
      </c>
      <c r="I27" s="28">
        <f>D121</f>
        <v>119</v>
      </c>
      <c r="J27" s="28">
        <f>E121</f>
        <v>0</v>
      </c>
      <c r="K27" s="26">
        <f t="shared" si="2"/>
        <v>416</v>
      </c>
      <c r="L27" s="27"/>
      <c r="M27" s="28">
        <f>H27</f>
        <v>297</v>
      </c>
      <c r="N27" s="28">
        <f>I27</f>
        <v>119</v>
      </c>
      <c r="O27" s="28">
        <f>J27</f>
        <v>0</v>
      </c>
      <c r="P27" s="26">
        <f>SUM(M27:O27)</f>
        <v>416</v>
      </c>
    </row>
    <row r="28" spans="2:22" s="29" customFormat="1" ht="16" customHeight="1">
      <c r="B28" s="35" t="s">
        <v>28</v>
      </c>
      <c r="C28" s="36">
        <f>SUM(C22:C26)</f>
        <v>13385</v>
      </c>
      <c r="D28" s="36">
        <f>SUM(D22:D26)</f>
        <v>2368</v>
      </c>
      <c r="E28" s="36">
        <f>SUM(E22:E26)</f>
        <v>0</v>
      </c>
      <c r="F28" s="36">
        <f>SUM(F22:F26)</f>
        <v>15753</v>
      </c>
      <c r="G28" s="27"/>
      <c r="H28" s="36">
        <f>SUM(H22:H27)</f>
        <v>13682</v>
      </c>
      <c r="I28" s="36">
        <f>SUM(I22:I27)</f>
        <v>2487</v>
      </c>
      <c r="J28" s="36">
        <f>SUM(J22:J27)</f>
        <v>0</v>
      </c>
      <c r="K28" s="36">
        <f>SUM(K22:K27)</f>
        <v>16169</v>
      </c>
      <c r="L28" s="27"/>
      <c r="M28" s="36">
        <f>M27</f>
        <v>297</v>
      </c>
      <c r="N28" s="36">
        <f>N27</f>
        <v>119</v>
      </c>
      <c r="O28" s="36">
        <f>O27</f>
        <v>0</v>
      </c>
      <c r="P28" s="36">
        <f>P27</f>
        <v>416</v>
      </c>
    </row>
    <row r="29" spans="2:22" s="29" customFormat="1" ht="16" customHeight="1">
      <c r="B29" s="24" t="s">
        <v>29</v>
      </c>
      <c r="C29" s="25">
        <v>-242</v>
      </c>
      <c r="D29" s="25">
        <v>-110</v>
      </c>
      <c r="E29" s="25">
        <v>0</v>
      </c>
      <c r="F29" s="26">
        <f t="shared" ref="F29:F34" si="3">SUM(C29:E29)</f>
        <v>-352</v>
      </c>
      <c r="G29" s="27"/>
      <c r="H29" s="28">
        <f>C29</f>
        <v>-242</v>
      </c>
      <c r="I29" s="28">
        <f t="shared" ref="I29:J31" si="4">D29</f>
        <v>-110</v>
      </c>
      <c r="J29" s="28">
        <f t="shared" si="4"/>
        <v>0</v>
      </c>
      <c r="K29" s="26">
        <f>SUM(H29:J29)</f>
        <v>-352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-242</v>
      </c>
      <c r="D35" s="38">
        <f>SUM(D29:D34)</f>
        <v>-110</v>
      </c>
      <c r="E35" s="38">
        <f>SUM(E29:E34)</f>
        <v>0</v>
      </c>
      <c r="F35" s="38">
        <f>SUM(F29:F34)</f>
        <v>-352</v>
      </c>
      <c r="G35" s="27"/>
      <c r="H35" s="36">
        <f>SUM(H29:H31,H33:H34)</f>
        <v>-242</v>
      </c>
      <c r="I35" s="36">
        <f>SUM(I29:I31,I33:I34)</f>
        <v>-110</v>
      </c>
      <c r="J35" s="36">
        <f>SUM(J29:J31,J33:J34)</f>
        <v>0</v>
      </c>
      <c r="K35" s="36">
        <f>SUM(K29:K31,K33:K34)</f>
        <v>-352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2386</v>
      </c>
      <c r="D36" s="25">
        <v>78</v>
      </c>
      <c r="E36" s="25">
        <v>0</v>
      </c>
      <c r="F36" s="26">
        <f>SUM(C36:E36)</f>
        <v>2464</v>
      </c>
      <c r="G36" s="27"/>
      <c r="H36" s="30"/>
      <c r="I36" s="30"/>
      <c r="J36" s="30"/>
      <c r="K36" s="30"/>
      <c r="L36" s="27"/>
      <c r="M36" s="28">
        <f>C93</f>
        <v>-2386</v>
      </c>
      <c r="N36" s="28">
        <f t="shared" ref="N36:O37" si="6">D93</f>
        <v>-78</v>
      </c>
      <c r="O36" s="28">
        <f t="shared" si="6"/>
        <v>0</v>
      </c>
      <c r="P36" s="26">
        <f>SUM(M36:O36)</f>
        <v>-2464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2386</v>
      </c>
      <c r="D38" s="36">
        <f>SUM(D36:D37)</f>
        <v>78</v>
      </c>
      <c r="E38" s="36">
        <f>SUM(E36:E37)</f>
        <v>0</v>
      </c>
      <c r="F38" s="36">
        <f>SUM(F36:F37)</f>
        <v>2464</v>
      </c>
      <c r="G38" s="27"/>
      <c r="H38" s="30"/>
      <c r="I38" s="30"/>
      <c r="J38" s="30"/>
      <c r="K38" s="30"/>
      <c r="L38" s="27"/>
      <c r="M38" s="36">
        <f>SUM(M36:M37)</f>
        <v>-2386</v>
      </c>
      <c r="N38" s="36">
        <f>SUM(N36:N37)</f>
        <v>-78</v>
      </c>
      <c r="O38" s="36">
        <f>SUM(O36:O37)</f>
        <v>0</v>
      </c>
      <c r="P38" s="36">
        <f>SUM(P36:P37)</f>
        <v>-2464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5507</v>
      </c>
      <c r="I39" s="28">
        <f>D102+D103+D104</f>
        <v>1282</v>
      </c>
      <c r="J39" s="28">
        <f>E102+E103+E104</f>
        <v>0</v>
      </c>
      <c r="K39" s="26">
        <f>SUM(H39:J39)</f>
        <v>6789</v>
      </c>
      <c r="L39" s="27"/>
      <c r="M39" s="28">
        <f t="shared" ref="M39:O40" si="7">H39</f>
        <v>5507</v>
      </c>
      <c r="N39" s="28">
        <f t="shared" si="7"/>
        <v>1282</v>
      </c>
      <c r="O39" s="28">
        <f t="shared" si="7"/>
        <v>0</v>
      </c>
      <c r="P39" s="26">
        <f>SUM(M39:O39)</f>
        <v>6789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3641</v>
      </c>
      <c r="I40" s="28">
        <f>D105</f>
        <v>0</v>
      </c>
      <c r="J40" s="28">
        <f>E105</f>
        <v>0</v>
      </c>
      <c r="K40" s="26">
        <f>SUM(H40:J40)</f>
        <v>3641</v>
      </c>
      <c r="L40" s="27"/>
      <c r="M40" s="28">
        <f t="shared" si="7"/>
        <v>3641</v>
      </c>
      <c r="N40" s="28">
        <f t="shared" si="7"/>
        <v>0</v>
      </c>
      <c r="O40" s="28">
        <f t="shared" si="7"/>
        <v>0</v>
      </c>
      <c r="P40" s="26">
        <f>SUM(M40:O40)</f>
        <v>3641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9148</v>
      </c>
      <c r="I41" s="36">
        <f>SUM(I39:I40)</f>
        <v>1282</v>
      </c>
      <c r="J41" s="36">
        <f>SUM(J39:J40)</f>
        <v>0</v>
      </c>
      <c r="K41" s="36">
        <f>SUM(K39:K40)</f>
        <v>10430</v>
      </c>
      <c r="L41" s="27"/>
      <c r="M41" s="36">
        <f>SUM(M39:M40)</f>
        <v>9148</v>
      </c>
      <c r="N41" s="36">
        <f>SUM(N39:N40)</f>
        <v>1282</v>
      </c>
      <c r="O41" s="36">
        <f>SUM(O39:O40)</f>
        <v>0</v>
      </c>
      <c r="P41" s="36">
        <f>SUM(P39:P40)</f>
        <v>10430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3687</v>
      </c>
      <c r="I42" s="28">
        <f>D106</f>
        <v>9311</v>
      </c>
      <c r="J42" s="28">
        <f>E106</f>
        <v>0</v>
      </c>
      <c r="K42" s="26">
        <f>SUM(H42:J42)</f>
        <v>12998</v>
      </c>
      <c r="L42" s="27"/>
      <c r="M42" s="28">
        <f>H42</f>
        <v>3687</v>
      </c>
      <c r="N42" s="28">
        <f>I42</f>
        <v>9311</v>
      </c>
      <c r="O42" s="28">
        <f>J42</f>
        <v>0</v>
      </c>
      <c r="P42" s="26">
        <f>SUM(M42:O42)</f>
        <v>12998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15529</v>
      </c>
      <c r="D44" s="26">
        <f>SUM(D28,D35,D38,D43)</f>
        <v>2336</v>
      </c>
      <c r="E44" s="26">
        <f>SUM(E28,E35,E38,E43)</f>
        <v>0</v>
      </c>
      <c r="F44" s="26">
        <f>SUM(F28,F35,F38,F43)</f>
        <v>17865</v>
      </c>
      <c r="G44" s="27"/>
      <c r="H44" s="26">
        <f>SUM(H28,H35,H41,H42:H43)</f>
        <v>26275</v>
      </c>
      <c r="I44" s="26">
        <f>SUM(I28,I35,I41,I42:I43)</f>
        <v>12970</v>
      </c>
      <c r="J44" s="26">
        <f>SUM(J28,J35,J41,J42:J43)</f>
        <v>0</v>
      </c>
      <c r="K44" s="26">
        <f>SUM(K28,K35,K41,K42:K43)</f>
        <v>39245</v>
      </c>
      <c r="L44" s="27"/>
      <c r="M44" s="26">
        <f>SUM(M28,M35,M38,M41,M42)</f>
        <v>10746</v>
      </c>
      <c r="N44" s="26">
        <f>SUM(N28,N35,N38,N41,N42)</f>
        <v>10634</v>
      </c>
      <c r="O44" s="26">
        <f>SUM(O28,O35,O38,O41,O42)</f>
        <v>0</v>
      </c>
      <c r="P44" s="26">
        <f>SUM(P28,P35,P38,P41,P42)</f>
        <v>21380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-177780</v>
      </c>
      <c r="D47" s="30"/>
      <c r="E47" s="30"/>
      <c r="F47" s="41">
        <f>C47</f>
        <v>-177780</v>
      </c>
      <c r="G47" s="27"/>
      <c r="H47" s="42">
        <f>C47</f>
        <v>-177780</v>
      </c>
      <c r="I47" s="30"/>
      <c r="J47" s="30"/>
      <c r="K47" s="41">
        <f>H47</f>
        <v>-177780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-23910</v>
      </c>
      <c r="D48" s="30"/>
      <c r="E48" s="30"/>
      <c r="F48" s="41">
        <f>C48</f>
        <v>-23910</v>
      </c>
      <c r="G48" s="27"/>
      <c r="H48" s="42">
        <f>C48</f>
        <v>-23910</v>
      </c>
      <c r="I48" s="30"/>
      <c r="J48" s="30"/>
      <c r="K48" s="41">
        <f>H48</f>
        <v>-23910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-201690</v>
      </c>
      <c r="D50" s="30"/>
      <c r="E50" s="30"/>
      <c r="F50" s="44">
        <f>SUM(F47:F49)</f>
        <v>-201690</v>
      </c>
      <c r="G50" s="27"/>
      <c r="H50" s="44">
        <f>SUM(H47:H49)</f>
        <v>-201690</v>
      </c>
      <c r="I50" s="30"/>
      <c r="J50" s="30"/>
      <c r="K50" s="44">
        <f>SUM(K47:K49)</f>
        <v>-201690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-28601</v>
      </c>
      <c r="D51" s="30"/>
      <c r="E51" s="30"/>
      <c r="F51" s="41">
        <f>C51</f>
        <v>-28601</v>
      </c>
      <c r="G51" s="27"/>
      <c r="H51" s="42">
        <f>C51</f>
        <v>-28601</v>
      </c>
      <c r="I51" s="30"/>
      <c r="J51" s="30"/>
      <c r="K51" s="41">
        <f>H51</f>
        <v>-28601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-28601</v>
      </c>
      <c r="D53" s="30"/>
      <c r="E53" s="30"/>
      <c r="F53" s="44">
        <f>SUM(F51:F52)</f>
        <v>-28601</v>
      </c>
      <c r="G53" s="27"/>
      <c r="H53" s="44">
        <f>SUM(H51:H52)</f>
        <v>-28601</v>
      </c>
      <c r="I53" s="30"/>
      <c r="J53" s="30"/>
      <c r="K53" s="44">
        <f>SUM(K51:K52)</f>
        <v>-28601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-60328</v>
      </c>
      <c r="D54" s="30"/>
      <c r="E54" s="30"/>
      <c r="F54" s="26">
        <f t="shared" ref="F54:F59" si="8">C54</f>
        <v>-60328</v>
      </c>
      <c r="G54" s="27"/>
      <c r="H54" s="28">
        <f>C54</f>
        <v>-60328</v>
      </c>
      <c r="I54" s="30"/>
      <c r="J54" s="30"/>
      <c r="K54" s="26">
        <f>H54</f>
        <v>-60328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-127</v>
      </c>
      <c r="D55" s="30"/>
      <c r="E55" s="30"/>
      <c r="F55" s="26">
        <f t="shared" si="8"/>
        <v>-127</v>
      </c>
      <c r="G55" s="27"/>
      <c r="H55" s="28">
        <f>C55</f>
        <v>-127</v>
      </c>
      <c r="I55" s="30"/>
      <c r="J55" s="30"/>
      <c r="K55" s="26">
        <f>H55</f>
        <v>-127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-16902</v>
      </c>
      <c r="D60" s="25">
        <v>-4034</v>
      </c>
      <c r="E60" s="25">
        <v>0</v>
      </c>
      <c r="F60" s="26">
        <f>SUM(C60:E60)</f>
        <v>-20936</v>
      </c>
      <c r="G60" s="27"/>
      <c r="H60" s="45"/>
      <c r="I60" s="45"/>
      <c r="J60" s="45"/>
      <c r="K60" s="45"/>
      <c r="L60" s="27"/>
      <c r="M60" s="28">
        <f>C110</f>
        <v>16902</v>
      </c>
      <c r="N60" s="28">
        <f t="shared" ref="N60:O60" si="9">D110</f>
        <v>4034</v>
      </c>
      <c r="O60" s="28">
        <f t="shared" si="9"/>
        <v>0</v>
      </c>
      <c r="P60" s="26">
        <f>SUM(M60:O60)</f>
        <v>20936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-307648</v>
      </c>
      <c r="D65" s="26">
        <f>SUM(D60:D61,D63)</f>
        <v>-4034</v>
      </c>
      <c r="E65" s="26">
        <f>SUM(E60:E61,E63)</f>
        <v>0</v>
      </c>
      <c r="F65" s="41">
        <f>SUM(F50,F53:F61,F63:F64)</f>
        <v>-311682</v>
      </c>
      <c r="G65" s="27"/>
      <c r="H65" s="41">
        <f>SUM(H50,H53:H57,H59,H61:H62, H64)</f>
        <v>-290746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-290746</v>
      </c>
      <c r="L65" s="27"/>
      <c r="M65" s="26">
        <f>SUM(M60,M62:M63)</f>
        <v>16902</v>
      </c>
      <c r="N65" s="26">
        <f t="shared" ref="N65:P65" si="13">SUM(N60,N62:N63)</f>
        <v>4034</v>
      </c>
      <c r="O65" s="26">
        <f t="shared" si="13"/>
        <v>0</v>
      </c>
      <c r="P65" s="26">
        <f t="shared" si="13"/>
        <v>20936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-292063</v>
      </c>
      <c r="D67" s="26">
        <f>SUM(D19,D44,D65)</f>
        <v>-1697</v>
      </c>
      <c r="E67" s="26">
        <f>SUM(E19,E44,E65)</f>
        <v>0</v>
      </c>
      <c r="F67" s="41">
        <f>SUM(F19,F44,F65)</f>
        <v>-293760</v>
      </c>
      <c r="G67" s="27"/>
      <c r="H67" s="41">
        <f>SUM(H19,H44,H65)</f>
        <v>-264471</v>
      </c>
      <c r="I67" s="26">
        <f>SUM(I19,I44,I65)</f>
        <v>12970</v>
      </c>
      <c r="J67" s="26">
        <f>SUM(J19,J44,J65)</f>
        <v>0</v>
      </c>
      <c r="K67" s="41">
        <f>SUM(K19,K44,K65)</f>
        <v>-251501</v>
      </c>
      <c r="L67" s="27"/>
      <c r="M67" s="26">
        <f>SUM(M19,M44,M65)</f>
        <v>27592</v>
      </c>
      <c r="N67" s="26">
        <f>SUM(N19,N44,N65)</f>
        <v>14667</v>
      </c>
      <c r="O67" s="26">
        <f>SUM(O19,O44,O65)</f>
        <v>0</v>
      </c>
      <c r="P67" s="26">
        <f>SUM(P19,P44,P65)</f>
        <v>42259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8304</v>
      </c>
      <c r="D69" s="26">
        <f>SUM(D12,D67)</f>
        <v>-2898</v>
      </c>
      <c r="E69" s="26">
        <f>SUM(E12,E67)</f>
        <v>0</v>
      </c>
      <c r="F69" s="41">
        <f>SUM(F12,F67)</f>
        <v>5406</v>
      </c>
      <c r="G69" s="27"/>
      <c r="H69" s="41">
        <f>SUM(H12,H67)</f>
        <v>-18583</v>
      </c>
      <c r="I69" s="26">
        <f>SUM(I12,I67)</f>
        <v>-2925</v>
      </c>
      <c r="J69" s="26">
        <f>SUM(J12,J67)</f>
        <v>0</v>
      </c>
      <c r="K69" s="41">
        <f>SUM(K12,K67)</f>
        <v>-21508</v>
      </c>
      <c r="L69" s="27"/>
      <c r="M69" s="26">
        <f>SUM(M12,M67)</f>
        <v>-26887</v>
      </c>
      <c r="N69" s="26">
        <f>SUM(N12,N67)</f>
        <v>-27</v>
      </c>
      <c r="O69" s="26">
        <f>SUM(O12,O67)</f>
        <v>0</v>
      </c>
      <c r="P69" s="26">
        <f>SUM(P12,P67)</f>
        <v>-26914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-477</v>
      </c>
      <c r="D72" s="25">
        <v>0</v>
      </c>
      <c r="E72" s="25">
        <v>0</v>
      </c>
      <c r="F72" s="26">
        <f t="shared" ref="F72:F78" si="14">SUM(C72:E72)</f>
        <v>-477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-40</v>
      </c>
      <c r="D75" s="25">
        <v>0</v>
      </c>
      <c r="E75" s="25">
        <v>0</v>
      </c>
      <c r="F75" s="26">
        <f t="shared" si="14"/>
        <v>-40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8353</v>
      </c>
      <c r="D76" s="25">
        <v>0</v>
      </c>
      <c r="E76" s="25">
        <v>0</v>
      </c>
      <c r="F76" s="26">
        <f t="shared" si="14"/>
        <v>8353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7836</v>
      </c>
      <c r="D79" s="26">
        <f>SUM(D72:D78)</f>
        <v>0</v>
      </c>
      <c r="E79" s="26">
        <f>SUM(E72:E78)</f>
        <v>0</v>
      </c>
      <c r="F79" s="26">
        <f>SUM(F72:F78)</f>
        <v>7836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16140</v>
      </c>
      <c r="D81" s="26">
        <f>SUM(D69,D79)</f>
        <v>-2898</v>
      </c>
      <c r="E81" s="26">
        <f>SUM(E69,E79)</f>
        <v>0</v>
      </c>
      <c r="F81" s="41">
        <f>SUM(F69,F79)</f>
        <v>13242</v>
      </c>
      <c r="G81" s="27"/>
      <c r="H81" s="41">
        <f>H69</f>
        <v>-18583</v>
      </c>
      <c r="I81" s="26">
        <f>I69</f>
        <v>-2925</v>
      </c>
      <c r="J81" s="26">
        <f>J69</f>
        <v>0</v>
      </c>
      <c r="K81" s="41">
        <f>K69</f>
        <v>-21508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-18399</v>
      </c>
      <c r="D85" s="43">
        <v>-11329</v>
      </c>
      <c r="E85" s="43">
        <v>0</v>
      </c>
      <c r="F85" s="26">
        <f>SUM(C85:E85)</f>
        <v>-29728</v>
      </c>
      <c r="G85" s="27"/>
      <c r="H85" s="42">
        <f>C85</f>
        <v>-18399</v>
      </c>
      <c r="I85" s="42">
        <f>D85</f>
        <v>-11329</v>
      </c>
      <c r="J85" s="42">
        <f>E85</f>
        <v>0</v>
      </c>
      <c r="K85" s="26">
        <f>SUM(H85:J85)</f>
        <v>-29728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-1688</v>
      </c>
      <c r="D88" s="25">
        <v>-4609</v>
      </c>
      <c r="E88" s="25">
        <v>0</v>
      </c>
      <c r="F88" s="26">
        <f>SUM(C88:E88)</f>
        <v>-6297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-1688</v>
      </c>
      <c r="D89" s="36">
        <f>D88</f>
        <v>-4609</v>
      </c>
      <c r="E89" s="36">
        <f>E88</f>
        <v>0</v>
      </c>
      <c r="F89" s="36">
        <f>F88</f>
        <v>-6297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-30079</v>
      </c>
      <c r="D92" s="25">
        <v>-989</v>
      </c>
      <c r="E92" s="25">
        <v>0</v>
      </c>
      <c r="F92" s="26">
        <f>SUM(C92:E92)</f>
        <v>-31068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-2386</v>
      </c>
      <c r="D93" s="28">
        <f t="shared" si="15"/>
        <v>-78</v>
      </c>
      <c r="E93" s="28">
        <f t="shared" si="15"/>
        <v>0</v>
      </c>
      <c r="F93" s="26">
        <f>SUM(C93:E93)</f>
        <v>-2464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17865</v>
      </c>
      <c r="D95" s="25">
        <v>587</v>
      </c>
      <c r="E95" s="25">
        <v>0</v>
      </c>
      <c r="F95" s="26">
        <f>SUM(C95:E95)</f>
        <v>18452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-14600</v>
      </c>
      <c r="D96" s="36">
        <f>SUM(D92:D95)</f>
        <v>-480</v>
      </c>
      <c r="E96" s="36">
        <f>SUM(E92:E95)</f>
        <v>0</v>
      </c>
      <c r="F96" s="36">
        <f>SUM(F92:F95)</f>
        <v>-15080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-11841</v>
      </c>
      <c r="D97" s="25">
        <v>-9672</v>
      </c>
      <c r="E97" s="25">
        <v>0</v>
      </c>
      <c r="F97" s="26">
        <f t="shared" ref="F97:F112" si="16">SUM(C97:E97)</f>
        <v>-21513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-26047</v>
      </c>
      <c r="D99" s="25">
        <v>20</v>
      </c>
      <c r="E99" s="25">
        <v>0</v>
      </c>
      <c r="F99" s="26">
        <f t="shared" si="16"/>
        <v>-26027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-905</v>
      </c>
      <c r="D100" s="25">
        <v>0</v>
      </c>
      <c r="E100" s="25">
        <v>0</v>
      </c>
      <c r="F100" s="26">
        <f t="shared" si="16"/>
        <v>-905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5507</v>
      </c>
      <c r="D102" s="25">
        <v>1282</v>
      </c>
      <c r="E102" s="25">
        <v>0</v>
      </c>
      <c r="F102" s="26">
        <f t="shared" si="16"/>
        <v>6789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3641</v>
      </c>
      <c r="D105" s="25">
        <v>0</v>
      </c>
      <c r="E105" s="25">
        <v>0</v>
      </c>
      <c r="F105" s="26">
        <f t="shared" si="16"/>
        <v>3641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3687</v>
      </c>
      <c r="D106" s="25">
        <v>9311</v>
      </c>
      <c r="E106" s="25">
        <v>0</v>
      </c>
      <c r="F106" s="26">
        <f t="shared" si="16"/>
        <v>12998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-56</v>
      </c>
      <c r="D107" s="28">
        <f t="shared" si="17"/>
        <v>-1</v>
      </c>
      <c r="E107" s="28">
        <f t="shared" si="17"/>
        <v>0</v>
      </c>
      <c r="F107" s="26">
        <f t="shared" si="16"/>
        <v>-57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16902</v>
      </c>
      <c r="D110" s="28">
        <f>-D60</f>
        <v>4034</v>
      </c>
      <c r="E110" s="28">
        <f>-E60</f>
        <v>0</v>
      </c>
      <c r="F110" s="26">
        <f t="shared" si="16"/>
        <v>20936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-9112</v>
      </c>
      <c r="D113" s="36">
        <f>SUM(D97:D112)</f>
        <v>4974</v>
      </c>
      <c r="E113" s="36">
        <f>SUM(E97:E112)</f>
        <v>0</v>
      </c>
      <c r="F113" s="36">
        <f>SUM(F97:F112)</f>
        <v>-4138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-1784</v>
      </c>
      <c r="D114" s="25">
        <v>-31</v>
      </c>
      <c r="E114" s="25">
        <v>0</v>
      </c>
      <c r="F114" s="26">
        <f>SUM(C114:E114)</f>
        <v>-1815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-1784</v>
      </c>
      <c r="D116" s="36">
        <f>SUM(D114:D115)</f>
        <v>-31</v>
      </c>
      <c r="E116" s="36">
        <f>SUM(E114:E115)</f>
        <v>0</v>
      </c>
      <c r="F116" s="36">
        <f>SUM(F114:F115)</f>
        <v>-1815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291</v>
      </c>
      <c r="D118" s="25">
        <v>116</v>
      </c>
      <c r="E118" s="25">
        <v>0</v>
      </c>
      <c r="F118" s="26">
        <f>SUM(C118:E118)</f>
        <v>407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6</v>
      </c>
      <c r="D120" s="25">
        <v>3</v>
      </c>
      <c r="E120" s="25">
        <v>0</v>
      </c>
      <c r="F120" s="26">
        <f>SUM(C120:E120)</f>
        <v>9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297</v>
      </c>
      <c r="D121" s="36">
        <f>SUM(D117:D120)</f>
        <v>119</v>
      </c>
      <c r="E121" s="36">
        <f>SUM(E117:E120)</f>
        <v>0</v>
      </c>
      <c r="F121" s="36">
        <f>SUM(F117:F120)</f>
        <v>416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-25199</v>
      </c>
      <c r="D122" s="26">
        <f>SUM(D96,D113,D116,D121)</f>
        <v>4582</v>
      </c>
      <c r="E122" s="26">
        <f>SUM(E96,E113,E116,E121)</f>
        <v>0</v>
      </c>
      <c r="F122" s="26">
        <f>SUM(F96,F113,F116,F121)</f>
        <v>-20617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-18583</v>
      </c>
      <c r="D124" s="41">
        <f>SUM(D69, D89, D122)</f>
        <v>-2925</v>
      </c>
      <c r="E124" s="41">
        <f>SUM(E69, E89, E122)</f>
        <v>0</v>
      </c>
      <c r="F124" s="41">
        <f>SUM(F69, F89, F122)</f>
        <v>-21508</v>
      </c>
      <c r="G124" s="27"/>
      <c r="H124" s="41">
        <f>H69</f>
        <v>-18583</v>
      </c>
      <c r="I124" s="41">
        <f t="shared" ref="I124:K124" si="18">I69</f>
        <v>-2925</v>
      </c>
      <c r="J124" s="41">
        <f t="shared" si="18"/>
        <v>0</v>
      </c>
      <c r="K124" s="41">
        <f t="shared" si="18"/>
        <v>-21508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-500</v>
      </c>
      <c r="D127" s="49">
        <v>0</v>
      </c>
      <c r="E127" s="25">
        <v>0</v>
      </c>
      <c r="F127" s="26">
        <f t="shared" ref="F127:F132" si="19">SUM(C127:E127)</f>
        <v>-500</v>
      </c>
      <c r="G127" s="27"/>
      <c r="H127" s="28">
        <f t="shared" ref="H127:J132" si="20">C127</f>
        <v>-500</v>
      </c>
      <c r="I127" s="28">
        <f t="shared" si="20"/>
        <v>0</v>
      </c>
      <c r="J127" s="28">
        <f t="shared" si="20"/>
        <v>0</v>
      </c>
      <c r="K127" s="26">
        <f>SUM(H127:J127)</f>
        <v>-500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-500</v>
      </c>
      <c r="D133" s="38">
        <f>SUM(D127:D132)</f>
        <v>0</v>
      </c>
      <c r="E133" s="38">
        <f>SUM(E127:E132)</f>
        <v>0</v>
      </c>
      <c r="F133" s="38">
        <f>SUM(F127:F132)</f>
        <v>-500</v>
      </c>
      <c r="G133" s="27"/>
      <c r="H133" s="38">
        <f>SUM(H127:H132)</f>
        <v>-500</v>
      </c>
      <c r="I133" s="38">
        <f>SUM(I127:I132)</f>
        <v>0</v>
      </c>
      <c r="J133" s="38">
        <f>SUM(J127:J132)</f>
        <v>0</v>
      </c>
      <c r="K133" s="38">
        <f>SUM(K127:K132)</f>
        <v>-500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16</v>
      </c>
      <c r="D134" s="25">
        <v>0</v>
      </c>
      <c r="E134" s="25">
        <v>0</v>
      </c>
      <c r="F134" s="26">
        <f>SUM(C134:E134)</f>
        <v>16</v>
      </c>
      <c r="G134" s="27"/>
      <c r="H134" s="28">
        <f>C134</f>
        <v>16</v>
      </c>
      <c r="I134" s="28">
        <f>D134</f>
        <v>0</v>
      </c>
      <c r="J134" s="28">
        <f>E134</f>
        <v>0</v>
      </c>
      <c r="K134" s="26">
        <f t="shared" si="21"/>
        <v>16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518</v>
      </c>
      <c r="D136" s="25">
        <v>0</v>
      </c>
      <c r="E136" s="25">
        <v>0</v>
      </c>
      <c r="F136" s="26">
        <f>SUM(C136:E136)</f>
        <v>518</v>
      </c>
      <c r="G136" s="27"/>
      <c r="H136" s="28">
        <f t="shared" si="22"/>
        <v>518</v>
      </c>
      <c r="I136" s="28">
        <f t="shared" si="22"/>
        <v>0</v>
      </c>
      <c r="J136" s="28">
        <f>E136</f>
        <v>0</v>
      </c>
      <c r="K136" s="26">
        <f t="shared" si="21"/>
        <v>518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-425</v>
      </c>
      <c r="D137" s="25">
        <v>0</v>
      </c>
      <c r="E137" s="25">
        <v>0</v>
      </c>
      <c r="F137" s="26">
        <f>SUM(C137:E137)</f>
        <v>-425</v>
      </c>
      <c r="G137" s="27"/>
      <c r="H137" s="28">
        <f t="shared" si="22"/>
        <v>-425</v>
      </c>
      <c r="I137" s="28">
        <f t="shared" si="22"/>
        <v>0</v>
      </c>
      <c r="J137" s="28">
        <f>E137</f>
        <v>0</v>
      </c>
      <c r="K137" s="26">
        <f t="shared" si="21"/>
        <v>-425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109</v>
      </c>
      <c r="D140" s="38">
        <f>SUM(D134:D139)</f>
        <v>0</v>
      </c>
      <c r="E140" s="38">
        <f>SUM(E134,E136:E139)</f>
        <v>0</v>
      </c>
      <c r="F140" s="38">
        <f>SUM(F134:F139)</f>
        <v>109</v>
      </c>
      <c r="G140" s="27"/>
      <c r="H140" s="38">
        <f>SUM(H134:H139)</f>
        <v>109</v>
      </c>
      <c r="I140" s="38">
        <f>SUM(I134:I139)</f>
        <v>0</v>
      </c>
      <c r="J140" s="38">
        <f>SUM(J134,J136:J139)</f>
        <v>0</v>
      </c>
      <c r="K140" s="38">
        <f>SUM(K134:K139)</f>
        <v>109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-391</v>
      </c>
      <c r="D141" s="26">
        <f>SUM(D133,D140)</f>
        <v>0</v>
      </c>
      <c r="E141" s="26">
        <f>SUM(E133,E140)</f>
        <v>0</v>
      </c>
      <c r="F141" s="26">
        <f>SUM(F133,F140)</f>
        <v>-391</v>
      </c>
      <c r="G141" s="27"/>
      <c r="H141" s="26">
        <f>SUM(H133,H140)</f>
        <v>-391</v>
      </c>
      <c r="I141" s="26">
        <f>SUM(I133,I140)</f>
        <v>0</v>
      </c>
      <c r="J141" s="26">
        <f>SUM(J133,J140)</f>
        <v>0</v>
      </c>
      <c r="K141" s="26">
        <f>SUM(K133,K140)</f>
        <v>-391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-18974</v>
      </c>
      <c r="D143" s="28">
        <f>SUM(D124,D141)</f>
        <v>-2925</v>
      </c>
      <c r="E143" s="28">
        <f>SUM(E124,E141)</f>
        <v>0</v>
      </c>
      <c r="F143" s="41">
        <f>SUM(F124,F141)</f>
        <v>-21899</v>
      </c>
      <c r="G143" s="27"/>
      <c r="H143" s="42">
        <f>SUM(H124,H141)</f>
        <v>-18974</v>
      </c>
      <c r="I143" s="28">
        <f>SUM(I124,I141)</f>
        <v>-2925</v>
      </c>
      <c r="J143" s="28">
        <f>SUM(J124,J141)</f>
        <v>0</v>
      </c>
      <c r="K143" s="41">
        <f>SUM(K124,K141)</f>
        <v>-21899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-37373</v>
      </c>
      <c r="D145" s="26">
        <f>D85+D143</f>
        <v>-14254</v>
      </c>
      <c r="E145" s="26">
        <f>E85+E143</f>
        <v>0</v>
      </c>
      <c r="F145" s="41">
        <f>F85+F143</f>
        <v>-51627</v>
      </c>
      <c r="G145" s="27"/>
      <c r="H145" s="41">
        <f>H85+H143</f>
        <v>-37373</v>
      </c>
      <c r="I145" s="26">
        <f>I85+I143</f>
        <v>-14254</v>
      </c>
      <c r="J145" s="26">
        <f>J85+J143</f>
        <v>0</v>
      </c>
      <c r="K145" s="41">
        <f>K85+K143</f>
        <v>-51627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E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E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E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E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E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E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E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155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1181366</v>
      </c>
      <c r="D10" s="25">
        <v>89084</v>
      </c>
      <c r="E10" s="25">
        <v>0</v>
      </c>
      <c r="F10" s="26">
        <f>SUM(C10:E10)</f>
        <v>1270450</v>
      </c>
      <c r="G10" s="27"/>
      <c r="H10" s="28">
        <f>C10+C17+M10</f>
        <v>1116208</v>
      </c>
      <c r="I10" s="28">
        <f>D10+N10</f>
        <v>55529</v>
      </c>
      <c r="J10" s="28">
        <f>E10+O10</f>
        <v>0</v>
      </c>
      <c r="K10" s="26">
        <f>SUM(H10:J10)</f>
        <v>1171737</v>
      </c>
      <c r="L10" s="27"/>
      <c r="M10" s="28">
        <f>SUM(C88,C92,C95,C97:C101,C116)</f>
        <v>-65158</v>
      </c>
      <c r="N10" s="28">
        <f>SUM(D88,D92,D95,D97:D101,D116)</f>
        <v>-33555</v>
      </c>
      <c r="O10" s="28">
        <f>SUM(E88,E92,E95,E97:E101,E116)</f>
        <v>0</v>
      </c>
      <c r="P10" s="26">
        <f>SUM(M10:O10)</f>
        <v>-98713</v>
      </c>
    </row>
    <row r="11" spans="2:23" s="29" customFormat="1" ht="16" customHeight="1">
      <c r="B11" s="24" t="s">
        <v>13</v>
      </c>
      <c r="C11" s="25">
        <v>-444732</v>
      </c>
      <c r="D11" s="25">
        <v>-94956</v>
      </c>
      <c r="E11" s="25">
        <v>0</v>
      </c>
      <c r="F11" s="26">
        <f>SUM(C11:E11)</f>
        <v>-539688</v>
      </c>
      <c r="G11" s="27"/>
      <c r="H11" s="28">
        <f>C11+C58</f>
        <v>-444732</v>
      </c>
      <c r="I11" s="28">
        <f>D11</f>
        <v>-94956</v>
      </c>
      <c r="J11" s="28">
        <f>E11</f>
        <v>0</v>
      </c>
      <c r="K11" s="26">
        <f>SUM(H11:J11)</f>
        <v>-539688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736634</v>
      </c>
      <c r="D12" s="26">
        <f>SUM(D10:D11)</f>
        <v>-5872</v>
      </c>
      <c r="E12" s="26">
        <f>SUM(E10:E11)</f>
        <v>0</v>
      </c>
      <c r="F12" s="26">
        <f>SUM(F10:F11)</f>
        <v>730762</v>
      </c>
      <c r="G12" s="27"/>
      <c r="H12" s="26">
        <f>SUM(H10:H11)</f>
        <v>671476</v>
      </c>
      <c r="I12" s="26">
        <f>SUM(I10:I11)</f>
        <v>-39427</v>
      </c>
      <c r="J12" s="26">
        <f>SUM(J10:J11)</f>
        <v>0</v>
      </c>
      <c r="K12" s="26">
        <f>SUM(K10:K11)</f>
        <v>632049</v>
      </c>
      <c r="L12" s="27"/>
      <c r="M12" s="26">
        <f>M10</f>
        <v>-65158</v>
      </c>
      <c r="N12" s="26">
        <f>N10</f>
        <v>-33555</v>
      </c>
      <c r="O12" s="26">
        <f>O10</f>
        <v>0</v>
      </c>
      <c r="P12" s="26">
        <f>P10</f>
        <v>-98713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25</v>
      </c>
      <c r="D15" s="25">
        <v>6</v>
      </c>
      <c r="E15" s="25">
        <v>0</v>
      </c>
      <c r="F15" s="26">
        <f>SUM(C15:E15)</f>
        <v>31</v>
      </c>
      <c r="G15" s="27"/>
      <c r="H15" s="30"/>
      <c r="I15" s="30"/>
      <c r="J15" s="30"/>
      <c r="K15" s="33"/>
      <c r="L15" s="27"/>
      <c r="M15" s="28">
        <f>C107</f>
        <v>-25</v>
      </c>
      <c r="N15" s="28">
        <f t="shared" ref="N15:O16" si="0">D107</f>
        <v>-6</v>
      </c>
      <c r="O15" s="28">
        <f t="shared" si="0"/>
        <v>0</v>
      </c>
      <c r="P15" s="26">
        <f>SUM(M15:O15)</f>
        <v>-31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25</v>
      </c>
      <c r="D19" s="26">
        <f>SUM(D15:D18)</f>
        <v>6</v>
      </c>
      <c r="E19" s="26">
        <f>SUM(E15:E18)</f>
        <v>0</v>
      </c>
      <c r="F19" s="26">
        <f>SUM(F15:F18)</f>
        <v>31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-25</v>
      </c>
      <c r="N19" s="26">
        <f>SUM(N15:N16)</f>
        <v>-6</v>
      </c>
      <c r="O19" s="26">
        <f>SUM(O15:O16)</f>
        <v>0</v>
      </c>
      <c r="P19" s="26">
        <f>SUM(P15:P16)</f>
        <v>-31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30740</v>
      </c>
      <c r="D22" s="25">
        <v>8935</v>
      </c>
      <c r="E22" s="25">
        <v>0</v>
      </c>
      <c r="F22" s="26">
        <f>SUM(C22:E22)</f>
        <v>39675</v>
      </c>
      <c r="G22" s="27"/>
      <c r="H22" s="28">
        <f>C22</f>
        <v>30740</v>
      </c>
      <c r="I22" s="28">
        <f t="shared" ref="I22:J26" si="1">D22</f>
        <v>8935</v>
      </c>
      <c r="J22" s="28">
        <f t="shared" si="1"/>
        <v>0</v>
      </c>
      <c r="K22" s="26">
        <f t="shared" ref="K22:K27" si="2">SUM(H22:J22)</f>
        <v>39675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17950</v>
      </c>
      <c r="D23" s="25">
        <v>0</v>
      </c>
      <c r="E23" s="25">
        <v>0</v>
      </c>
      <c r="F23" s="26">
        <f>SUM(C23:E23)</f>
        <v>17950</v>
      </c>
      <c r="G23" s="27"/>
      <c r="H23" s="28">
        <f>C23</f>
        <v>17950</v>
      </c>
      <c r="I23" s="28">
        <f t="shared" si="1"/>
        <v>0</v>
      </c>
      <c r="J23" s="28">
        <f t="shared" si="1"/>
        <v>0</v>
      </c>
      <c r="K23" s="26">
        <f t="shared" si="2"/>
        <v>17950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507</v>
      </c>
      <c r="D26" s="25">
        <v>147</v>
      </c>
      <c r="E26" s="25">
        <v>0</v>
      </c>
      <c r="F26" s="26">
        <f>SUM(C26:E26)</f>
        <v>654</v>
      </c>
      <c r="G26" s="27"/>
      <c r="H26" s="28">
        <f>C26</f>
        <v>507</v>
      </c>
      <c r="I26" s="28">
        <f t="shared" si="1"/>
        <v>147</v>
      </c>
      <c r="J26" s="28">
        <f t="shared" si="1"/>
        <v>0</v>
      </c>
      <c r="K26" s="26">
        <f t="shared" si="2"/>
        <v>654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279</v>
      </c>
      <c r="I27" s="28">
        <f>D121</f>
        <v>80</v>
      </c>
      <c r="J27" s="28">
        <f>E121</f>
        <v>0</v>
      </c>
      <c r="K27" s="26">
        <f t="shared" si="2"/>
        <v>359</v>
      </c>
      <c r="L27" s="27"/>
      <c r="M27" s="28">
        <f>H27</f>
        <v>279</v>
      </c>
      <c r="N27" s="28">
        <f>I27</f>
        <v>80</v>
      </c>
      <c r="O27" s="28">
        <f>J27</f>
        <v>0</v>
      </c>
      <c r="P27" s="26">
        <f>SUM(M27:O27)</f>
        <v>359</v>
      </c>
    </row>
    <row r="28" spans="2:22" s="29" customFormat="1" ht="16" customHeight="1">
      <c r="B28" s="35" t="s">
        <v>28</v>
      </c>
      <c r="C28" s="36">
        <f>SUM(C22:C26)</f>
        <v>49197</v>
      </c>
      <c r="D28" s="36">
        <f>SUM(D22:D26)</f>
        <v>9082</v>
      </c>
      <c r="E28" s="36">
        <f>SUM(E22:E26)</f>
        <v>0</v>
      </c>
      <c r="F28" s="36">
        <f>SUM(F22:F26)</f>
        <v>58279</v>
      </c>
      <c r="G28" s="27"/>
      <c r="H28" s="36">
        <f>SUM(H22:H27)</f>
        <v>49476</v>
      </c>
      <c r="I28" s="36">
        <f>SUM(I22:I27)</f>
        <v>9162</v>
      </c>
      <c r="J28" s="36">
        <f>SUM(J22:J27)</f>
        <v>0</v>
      </c>
      <c r="K28" s="36">
        <f>SUM(K22:K27)</f>
        <v>58638</v>
      </c>
      <c r="L28" s="27"/>
      <c r="M28" s="36">
        <f>M27</f>
        <v>279</v>
      </c>
      <c r="N28" s="36">
        <f>N27</f>
        <v>80</v>
      </c>
      <c r="O28" s="36">
        <f>O27</f>
        <v>0</v>
      </c>
      <c r="P28" s="36">
        <f>P27</f>
        <v>359</v>
      </c>
    </row>
    <row r="29" spans="2:22" s="29" customFormat="1" ht="16" customHeight="1">
      <c r="B29" s="24" t="s">
        <v>29</v>
      </c>
      <c r="C29" s="25">
        <v>-263</v>
      </c>
      <c r="D29" s="25">
        <v>-52</v>
      </c>
      <c r="E29" s="25">
        <v>0</v>
      </c>
      <c r="F29" s="26">
        <f t="shared" ref="F29:F34" si="3">SUM(C29:E29)</f>
        <v>-315</v>
      </c>
      <c r="G29" s="27"/>
      <c r="H29" s="28">
        <f>C29</f>
        <v>-263</v>
      </c>
      <c r="I29" s="28">
        <f t="shared" ref="I29:J31" si="4">D29</f>
        <v>-52</v>
      </c>
      <c r="J29" s="28">
        <f t="shared" si="4"/>
        <v>0</v>
      </c>
      <c r="K29" s="26">
        <f>SUM(H29:J29)</f>
        <v>-315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922</v>
      </c>
      <c r="D34" s="25">
        <v>3294</v>
      </c>
      <c r="E34" s="25">
        <v>0</v>
      </c>
      <c r="F34" s="26">
        <f t="shared" si="3"/>
        <v>4216</v>
      </c>
      <c r="G34" s="27"/>
      <c r="H34" s="28">
        <f t="shared" si="5"/>
        <v>922</v>
      </c>
      <c r="I34" s="28">
        <f t="shared" si="5"/>
        <v>3294</v>
      </c>
      <c r="J34" s="28">
        <f t="shared" si="5"/>
        <v>0</v>
      </c>
      <c r="K34" s="26">
        <f>SUM(H34:J34)</f>
        <v>4216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659</v>
      </c>
      <c r="D35" s="38">
        <f>SUM(D29:D34)</f>
        <v>3242</v>
      </c>
      <c r="E35" s="38">
        <f>SUM(E29:E34)</f>
        <v>0</v>
      </c>
      <c r="F35" s="38">
        <f>SUM(F29:F34)</f>
        <v>3901</v>
      </c>
      <c r="G35" s="27"/>
      <c r="H35" s="36">
        <f>SUM(H29:H31,H33:H34)</f>
        <v>659</v>
      </c>
      <c r="I35" s="36">
        <f>SUM(I29:I31,I33:I34)</f>
        <v>3242</v>
      </c>
      <c r="J35" s="36">
        <f>SUM(J29:J31,J33:J34)</f>
        <v>0</v>
      </c>
      <c r="K35" s="36">
        <f>SUM(K29:K31,K33:K34)</f>
        <v>3901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53774</v>
      </c>
      <c r="D36" s="25">
        <v>2206</v>
      </c>
      <c r="E36" s="25">
        <v>0</v>
      </c>
      <c r="F36" s="26">
        <f>SUM(C36:E36)</f>
        <v>55980</v>
      </c>
      <c r="G36" s="27"/>
      <c r="H36" s="30"/>
      <c r="I36" s="30"/>
      <c r="J36" s="30"/>
      <c r="K36" s="30"/>
      <c r="L36" s="27"/>
      <c r="M36" s="28">
        <f>C93</f>
        <v>-53774</v>
      </c>
      <c r="N36" s="28">
        <f t="shared" ref="N36:O37" si="6">D93</f>
        <v>-2206</v>
      </c>
      <c r="O36" s="28">
        <f t="shared" si="6"/>
        <v>0</v>
      </c>
      <c r="P36" s="26">
        <f>SUM(M36:O36)</f>
        <v>-55980</v>
      </c>
    </row>
    <row r="37" spans="2:22" s="29" customFormat="1" ht="16" customHeight="1">
      <c r="B37" s="24" t="s">
        <v>37</v>
      </c>
      <c r="C37" s="25">
        <v>-45287</v>
      </c>
      <c r="D37" s="25">
        <v>-1858</v>
      </c>
      <c r="E37" s="25">
        <v>0</v>
      </c>
      <c r="F37" s="26">
        <f>SUM(C37:E37)</f>
        <v>-47145</v>
      </c>
      <c r="G37" s="27"/>
      <c r="H37" s="30"/>
      <c r="I37" s="30"/>
      <c r="J37" s="30"/>
      <c r="K37" s="30"/>
      <c r="L37" s="27"/>
      <c r="M37" s="28">
        <f>C94</f>
        <v>45287</v>
      </c>
      <c r="N37" s="28">
        <f t="shared" si="6"/>
        <v>1858</v>
      </c>
      <c r="O37" s="28">
        <f t="shared" si="6"/>
        <v>0</v>
      </c>
      <c r="P37" s="26">
        <f>SUM(M37:O37)</f>
        <v>47145</v>
      </c>
    </row>
    <row r="38" spans="2:22" s="29" customFormat="1" ht="16" customHeight="1">
      <c r="B38" s="35" t="s">
        <v>38</v>
      </c>
      <c r="C38" s="36">
        <f>SUM(C36:C37)</f>
        <v>8487</v>
      </c>
      <c r="D38" s="36">
        <f>SUM(D36:D37)</f>
        <v>348</v>
      </c>
      <c r="E38" s="36">
        <f>SUM(E36:E37)</f>
        <v>0</v>
      </c>
      <c r="F38" s="36">
        <f>SUM(F36:F37)</f>
        <v>8835</v>
      </c>
      <c r="G38" s="27"/>
      <c r="H38" s="30"/>
      <c r="I38" s="30"/>
      <c r="J38" s="30"/>
      <c r="K38" s="30"/>
      <c r="L38" s="27"/>
      <c r="M38" s="36">
        <f>SUM(M36:M37)</f>
        <v>-8487</v>
      </c>
      <c r="N38" s="36">
        <f>SUM(N36:N37)</f>
        <v>-348</v>
      </c>
      <c r="O38" s="36">
        <f>SUM(O36:O37)</f>
        <v>0</v>
      </c>
      <c r="P38" s="36">
        <f>SUM(P36:P37)</f>
        <v>-8835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12249</v>
      </c>
      <c r="I39" s="28">
        <f>D102+D103+D104</f>
        <v>6320</v>
      </c>
      <c r="J39" s="28">
        <f>E102+E103+E104</f>
        <v>0</v>
      </c>
      <c r="K39" s="26">
        <f>SUM(H39:J39)</f>
        <v>18569</v>
      </c>
      <c r="L39" s="27"/>
      <c r="M39" s="28">
        <f t="shared" ref="M39:O40" si="7">H39</f>
        <v>12249</v>
      </c>
      <c r="N39" s="28">
        <f t="shared" si="7"/>
        <v>6320</v>
      </c>
      <c r="O39" s="28">
        <f t="shared" si="7"/>
        <v>0</v>
      </c>
      <c r="P39" s="26">
        <f>SUM(M39:O39)</f>
        <v>18569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7704</v>
      </c>
      <c r="I40" s="28">
        <f>D105</f>
        <v>0</v>
      </c>
      <c r="J40" s="28">
        <f>E105</f>
        <v>0</v>
      </c>
      <c r="K40" s="26">
        <f>SUM(H40:J40)</f>
        <v>7704</v>
      </c>
      <c r="L40" s="27"/>
      <c r="M40" s="28">
        <f t="shared" si="7"/>
        <v>7704</v>
      </c>
      <c r="N40" s="28">
        <f t="shared" si="7"/>
        <v>0</v>
      </c>
      <c r="O40" s="28">
        <f t="shared" si="7"/>
        <v>0</v>
      </c>
      <c r="P40" s="26">
        <f>SUM(M40:O40)</f>
        <v>7704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19953</v>
      </c>
      <c r="I41" s="36">
        <f>SUM(I39:I40)</f>
        <v>6320</v>
      </c>
      <c r="J41" s="36">
        <f>SUM(J39:J40)</f>
        <v>0</v>
      </c>
      <c r="K41" s="36">
        <f>SUM(K39:K40)</f>
        <v>26273</v>
      </c>
      <c r="L41" s="27"/>
      <c r="M41" s="36">
        <f>SUM(M39:M40)</f>
        <v>19953</v>
      </c>
      <c r="N41" s="36">
        <f>SUM(N39:N40)</f>
        <v>6320</v>
      </c>
      <c r="O41" s="36">
        <f>SUM(O39:O40)</f>
        <v>0</v>
      </c>
      <c r="P41" s="36">
        <f>SUM(P39:P40)</f>
        <v>26273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4735</v>
      </c>
      <c r="I42" s="28">
        <f>D106</f>
        <v>18134</v>
      </c>
      <c r="J42" s="28">
        <f>E106</f>
        <v>0</v>
      </c>
      <c r="K42" s="26">
        <f>SUM(H42:J42)</f>
        <v>22869</v>
      </c>
      <c r="L42" s="27"/>
      <c r="M42" s="28">
        <f>H42</f>
        <v>4735</v>
      </c>
      <c r="N42" s="28">
        <f>I42</f>
        <v>18134</v>
      </c>
      <c r="O42" s="28">
        <f>J42</f>
        <v>0</v>
      </c>
      <c r="P42" s="26">
        <f>SUM(M42:O42)</f>
        <v>22869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58343</v>
      </c>
      <c r="D44" s="26">
        <f>SUM(D28,D35,D38,D43)</f>
        <v>12672</v>
      </c>
      <c r="E44" s="26">
        <f>SUM(E28,E35,E38,E43)</f>
        <v>0</v>
      </c>
      <c r="F44" s="26">
        <f>SUM(F28,F35,F38,F43)</f>
        <v>71015</v>
      </c>
      <c r="G44" s="27"/>
      <c r="H44" s="26">
        <f>SUM(H28,H35,H41,H42:H43)</f>
        <v>74823</v>
      </c>
      <c r="I44" s="26">
        <f>SUM(I28,I35,I41,I42:I43)</f>
        <v>36858</v>
      </c>
      <c r="J44" s="26">
        <f>SUM(J28,J35,J41,J42:J43)</f>
        <v>0</v>
      </c>
      <c r="K44" s="26">
        <f>SUM(K28,K35,K41,K42:K43)</f>
        <v>111681</v>
      </c>
      <c r="L44" s="27"/>
      <c r="M44" s="26">
        <f>SUM(M28,M35,M38,M41,M42)</f>
        <v>16480</v>
      </c>
      <c r="N44" s="26">
        <f>SUM(N28,N35,N38,N41,N42)</f>
        <v>24186</v>
      </c>
      <c r="O44" s="26">
        <f>SUM(O28,O35,O38,O41,O42)</f>
        <v>0</v>
      </c>
      <c r="P44" s="26">
        <f>SUM(P28,P35,P38,P41,P42)</f>
        <v>40666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-346438</v>
      </c>
      <c r="D47" s="30"/>
      <c r="E47" s="30"/>
      <c r="F47" s="41">
        <f>C47</f>
        <v>-346438</v>
      </c>
      <c r="G47" s="27"/>
      <c r="H47" s="42">
        <f>C47</f>
        <v>-346438</v>
      </c>
      <c r="I47" s="30"/>
      <c r="J47" s="30"/>
      <c r="K47" s="41">
        <f>H47</f>
        <v>-346438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-62908</v>
      </c>
      <c r="D48" s="30"/>
      <c r="E48" s="30"/>
      <c r="F48" s="41">
        <f>C48</f>
        <v>-62908</v>
      </c>
      <c r="G48" s="27"/>
      <c r="H48" s="42">
        <f>C48</f>
        <v>-62908</v>
      </c>
      <c r="I48" s="30"/>
      <c r="J48" s="30"/>
      <c r="K48" s="41">
        <f>H48</f>
        <v>-62908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-409346</v>
      </c>
      <c r="D50" s="30"/>
      <c r="E50" s="30"/>
      <c r="F50" s="44">
        <f>SUM(F47:F49)</f>
        <v>-409346</v>
      </c>
      <c r="G50" s="27"/>
      <c r="H50" s="44">
        <f>SUM(H47:H49)</f>
        <v>-409346</v>
      </c>
      <c r="I50" s="30"/>
      <c r="J50" s="30"/>
      <c r="K50" s="44">
        <f>SUM(K47:K49)</f>
        <v>-409346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-226179</v>
      </c>
      <c r="D51" s="30"/>
      <c r="E51" s="30"/>
      <c r="F51" s="41">
        <f>C51</f>
        <v>-226179</v>
      </c>
      <c r="G51" s="27"/>
      <c r="H51" s="42">
        <f>C51</f>
        <v>-226179</v>
      </c>
      <c r="I51" s="30"/>
      <c r="J51" s="30"/>
      <c r="K51" s="41">
        <f>H51</f>
        <v>-226179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-226179</v>
      </c>
      <c r="D53" s="30"/>
      <c r="E53" s="30"/>
      <c r="F53" s="44">
        <f>SUM(F51:F52)</f>
        <v>-226179</v>
      </c>
      <c r="G53" s="27"/>
      <c r="H53" s="44">
        <f>SUM(H51:H52)</f>
        <v>-226179</v>
      </c>
      <c r="I53" s="30"/>
      <c r="J53" s="30"/>
      <c r="K53" s="44">
        <f>SUM(K51:K52)</f>
        <v>-226179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-139757</v>
      </c>
      <c r="D54" s="30"/>
      <c r="E54" s="30"/>
      <c r="F54" s="26">
        <f t="shared" ref="F54:F59" si="8">C54</f>
        <v>-139757</v>
      </c>
      <c r="G54" s="27"/>
      <c r="H54" s="28">
        <f>C54</f>
        <v>-139757</v>
      </c>
      <c r="I54" s="30"/>
      <c r="J54" s="30"/>
      <c r="K54" s="26">
        <f>H54</f>
        <v>-139757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-51114</v>
      </c>
      <c r="D60" s="25">
        <v>-19059</v>
      </c>
      <c r="E60" s="25">
        <v>0</v>
      </c>
      <c r="F60" s="26">
        <f>SUM(C60:E60)</f>
        <v>-70173</v>
      </c>
      <c r="G60" s="27"/>
      <c r="H60" s="45"/>
      <c r="I60" s="45"/>
      <c r="J60" s="45"/>
      <c r="K60" s="45"/>
      <c r="L60" s="27"/>
      <c r="M60" s="28">
        <f>C110</f>
        <v>51114</v>
      </c>
      <c r="N60" s="28">
        <f t="shared" ref="N60:O60" si="9">D110</f>
        <v>19059</v>
      </c>
      <c r="O60" s="28">
        <f t="shared" si="9"/>
        <v>0</v>
      </c>
      <c r="P60" s="26">
        <f>SUM(M60:O60)</f>
        <v>70173</v>
      </c>
    </row>
    <row r="61" spans="2:16" s="29" customFormat="1" ht="16" customHeight="1">
      <c r="B61" s="58" t="s">
        <v>179</v>
      </c>
      <c r="C61" s="25">
        <v>-10221</v>
      </c>
      <c r="D61" s="25">
        <v>0</v>
      </c>
      <c r="E61" s="25">
        <v>0</v>
      </c>
      <c r="F61" s="26">
        <f>SUM(C61:E61)</f>
        <v>-10221</v>
      </c>
      <c r="G61" s="27"/>
      <c r="H61" s="28">
        <f>C61</f>
        <v>-10221</v>
      </c>
      <c r="I61" s="28">
        <f t="shared" ref="I61:J61" si="10">D61</f>
        <v>0</v>
      </c>
      <c r="J61" s="28">
        <f t="shared" si="10"/>
        <v>0</v>
      </c>
      <c r="K61" s="26">
        <f>SUM(H61:J61)</f>
        <v>-10221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-836617</v>
      </c>
      <c r="D65" s="26">
        <f>SUM(D60:D61,D63)</f>
        <v>-19059</v>
      </c>
      <c r="E65" s="26">
        <f>SUM(E60:E61,E63)</f>
        <v>0</v>
      </c>
      <c r="F65" s="41">
        <f>SUM(F50,F53:F61,F63:F64)</f>
        <v>-855676</v>
      </c>
      <c r="G65" s="27"/>
      <c r="H65" s="41">
        <f>SUM(H50,H53:H57,H59,H61:H62, H64)</f>
        <v>-785503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-785503</v>
      </c>
      <c r="L65" s="27"/>
      <c r="M65" s="26">
        <f>SUM(M60,M62:M63)</f>
        <v>51114</v>
      </c>
      <c r="N65" s="26">
        <f t="shared" ref="N65:P65" si="13">SUM(N60,N62:N63)</f>
        <v>19059</v>
      </c>
      <c r="O65" s="26">
        <f t="shared" si="13"/>
        <v>0</v>
      </c>
      <c r="P65" s="26">
        <f t="shared" si="13"/>
        <v>70173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-778249</v>
      </c>
      <c r="D67" s="26">
        <f>SUM(D19,D44,D65)</f>
        <v>-6381</v>
      </c>
      <c r="E67" s="26">
        <f>SUM(E19,E44,E65)</f>
        <v>0</v>
      </c>
      <c r="F67" s="41">
        <f>SUM(F19,F44,F65)</f>
        <v>-784630</v>
      </c>
      <c r="G67" s="27"/>
      <c r="H67" s="41">
        <f>SUM(H19,H44,H65)</f>
        <v>-710680</v>
      </c>
      <c r="I67" s="26">
        <f>SUM(I19,I44,I65)</f>
        <v>36858</v>
      </c>
      <c r="J67" s="26">
        <f>SUM(J19,J44,J65)</f>
        <v>0</v>
      </c>
      <c r="K67" s="41">
        <f>SUM(K19,K44,K65)</f>
        <v>-673822</v>
      </c>
      <c r="L67" s="27"/>
      <c r="M67" s="26">
        <f>SUM(M19,M44,M65)</f>
        <v>67569</v>
      </c>
      <c r="N67" s="26">
        <f>SUM(N19,N44,N65)</f>
        <v>43239</v>
      </c>
      <c r="O67" s="26">
        <f>SUM(O19,O44,O65)</f>
        <v>0</v>
      </c>
      <c r="P67" s="26">
        <f>SUM(P19,P44,P65)</f>
        <v>110808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-41615</v>
      </c>
      <c r="D69" s="26">
        <f>SUM(D12,D67)</f>
        <v>-12253</v>
      </c>
      <c r="E69" s="26">
        <f>SUM(E12,E67)</f>
        <v>0</v>
      </c>
      <c r="F69" s="41">
        <f>SUM(F12,F67)</f>
        <v>-53868</v>
      </c>
      <c r="G69" s="27"/>
      <c r="H69" s="41">
        <f>SUM(H12,H67)</f>
        <v>-39204</v>
      </c>
      <c r="I69" s="26">
        <f>SUM(I12,I67)</f>
        <v>-2569</v>
      </c>
      <c r="J69" s="26">
        <f>SUM(J12,J67)</f>
        <v>0</v>
      </c>
      <c r="K69" s="41">
        <f>SUM(K12,K67)</f>
        <v>-41773</v>
      </c>
      <c r="L69" s="27"/>
      <c r="M69" s="26">
        <f>SUM(M12,M67)</f>
        <v>2411</v>
      </c>
      <c r="N69" s="26">
        <f>SUM(N12,N67)</f>
        <v>9684</v>
      </c>
      <c r="O69" s="26">
        <f>SUM(O12,O67)</f>
        <v>0</v>
      </c>
      <c r="P69" s="26">
        <f>SUM(P12,P67)</f>
        <v>12095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-220675</v>
      </c>
      <c r="D72" s="25">
        <v>0</v>
      </c>
      <c r="E72" s="25">
        <v>0</v>
      </c>
      <c r="F72" s="26">
        <f t="shared" ref="F72:F78" si="14">SUM(C72:E72)</f>
        <v>-220675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50535</v>
      </c>
      <c r="D76" s="25">
        <v>0</v>
      </c>
      <c r="E76" s="25">
        <v>0</v>
      </c>
      <c r="F76" s="26">
        <f t="shared" si="14"/>
        <v>50535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-170140</v>
      </c>
      <c r="D79" s="26">
        <f>SUM(D72:D78)</f>
        <v>0</v>
      </c>
      <c r="E79" s="26">
        <f>SUM(E72:E78)</f>
        <v>0</v>
      </c>
      <c r="F79" s="26">
        <f>SUM(F72:F78)</f>
        <v>-170140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-211755</v>
      </c>
      <c r="D81" s="26">
        <f>SUM(D69,D79)</f>
        <v>-12253</v>
      </c>
      <c r="E81" s="26">
        <f>SUM(E69,E79)</f>
        <v>0</v>
      </c>
      <c r="F81" s="41">
        <f>SUM(F69,F79)</f>
        <v>-224008</v>
      </c>
      <c r="G81" s="27"/>
      <c r="H81" s="41">
        <f>H69</f>
        <v>-39204</v>
      </c>
      <c r="I81" s="26">
        <f>I69</f>
        <v>-2569</v>
      </c>
      <c r="J81" s="26">
        <f>J69</f>
        <v>0</v>
      </c>
      <c r="K81" s="41">
        <f>K69</f>
        <v>-41773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-75579</v>
      </c>
      <c r="D85" s="43">
        <v>-9713</v>
      </c>
      <c r="E85" s="43">
        <v>0</v>
      </c>
      <c r="F85" s="26">
        <f>SUM(C85:E85)</f>
        <v>-85292</v>
      </c>
      <c r="G85" s="27"/>
      <c r="H85" s="42">
        <f>C85</f>
        <v>-75579</v>
      </c>
      <c r="I85" s="42">
        <f>D85</f>
        <v>-9713</v>
      </c>
      <c r="J85" s="42">
        <f>E85</f>
        <v>0</v>
      </c>
      <c r="K85" s="26">
        <f>SUM(H85:J85)</f>
        <v>-85292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-9800</v>
      </c>
      <c r="D88" s="25">
        <v>-15473</v>
      </c>
      <c r="E88" s="25">
        <v>0</v>
      </c>
      <c r="F88" s="26">
        <f>SUM(C88:E88)</f>
        <v>-25273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-9800</v>
      </c>
      <c r="D89" s="36">
        <f>D88</f>
        <v>-15473</v>
      </c>
      <c r="E89" s="36">
        <f>E88</f>
        <v>0</v>
      </c>
      <c r="F89" s="36">
        <f>F88</f>
        <v>-25273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-85411</v>
      </c>
      <c r="D92" s="25">
        <v>-3503</v>
      </c>
      <c r="E92" s="25">
        <v>0</v>
      </c>
      <c r="F92" s="26">
        <f>SUM(C92:E92)</f>
        <v>-88914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-53774</v>
      </c>
      <c r="D93" s="28">
        <f t="shared" si="15"/>
        <v>-2206</v>
      </c>
      <c r="E93" s="28">
        <f t="shared" si="15"/>
        <v>0</v>
      </c>
      <c r="F93" s="26">
        <f>SUM(C93:E93)</f>
        <v>-55980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45287</v>
      </c>
      <c r="D94" s="28">
        <f t="shared" si="15"/>
        <v>1858</v>
      </c>
      <c r="E94" s="28">
        <f t="shared" si="15"/>
        <v>0</v>
      </c>
      <c r="F94" s="26">
        <f>SUM(C94:E94)</f>
        <v>47145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54130</v>
      </c>
      <c r="D95" s="25">
        <v>2108</v>
      </c>
      <c r="E95" s="25">
        <v>0</v>
      </c>
      <c r="F95" s="26">
        <f>SUM(C95:E95)</f>
        <v>56238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-39768</v>
      </c>
      <c r="D96" s="36">
        <f>SUM(D92:D95)</f>
        <v>-1743</v>
      </c>
      <c r="E96" s="36">
        <f>SUM(E92:E95)</f>
        <v>0</v>
      </c>
      <c r="F96" s="36">
        <f>SUM(F92:F95)</f>
        <v>-41511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-43992</v>
      </c>
      <c r="D97" s="25">
        <v>-16453</v>
      </c>
      <c r="E97" s="25">
        <v>0</v>
      </c>
      <c r="F97" s="26">
        <f t="shared" ref="F97:F112" si="16">SUM(C97:E97)</f>
        <v>-60445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24959</v>
      </c>
      <c r="D98" s="25">
        <v>-6</v>
      </c>
      <c r="E98" s="25">
        <v>0</v>
      </c>
      <c r="F98" s="26">
        <f t="shared" si="16"/>
        <v>24953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-54</v>
      </c>
      <c r="D100" s="25">
        <v>0</v>
      </c>
      <c r="E100" s="25">
        <v>0</v>
      </c>
      <c r="F100" s="26">
        <f t="shared" si="16"/>
        <v>-54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2028</v>
      </c>
      <c r="D102" s="25">
        <v>6320</v>
      </c>
      <c r="E102" s="25">
        <v>0</v>
      </c>
      <c r="F102" s="26">
        <f t="shared" si="16"/>
        <v>8348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10221</v>
      </c>
      <c r="D104" s="34">
        <f>-D61</f>
        <v>0</v>
      </c>
      <c r="E104" s="34">
        <f>-E61</f>
        <v>0</v>
      </c>
      <c r="F104" s="26">
        <f>SUM(C104:E104)</f>
        <v>10221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7704</v>
      </c>
      <c r="D105" s="25">
        <v>0</v>
      </c>
      <c r="E105" s="25">
        <v>0</v>
      </c>
      <c r="F105" s="26">
        <f t="shared" si="16"/>
        <v>7704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4735</v>
      </c>
      <c r="D106" s="25">
        <v>18134</v>
      </c>
      <c r="E106" s="25">
        <v>0</v>
      </c>
      <c r="F106" s="26">
        <f t="shared" si="16"/>
        <v>22869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-25</v>
      </c>
      <c r="D107" s="28">
        <f t="shared" si="17"/>
        <v>-6</v>
      </c>
      <c r="E107" s="28">
        <f t="shared" si="17"/>
        <v>0</v>
      </c>
      <c r="F107" s="26">
        <f t="shared" si="16"/>
        <v>-31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51114</v>
      </c>
      <c r="D110" s="28">
        <f>-D60</f>
        <v>19059</v>
      </c>
      <c r="E110" s="28">
        <f>-E60</f>
        <v>0</v>
      </c>
      <c r="F110" s="26">
        <f t="shared" si="16"/>
        <v>70173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56690</v>
      </c>
      <c r="D113" s="36">
        <f>SUM(D97:D112)</f>
        <v>27048</v>
      </c>
      <c r="E113" s="36">
        <f>SUM(E97:E112)</f>
        <v>0</v>
      </c>
      <c r="F113" s="36">
        <f>SUM(F97:F112)</f>
        <v>83738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-4990</v>
      </c>
      <c r="D114" s="25">
        <v>-228</v>
      </c>
      <c r="E114" s="25">
        <v>0</v>
      </c>
      <c r="F114" s="26">
        <f>SUM(C114:E114)</f>
        <v>-5218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-4990</v>
      </c>
      <c r="D116" s="36">
        <f>SUM(D114:D115)</f>
        <v>-228</v>
      </c>
      <c r="E116" s="36">
        <f>SUM(E114:E115)</f>
        <v>0</v>
      </c>
      <c r="F116" s="36">
        <f>SUM(F114:F115)</f>
        <v>-5218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279</v>
      </c>
      <c r="D118" s="25">
        <v>80</v>
      </c>
      <c r="E118" s="25">
        <v>0</v>
      </c>
      <c r="F118" s="26">
        <f>SUM(C118:E118)</f>
        <v>359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279</v>
      </c>
      <c r="D121" s="36">
        <f>SUM(D117:D120)</f>
        <v>80</v>
      </c>
      <c r="E121" s="36">
        <f>SUM(E117:E120)</f>
        <v>0</v>
      </c>
      <c r="F121" s="36">
        <f>SUM(F117:F120)</f>
        <v>359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12211</v>
      </c>
      <c r="D122" s="26">
        <f>SUM(D96,D113,D116,D121)</f>
        <v>25157</v>
      </c>
      <c r="E122" s="26">
        <f>SUM(E96,E113,E116,E121)</f>
        <v>0</v>
      </c>
      <c r="F122" s="26">
        <f>SUM(F96,F113,F116,F121)</f>
        <v>37368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-39204</v>
      </c>
      <c r="D124" s="41">
        <f>SUM(D69, D89, D122)</f>
        <v>-2569</v>
      </c>
      <c r="E124" s="41">
        <f>SUM(E69, E89, E122)</f>
        <v>0</v>
      </c>
      <c r="F124" s="41">
        <f>SUM(F69, F89, F122)</f>
        <v>-41773</v>
      </c>
      <c r="G124" s="27"/>
      <c r="H124" s="41">
        <f>H69</f>
        <v>-39204</v>
      </c>
      <c r="I124" s="41">
        <f t="shared" ref="I124:K124" si="18">I69</f>
        <v>-2569</v>
      </c>
      <c r="J124" s="41">
        <f t="shared" si="18"/>
        <v>0</v>
      </c>
      <c r="K124" s="41">
        <f t="shared" si="18"/>
        <v>-41773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-4191</v>
      </c>
      <c r="D127" s="49">
        <v>0</v>
      </c>
      <c r="E127" s="25">
        <v>0</v>
      </c>
      <c r="F127" s="26">
        <f t="shared" ref="F127:F132" si="19">SUM(C127:E127)</f>
        <v>-4191</v>
      </c>
      <c r="G127" s="27"/>
      <c r="H127" s="28">
        <f t="shared" ref="H127:J132" si="20">C127</f>
        <v>-4191</v>
      </c>
      <c r="I127" s="28">
        <f t="shared" si="20"/>
        <v>0</v>
      </c>
      <c r="J127" s="28">
        <f t="shared" si="20"/>
        <v>0</v>
      </c>
      <c r="K127" s="26">
        <f>SUM(H127:J127)</f>
        <v>-4191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-4191</v>
      </c>
      <c r="D133" s="38">
        <f>SUM(D127:D132)</f>
        <v>0</v>
      </c>
      <c r="E133" s="38">
        <f>SUM(E127:E132)</f>
        <v>0</v>
      </c>
      <c r="F133" s="38">
        <f>SUM(F127:F132)</f>
        <v>-4191</v>
      </c>
      <c r="G133" s="27"/>
      <c r="H133" s="38">
        <f>SUM(H127:H132)</f>
        <v>-4191</v>
      </c>
      <c r="I133" s="38">
        <f>SUM(I127:I132)</f>
        <v>0</v>
      </c>
      <c r="J133" s="38">
        <f>SUM(J127:J132)</f>
        <v>0</v>
      </c>
      <c r="K133" s="38">
        <f>SUM(K127:K132)</f>
        <v>-4191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502</v>
      </c>
      <c r="D135" s="28">
        <f>-C135</f>
        <v>-502</v>
      </c>
      <c r="E135" s="30"/>
      <c r="F135" s="26">
        <f>SUM(C135:D135)</f>
        <v>0</v>
      </c>
      <c r="G135" s="27"/>
      <c r="H135" s="28">
        <f t="shared" ref="H135:I139" si="22">C135</f>
        <v>502</v>
      </c>
      <c r="I135" s="28">
        <f t="shared" si="22"/>
        <v>-502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1566</v>
      </c>
      <c r="D136" s="25">
        <v>0</v>
      </c>
      <c r="E136" s="25">
        <v>0</v>
      </c>
      <c r="F136" s="26">
        <f>SUM(C136:E136)</f>
        <v>1566</v>
      </c>
      <c r="G136" s="27"/>
      <c r="H136" s="28">
        <f t="shared" si="22"/>
        <v>1566</v>
      </c>
      <c r="I136" s="28">
        <f t="shared" si="22"/>
        <v>0</v>
      </c>
      <c r="J136" s="28">
        <f>E136</f>
        <v>0</v>
      </c>
      <c r="K136" s="26">
        <f t="shared" si="21"/>
        <v>1566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251</v>
      </c>
      <c r="D137" s="25">
        <v>0</v>
      </c>
      <c r="E137" s="25">
        <v>0</v>
      </c>
      <c r="F137" s="26">
        <f>SUM(C137:E137)</f>
        <v>251</v>
      </c>
      <c r="G137" s="27"/>
      <c r="H137" s="28">
        <f t="shared" si="22"/>
        <v>251</v>
      </c>
      <c r="I137" s="28">
        <f t="shared" si="22"/>
        <v>0</v>
      </c>
      <c r="J137" s="28">
        <f>E137</f>
        <v>0</v>
      </c>
      <c r="K137" s="26">
        <f t="shared" si="21"/>
        <v>251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2319</v>
      </c>
      <c r="D140" s="38">
        <f>SUM(D134:D139)</f>
        <v>-502</v>
      </c>
      <c r="E140" s="38">
        <f>SUM(E134,E136:E139)</f>
        <v>0</v>
      </c>
      <c r="F140" s="38">
        <f>SUM(F134:F139)</f>
        <v>1817</v>
      </c>
      <c r="G140" s="27"/>
      <c r="H140" s="38">
        <f>SUM(H134:H139)</f>
        <v>2319</v>
      </c>
      <c r="I140" s="38">
        <f>SUM(I134:I139)</f>
        <v>-502</v>
      </c>
      <c r="J140" s="38">
        <f>SUM(J134,J136:J139)</f>
        <v>0</v>
      </c>
      <c r="K140" s="38">
        <f>SUM(K134:K139)</f>
        <v>1817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-1872</v>
      </c>
      <c r="D141" s="26">
        <f>SUM(D133,D140)</f>
        <v>-502</v>
      </c>
      <c r="E141" s="26">
        <f>SUM(E133,E140)</f>
        <v>0</v>
      </c>
      <c r="F141" s="26">
        <f>SUM(F133,F140)</f>
        <v>-2374</v>
      </c>
      <c r="G141" s="27"/>
      <c r="H141" s="26">
        <f>SUM(H133,H140)</f>
        <v>-1872</v>
      </c>
      <c r="I141" s="26">
        <f>SUM(I133,I140)</f>
        <v>-502</v>
      </c>
      <c r="J141" s="26">
        <f>SUM(J133,J140)</f>
        <v>0</v>
      </c>
      <c r="K141" s="26">
        <f>SUM(K133,K140)</f>
        <v>-2374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-41076</v>
      </c>
      <c r="D143" s="28">
        <f>SUM(D124,D141)</f>
        <v>-3071</v>
      </c>
      <c r="E143" s="28">
        <f>SUM(E124,E141)</f>
        <v>0</v>
      </c>
      <c r="F143" s="41">
        <f>SUM(F124,F141)</f>
        <v>-44147</v>
      </c>
      <c r="G143" s="27"/>
      <c r="H143" s="42">
        <f>SUM(H124,H141)</f>
        <v>-41076</v>
      </c>
      <c r="I143" s="28">
        <f>SUM(I124,I141)</f>
        <v>-3071</v>
      </c>
      <c r="J143" s="28">
        <f>SUM(J124,J141)</f>
        <v>0</v>
      </c>
      <c r="K143" s="41">
        <f>SUM(K124,K141)</f>
        <v>-44147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-116655</v>
      </c>
      <c r="D145" s="26">
        <f>D85+D143</f>
        <v>-12784</v>
      </c>
      <c r="E145" s="26">
        <f>E85+E143</f>
        <v>0</v>
      </c>
      <c r="F145" s="41">
        <f>F85+F143</f>
        <v>-129439</v>
      </c>
      <c r="G145" s="27"/>
      <c r="H145" s="41">
        <f>H85+H143</f>
        <v>-116655</v>
      </c>
      <c r="I145" s="26">
        <f>I85+I143</f>
        <v>-12784</v>
      </c>
      <c r="J145" s="26">
        <f>J85+J143</f>
        <v>0</v>
      </c>
      <c r="K145" s="41">
        <f>K85+K143</f>
        <v>-129439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1F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1F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1F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1F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1F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1F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1F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156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362821</v>
      </c>
      <c r="D10" s="25">
        <v>25041</v>
      </c>
      <c r="E10" s="25">
        <v>0</v>
      </c>
      <c r="F10" s="26">
        <f>SUM(C10:E10)</f>
        <v>387862</v>
      </c>
      <c r="G10" s="27"/>
      <c r="H10" s="28">
        <f>C10+C17+M10</f>
        <v>330549</v>
      </c>
      <c r="I10" s="28">
        <f>D10+N10</f>
        <v>12904</v>
      </c>
      <c r="J10" s="28">
        <f>E10+O10</f>
        <v>0</v>
      </c>
      <c r="K10" s="26">
        <f>SUM(H10:J10)</f>
        <v>343453</v>
      </c>
      <c r="L10" s="27"/>
      <c r="M10" s="28">
        <f>SUM(C88,C92,C95,C97:C101,C116)</f>
        <v>-32272</v>
      </c>
      <c r="N10" s="28">
        <f>SUM(D88,D92,D95,D97:D101,D116)</f>
        <v>-12137</v>
      </c>
      <c r="O10" s="28">
        <f>SUM(E88,E92,E95,E97:E101,E116)</f>
        <v>0</v>
      </c>
      <c r="P10" s="26">
        <f>SUM(M10:O10)</f>
        <v>-44409</v>
      </c>
    </row>
    <row r="11" spans="2:23" s="29" customFormat="1" ht="16" customHeight="1">
      <c r="B11" s="24" t="s">
        <v>13</v>
      </c>
      <c r="C11" s="25">
        <v>-122523</v>
      </c>
      <c r="D11" s="25">
        <v>-22177</v>
      </c>
      <c r="E11" s="25">
        <v>0</v>
      </c>
      <c r="F11" s="26">
        <f>SUM(C11:E11)</f>
        <v>-144700</v>
      </c>
      <c r="G11" s="27"/>
      <c r="H11" s="28">
        <f>C11+C58</f>
        <v>-122523</v>
      </c>
      <c r="I11" s="28">
        <f>D11</f>
        <v>-22177</v>
      </c>
      <c r="J11" s="28">
        <f>E11</f>
        <v>0</v>
      </c>
      <c r="K11" s="26">
        <f>SUM(H11:J11)</f>
        <v>-144700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240298</v>
      </c>
      <c r="D12" s="26">
        <f>SUM(D10:D11)</f>
        <v>2864</v>
      </c>
      <c r="E12" s="26">
        <f>SUM(E10:E11)</f>
        <v>0</v>
      </c>
      <c r="F12" s="26">
        <f>SUM(F10:F11)</f>
        <v>243162</v>
      </c>
      <c r="G12" s="27"/>
      <c r="H12" s="26">
        <f>SUM(H10:H11)</f>
        <v>208026</v>
      </c>
      <c r="I12" s="26">
        <f>SUM(I10:I11)</f>
        <v>-9273</v>
      </c>
      <c r="J12" s="26">
        <f>SUM(J10:J11)</f>
        <v>0</v>
      </c>
      <c r="K12" s="26">
        <f>SUM(K10:K11)</f>
        <v>198753</v>
      </c>
      <c r="L12" s="27"/>
      <c r="M12" s="26">
        <f>M10</f>
        <v>-32272</v>
      </c>
      <c r="N12" s="26">
        <f>N10</f>
        <v>-12137</v>
      </c>
      <c r="O12" s="26">
        <f>O10</f>
        <v>0</v>
      </c>
      <c r="P12" s="26">
        <f>P10</f>
        <v>-44409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-70</v>
      </c>
      <c r="D15" s="25">
        <v>-11</v>
      </c>
      <c r="E15" s="25">
        <v>0</v>
      </c>
      <c r="F15" s="26">
        <f>SUM(C15:E15)</f>
        <v>-81</v>
      </c>
      <c r="G15" s="27"/>
      <c r="H15" s="30"/>
      <c r="I15" s="30"/>
      <c r="J15" s="30"/>
      <c r="K15" s="33"/>
      <c r="L15" s="27"/>
      <c r="M15" s="28">
        <f>C107</f>
        <v>70</v>
      </c>
      <c r="N15" s="28">
        <f t="shared" ref="N15:O16" si="0">D107</f>
        <v>11</v>
      </c>
      <c r="O15" s="28">
        <f t="shared" si="0"/>
        <v>0</v>
      </c>
      <c r="P15" s="26">
        <f>SUM(M15:O15)</f>
        <v>81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-70</v>
      </c>
      <c r="D19" s="26">
        <f>SUM(D15:D18)</f>
        <v>-11</v>
      </c>
      <c r="E19" s="26">
        <f>SUM(E15:E18)</f>
        <v>0</v>
      </c>
      <c r="F19" s="26">
        <f>SUM(F15:F18)</f>
        <v>-81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70</v>
      </c>
      <c r="N19" s="26">
        <f>SUM(N15:N16)</f>
        <v>11</v>
      </c>
      <c r="O19" s="26">
        <f>SUM(O15:O16)</f>
        <v>0</v>
      </c>
      <c r="P19" s="26">
        <f>SUM(P15:P16)</f>
        <v>81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4804</v>
      </c>
      <c r="D22" s="25">
        <v>2297</v>
      </c>
      <c r="E22" s="25">
        <v>0</v>
      </c>
      <c r="F22" s="26">
        <f>SUM(C22:E22)</f>
        <v>7101</v>
      </c>
      <c r="G22" s="27"/>
      <c r="H22" s="28">
        <f>C22</f>
        <v>4804</v>
      </c>
      <c r="I22" s="28">
        <f t="shared" ref="I22:J26" si="1">D22</f>
        <v>2297</v>
      </c>
      <c r="J22" s="28">
        <f t="shared" si="1"/>
        <v>0</v>
      </c>
      <c r="K22" s="26">
        <f t="shared" ref="K22:K27" si="2">SUM(H22:J22)</f>
        <v>7101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6920</v>
      </c>
      <c r="D23" s="25">
        <v>0</v>
      </c>
      <c r="E23" s="25">
        <v>0</v>
      </c>
      <c r="F23" s="26">
        <f>SUM(C23:E23)</f>
        <v>6920</v>
      </c>
      <c r="G23" s="27"/>
      <c r="H23" s="28">
        <f>C23</f>
        <v>6920</v>
      </c>
      <c r="I23" s="28">
        <f t="shared" si="1"/>
        <v>0</v>
      </c>
      <c r="J23" s="28">
        <f t="shared" si="1"/>
        <v>0</v>
      </c>
      <c r="K23" s="26">
        <f t="shared" si="2"/>
        <v>6920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154</v>
      </c>
      <c r="D26" s="25">
        <v>0</v>
      </c>
      <c r="E26" s="25">
        <v>0</v>
      </c>
      <c r="F26" s="26">
        <f>SUM(C26:E26)</f>
        <v>154</v>
      </c>
      <c r="G26" s="27"/>
      <c r="H26" s="28">
        <f>C26</f>
        <v>154</v>
      </c>
      <c r="I26" s="28">
        <f t="shared" si="1"/>
        <v>0</v>
      </c>
      <c r="J26" s="28">
        <f t="shared" si="1"/>
        <v>0</v>
      </c>
      <c r="K26" s="26">
        <f t="shared" si="2"/>
        <v>154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80</v>
      </c>
      <c r="I27" s="28">
        <f>D121</f>
        <v>0</v>
      </c>
      <c r="J27" s="28">
        <f>E121</f>
        <v>0</v>
      </c>
      <c r="K27" s="26">
        <f t="shared" si="2"/>
        <v>80</v>
      </c>
      <c r="L27" s="27"/>
      <c r="M27" s="28">
        <f>H27</f>
        <v>80</v>
      </c>
      <c r="N27" s="28">
        <f>I27</f>
        <v>0</v>
      </c>
      <c r="O27" s="28">
        <f>J27</f>
        <v>0</v>
      </c>
      <c r="P27" s="26">
        <f>SUM(M27:O27)</f>
        <v>80</v>
      </c>
    </row>
    <row r="28" spans="2:22" s="29" customFormat="1" ht="16" customHeight="1">
      <c r="B28" s="35" t="s">
        <v>28</v>
      </c>
      <c r="C28" s="36">
        <f>SUM(C22:C26)</f>
        <v>11878</v>
      </c>
      <c r="D28" s="36">
        <f>SUM(D22:D26)</f>
        <v>2297</v>
      </c>
      <c r="E28" s="36">
        <f>SUM(E22:E26)</f>
        <v>0</v>
      </c>
      <c r="F28" s="36">
        <f>SUM(F22:F26)</f>
        <v>14175</v>
      </c>
      <c r="G28" s="27"/>
      <c r="H28" s="36">
        <f>SUM(H22:H27)</f>
        <v>11958</v>
      </c>
      <c r="I28" s="36">
        <f>SUM(I22:I27)</f>
        <v>2297</v>
      </c>
      <c r="J28" s="36">
        <f>SUM(J22:J27)</f>
        <v>0</v>
      </c>
      <c r="K28" s="36">
        <f>SUM(K22:K27)</f>
        <v>14255</v>
      </c>
      <c r="L28" s="27"/>
      <c r="M28" s="36">
        <f>M27</f>
        <v>80</v>
      </c>
      <c r="N28" s="36">
        <f>N27</f>
        <v>0</v>
      </c>
      <c r="O28" s="36">
        <f>O27</f>
        <v>0</v>
      </c>
      <c r="P28" s="36">
        <f>P27</f>
        <v>80</v>
      </c>
    </row>
    <row r="29" spans="2:22" s="29" customFormat="1" ht="16" customHeight="1">
      <c r="B29" s="24" t="s">
        <v>29</v>
      </c>
      <c r="C29" s="25">
        <v>-299</v>
      </c>
      <c r="D29" s="25">
        <v>-24</v>
      </c>
      <c r="E29" s="25">
        <v>0</v>
      </c>
      <c r="F29" s="26">
        <f t="shared" ref="F29:F34" si="3">SUM(C29:E29)</f>
        <v>-323</v>
      </c>
      <c r="G29" s="27"/>
      <c r="H29" s="28">
        <f>C29</f>
        <v>-299</v>
      </c>
      <c r="I29" s="28">
        <f t="shared" ref="I29:J31" si="4">D29</f>
        <v>-24</v>
      </c>
      <c r="J29" s="28">
        <f t="shared" si="4"/>
        <v>0</v>
      </c>
      <c r="K29" s="26">
        <f>SUM(H29:J29)</f>
        <v>-323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-376</v>
      </c>
      <c r="D30" s="25">
        <v>0</v>
      </c>
      <c r="E30" s="25">
        <v>0</v>
      </c>
      <c r="F30" s="26">
        <f t="shared" si="3"/>
        <v>-376</v>
      </c>
      <c r="G30" s="27"/>
      <c r="H30" s="28">
        <f>C30</f>
        <v>-376</v>
      </c>
      <c r="I30" s="28">
        <f t="shared" si="4"/>
        <v>0</v>
      </c>
      <c r="J30" s="28">
        <f t="shared" si="4"/>
        <v>0</v>
      </c>
      <c r="K30" s="26">
        <f>SUM(H30:J30)</f>
        <v>-376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-157</v>
      </c>
      <c r="D31" s="25">
        <v>0</v>
      </c>
      <c r="E31" s="25">
        <v>0</v>
      </c>
      <c r="F31" s="26">
        <f t="shared" si="3"/>
        <v>-157</v>
      </c>
      <c r="G31" s="27"/>
      <c r="H31" s="28">
        <f>C31</f>
        <v>-157</v>
      </c>
      <c r="I31" s="28">
        <f t="shared" si="4"/>
        <v>0</v>
      </c>
      <c r="J31" s="28">
        <f t="shared" si="4"/>
        <v>0</v>
      </c>
      <c r="K31" s="26">
        <f>SUM(H31:J31)</f>
        <v>-157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81</v>
      </c>
      <c r="D32" s="25">
        <v>0</v>
      </c>
      <c r="E32" s="25">
        <v>0</v>
      </c>
      <c r="F32" s="26">
        <f t="shared" si="3"/>
        <v>81</v>
      </c>
      <c r="G32" s="27"/>
      <c r="H32" s="30"/>
      <c r="I32" s="30"/>
      <c r="J32" s="30"/>
      <c r="K32" s="30"/>
      <c r="L32" s="27"/>
      <c r="M32" s="28">
        <f>C109</f>
        <v>-81</v>
      </c>
      <c r="N32" s="28">
        <f>D109</f>
        <v>0</v>
      </c>
      <c r="O32" s="28">
        <f>E109</f>
        <v>0</v>
      </c>
      <c r="P32" s="26">
        <f>SUM(M32:O32)</f>
        <v>-81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-751</v>
      </c>
      <c r="D35" s="38">
        <f>SUM(D29:D34)</f>
        <v>-24</v>
      </c>
      <c r="E35" s="38">
        <f>SUM(E29:E34)</f>
        <v>0</v>
      </c>
      <c r="F35" s="38">
        <f>SUM(F29:F34)</f>
        <v>-775</v>
      </c>
      <c r="G35" s="27"/>
      <c r="H35" s="36">
        <f>SUM(H29:H31,H33:H34)</f>
        <v>-832</v>
      </c>
      <c r="I35" s="36">
        <f>SUM(I29:I31,I33:I34)</f>
        <v>-24</v>
      </c>
      <c r="J35" s="36">
        <f>SUM(J29:J31,J33:J34)</f>
        <v>0</v>
      </c>
      <c r="K35" s="36">
        <f>SUM(K29:K31,K33:K34)</f>
        <v>-856</v>
      </c>
      <c r="L35" s="27"/>
      <c r="M35" s="36">
        <f>M32</f>
        <v>-81</v>
      </c>
      <c r="N35" s="36">
        <f>N32</f>
        <v>0</v>
      </c>
      <c r="O35" s="36">
        <f>O32</f>
        <v>0</v>
      </c>
      <c r="P35" s="36">
        <f>P32</f>
        <v>-81</v>
      </c>
    </row>
    <row r="36" spans="2:22" s="29" customFormat="1" ht="16" customHeight="1">
      <c r="B36" s="24" t="s">
        <v>36</v>
      </c>
      <c r="C36" s="25">
        <v>15241</v>
      </c>
      <c r="D36" s="25">
        <v>1379</v>
      </c>
      <c r="E36" s="25">
        <v>0</v>
      </c>
      <c r="F36" s="26">
        <f>SUM(C36:E36)</f>
        <v>16620</v>
      </c>
      <c r="G36" s="27"/>
      <c r="H36" s="30"/>
      <c r="I36" s="30"/>
      <c r="J36" s="30"/>
      <c r="K36" s="30"/>
      <c r="L36" s="27"/>
      <c r="M36" s="28">
        <f>C93</f>
        <v>-15241</v>
      </c>
      <c r="N36" s="28">
        <f t="shared" ref="N36:O37" si="6">D93</f>
        <v>-1379</v>
      </c>
      <c r="O36" s="28">
        <f t="shared" si="6"/>
        <v>0</v>
      </c>
      <c r="P36" s="26">
        <f>SUM(M36:O36)</f>
        <v>-16620</v>
      </c>
    </row>
    <row r="37" spans="2:22" s="29" customFormat="1" ht="16" customHeight="1">
      <c r="B37" s="24" t="s">
        <v>37</v>
      </c>
      <c r="C37" s="25">
        <v>-10682</v>
      </c>
      <c r="D37" s="25">
        <v>-966</v>
      </c>
      <c r="E37" s="25">
        <v>0</v>
      </c>
      <c r="F37" s="26">
        <f>SUM(C37:E37)</f>
        <v>-11648</v>
      </c>
      <c r="G37" s="27"/>
      <c r="H37" s="30"/>
      <c r="I37" s="30"/>
      <c r="J37" s="30"/>
      <c r="K37" s="30"/>
      <c r="L37" s="27"/>
      <c r="M37" s="28">
        <f>C94</f>
        <v>10682</v>
      </c>
      <c r="N37" s="28">
        <f t="shared" si="6"/>
        <v>966</v>
      </c>
      <c r="O37" s="28">
        <f t="shared" si="6"/>
        <v>0</v>
      </c>
      <c r="P37" s="26">
        <f>SUM(M37:O37)</f>
        <v>11648</v>
      </c>
    </row>
    <row r="38" spans="2:22" s="29" customFormat="1" ht="16" customHeight="1">
      <c r="B38" s="35" t="s">
        <v>38</v>
      </c>
      <c r="C38" s="36">
        <f>SUM(C36:C37)</f>
        <v>4559</v>
      </c>
      <c r="D38" s="36">
        <f>SUM(D36:D37)</f>
        <v>413</v>
      </c>
      <c r="E38" s="36">
        <f>SUM(E36:E37)</f>
        <v>0</v>
      </c>
      <c r="F38" s="36">
        <f>SUM(F36:F37)</f>
        <v>4972</v>
      </c>
      <c r="G38" s="27"/>
      <c r="H38" s="30"/>
      <c r="I38" s="30"/>
      <c r="J38" s="30"/>
      <c r="K38" s="30"/>
      <c r="L38" s="27"/>
      <c r="M38" s="36">
        <f>SUM(M36:M37)</f>
        <v>-4559</v>
      </c>
      <c r="N38" s="36">
        <f>SUM(N36:N37)</f>
        <v>-413</v>
      </c>
      <c r="O38" s="36">
        <f>SUM(O36:O37)</f>
        <v>0</v>
      </c>
      <c r="P38" s="36">
        <f>SUM(P36:P37)</f>
        <v>-4972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3854</v>
      </c>
      <c r="I39" s="28">
        <f>D102+D103+D104</f>
        <v>1899</v>
      </c>
      <c r="J39" s="28">
        <f>E102+E103+E104</f>
        <v>0</v>
      </c>
      <c r="K39" s="26">
        <f>SUM(H39:J39)</f>
        <v>5753</v>
      </c>
      <c r="L39" s="27"/>
      <c r="M39" s="28">
        <f t="shared" ref="M39:O40" si="7">H39</f>
        <v>3854</v>
      </c>
      <c r="N39" s="28">
        <f t="shared" si="7"/>
        <v>1899</v>
      </c>
      <c r="O39" s="28">
        <f t="shared" si="7"/>
        <v>0</v>
      </c>
      <c r="P39" s="26">
        <f>SUM(M39:O39)</f>
        <v>5753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2785</v>
      </c>
      <c r="I40" s="28">
        <f>D105</f>
        <v>0</v>
      </c>
      <c r="J40" s="28">
        <f>E105</f>
        <v>0</v>
      </c>
      <c r="K40" s="26">
        <f>SUM(H40:J40)</f>
        <v>2785</v>
      </c>
      <c r="L40" s="27"/>
      <c r="M40" s="28">
        <f t="shared" si="7"/>
        <v>2785</v>
      </c>
      <c r="N40" s="28">
        <f t="shared" si="7"/>
        <v>0</v>
      </c>
      <c r="O40" s="28">
        <f t="shared" si="7"/>
        <v>0</v>
      </c>
      <c r="P40" s="26">
        <f>SUM(M40:O40)</f>
        <v>2785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6639</v>
      </c>
      <c r="I41" s="36">
        <f>SUM(I39:I40)</f>
        <v>1899</v>
      </c>
      <c r="J41" s="36">
        <f>SUM(J39:J40)</f>
        <v>0</v>
      </c>
      <c r="K41" s="36">
        <f>SUM(K39:K40)</f>
        <v>8538</v>
      </c>
      <c r="L41" s="27"/>
      <c r="M41" s="36">
        <f>SUM(M39:M40)</f>
        <v>6639</v>
      </c>
      <c r="N41" s="36">
        <f>SUM(N39:N40)</f>
        <v>1899</v>
      </c>
      <c r="O41" s="36">
        <f>SUM(O39:O40)</f>
        <v>0</v>
      </c>
      <c r="P41" s="36">
        <f>SUM(P39:P40)</f>
        <v>8538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2266</v>
      </c>
      <c r="I42" s="28">
        <f>D106</f>
        <v>5101</v>
      </c>
      <c r="J42" s="28">
        <f>E106</f>
        <v>0</v>
      </c>
      <c r="K42" s="26">
        <f>SUM(H42:J42)</f>
        <v>7367</v>
      </c>
      <c r="L42" s="27"/>
      <c r="M42" s="28">
        <f>H42</f>
        <v>2266</v>
      </c>
      <c r="N42" s="28">
        <f>I42</f>
        <v>5101</v>
      </c>
      <c r="O42" s="28">
        <f>J42</f>
        <v>0</v>
      </c>
      <c r="P42" s="26">
        <f>SUM(M42:O42)</f>
        <v>7367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15686</v>
      </c>
      <c r="D44" s="26">
        <f>SUM(D28,D35,D38,D43)</f>
        <v>2686</v>
      </c>
      <c r="E44" s="26">
        <f>SUM(E28,E35,E38,E43)</f>
        <v>0</v>
      </c>
      <c r="F44" s="26">
        <f>SUM(F28,F35,F38,F43)</f>
        <v>18372</v>
      </c>
      <c r="G44" s="27"/>
      <c r="H44" s="26">
        <f>SUM(H28,H35,H41,H42:H43)</f>
        <v>20031</v>
      </c>
      <c r="I44" s="26">
        <f>SUM(I28,I35,I41,I42:I43)</f>
        <v>9273</v>
      </c>
      <c r="J44" s="26">
        <f>SUM(J28,J35,J41,J42:J43)</f>
        <v>0</v>
      </c>
      <c r="K44" s="26">
        <f>SUM(K28,K35,K41,K42:K43)</f>
        <v>29304</v>
      </c>
      <c r="L44" s="27"/>
      <c r="M44" s="26">
        <f>SUM(M28,M35,M38,M41,M42)</f>
        <v>4345</v>
      </c>
      <c r="N44" s="26">
        <f>SUM(N28,N35,N38,N41,N42)</f>
        <v>6587</v>
      </c>
      <c r="O44" s="26">
        <f>SUM(O28,O35,O38,O41,O42)</f>
        <v>0</v>
      </c>
      <c r="P44" s="26">
        <f>SUM(P28,P35,P38,P41,P42)</f>
        <v>10932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-142970</v>
      </c>
      <c r="D47" s="30"/>
      <c r="E47" s="30"/>
      <c r="F47" s="41">
        <f>C47</f>
        <v>-142970</v>
      </c>
      <c r="G47" s="27"/>
      <c r="H47" s="42">
        <f>C47</f>
        <v>-142970</v>
      </c>
      <c r="I47" s="30"/>
      <c r="J47" s="30"/>
      <c r="K47" s="41">
        <f>H47</f>
        <v>-142970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-21085</v>
      </c>
      <c r="D48" s="30"/>
      <c r="E48" s="30"/>
      <c r="F48" s="41">
        <f>C48</f>
        <v>-21085</v>
      </c>
      <c r="G48" s="27"/>
      <c r="H48" s="42">
        <f>C48</f>
        <v>-21085</v>
      </c>
      <c r="I48" s="30"/>
      <c r="J48" s="30"/>
      <c r="K48" s="41">
        <f>H48</f>
        <v>-21085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-164055</v>
      </c>
      <c r="D50" s="30"/>
      <c r="E50" s="30"/>
      <c r="F50" s="44">
        <f>SUM(F47:F49)</f>
        <v>-164055</v>
      </c>
      <c r="G50" s="27"/>
      <c r="H50" s="44">
        <f>SUM(H47:H49)</f>
        <v>-164055</v>
      </c>
      <c r="I50" s="30"/>
      <c r="J50" s="30"/>
      <c r="K50" s="44">
        <f>SUM(K47:K49)</f>
        <v>-164055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-28626</v>
      </c>
      <c r="D51" s="30"/>
      <c r="E51" s="30"/>
      <c r="F51" s="41">
        <f>C51</f>
        <v>-28626</v>
      </c>
      <c r="G51" s="27"/>
      <c r="H51" s="42">
        <f>C51</f>
        <v>-28626</v>
      </c>
      <c r="I51" s="30"/>
      <c r="J51" s="30"/>
      <c r="K51" s="41">
        <f>H51</f>
        <v>-28626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-28626</v>
      </c>
      <c r="D53" s="30"/>
      <c r="E53" s="30"/>
      <c r="F53" s="44">
        <f>SUM(F51:F52)</f>
        <v>-28626</v>
      </c>
      <c r="G53" s="27"/>
      <c r="H53" s="44">
        <f>SUM(H51:H52)</f>
        <v>-28626</v>
      </c>
      <c r="I53" s="30"/>
      <c r="J53" s="30"/>
      <c r="K53" s="44">
        <f>SUM(K51:K52)</f>
        <v>-28626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-52163</v>
      </c>
      <c r="D54" s="30"/>
      <c r="E54" s="30"/>
      <c r="F54" s="26">
        <f t="shared" ref="F54:F59" si="8">C54</f>
        <v>-52163</v>
      </c>
      <c r="G54" s="27"/>
      <c r="H54" s="28">
        <f>C54</f>
        <v>-52163</v>
      </c>
      <c r="I54" s="30"/>
      <c r="J54" s="30"/>
      <c r="K54" s="26">
        <f>H54</f>
        <v>-52163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-13621</v>
      </c>
      <c r="D60" s="25">
        <v>-7217</v>
      </c>
      <c r="E60" s="25">
        <v>0</v>
      </c>
      <c r="F60" s="26">
        <f>SUM(C60:E60)</f>
        <v>-20838</v>
      </c>
      <c r="G60" s="27"/>
      <c r="H60" s="45"/>
      <c r="I60" s="45"/>
      <c r="J60" s="45"/>
      <c r="K60" s="45"/>
      <c r="L60" s="27"/>
      <c r="M60" s="28">
        <f>C110</f>
        <v>13621</v>
      </c>
      <c r="N60" s="28">
        <f t="shared" ref="N60:O60" si="9">D110</f>
        <v>7217</v>
      </c>
      <c r="O60" s="28">
        <f t="shared" si="9"/>
        <v>0</v>
      </c>
      <c r="P60" s="26">
        <f>SUM(M60:O60)</f>
        <v>20838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-258465</v>
      </c>
      <c r="D65" s="26">
        <f>SUM(D60:D61,D63)</f>
        <v>-7217</v>
      </c>
      <c r="E65" s="26">
        <f>SUM(E60:E61,E63)</f>
        <v>0</v>
      </c>
      <c r="F65" s="41">
        <f>SUM(F50,F53:F61,F63:F64)</f>
        <v>-265682</v>
      </c>
      <c r="G65" s="27"/>
      <c r="H65" s="41">
        <f>SUM(H50,H53:H57,H59,H61:H62, H64)</f>
        <v>-244844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-244844</v>
      </c>
      <c r="L65" s="27"/>
      <c r="M65" s="26">
        <f>SUM(M60,M62:M63)</f>
        <v>13621</v>
      </c>
      <c r="N65" s="26">
        <f t="shared" ref="N65:P65" si="13">SUM(N60,N62:N63)</f>
        <v>7217</v>
      </c>
      <c r="O65" s="26">
        <f t="shared" si="13"/>
        <v>0</v>
      </c>
      <c r="P65" s="26">
        <f t="shared" si="13"/>
        <v>20838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-242849</v>
      </c>
      <c r="D67" s="26">
        <f>SUM(D19,D44,D65)</f>
        <v>-4542</v>
      </c>
      <c r="E67" s="26">
        <f>SUM(E19,E44,E65)</f>
        <v>0</v>
      </c>
      <c r="F67" s="41">
        <f>SUM(F19,F44,F65)</f>
        <v>-247391</v>
      </c>
      <c r="G67" s="27"/>
      <c r="H67" s="41">
        <f>SUM(H19,H44,H65)</f>
        <v>-224813</v>
      </c>
      <c r="I67" s="26">
        <f>SUM(I19,I44,I65)</f>
        <v>9273</v>
      </c>
      <c r="J67" s="26">
        <f>SUM(J19,J44,J65)</f>
        <v>0</v>
      </c>
      <c r="K67" s="41">
        <f>SUM(K19,K44,K65)</f>
        <v>-215540</v>
      </c>
      <c r="L67" s="27"/>
      <c r="M67" s="26">
        <f>SUM(M19,M44,M65)</f>
        <v>18036</v>
      </c>
      <c r="N67" s="26">
        <f>SUM(N19,N44,N65)</f>
        <v>13815</v>
      </c>
      <c r="O67" s="26">
        <f>SUM(O19,O44,O65)</f>
        <v>0</v>
      </c>
      <c r="P67" s="26">
        <f>SUM(P19,P44,P65)</f>
        <v>31851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-2551</v>
      </c>
      <c r="D69" s="26">
        <f>SUM(D12,D67)</f>
        <v>-1678</v>
      </c>
      <c r="E69" s="26">
        <f>SUM(E12,E67)</f>
        <v>0</v>
      </c>
      <c r="F69" s="41">
        <f>SUM(F12,F67)</f>
        <v>-4229</v>
      </c>
      <c r="G69" s="27"/>
      <c r="H69" s="41">
        <f>SUM(H12,H67)</f>
        <v>-16787</v>
      </c>
      <c r="I69" s="26">
        <f>SUM(I12,I67)</f>
        <v>0</v>
      </c>
      <c r="J69" s="26">
        <f>SUM(J12,J67)</f>
        <v>0</v>
      </c>
      <c r="K69" s="41">
        <f>SUM(K12,K67)</f>
        <v>-16787</v>
      </c>
      <c r="L69" s="27"/>
      <c r="M69" s="26">
        <f>SUM(M12,M67)</f>
        <v>-14236</v>
      </c>
      <c r="N69" s="26">
        <f>SUM(N12,N67)</f>
        <v>1678</v>
      </c>
      <c r="O69" s="26">
        <f>SUM(O12,O67)</f>
        <v>0</v>
      </c>
      <c r="P69" s="26">
        <f>SUM(P12,P67)</f>
        <v>-12558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-59847</v>
      </c>
      <c r="D72" s="25">
        <v>-105</v>
      </c>
      <c r="E72" s="25">
        <v>0</v>
      </c>
      <c r="F72" s="26">
        <f t="shared" ref="F72:F78" si="14">SUM(C72:E72)</f>
        <v>-59952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89655</v>
      </c>
      <c r="D76" s="25">
        <v>0</v>
      </c>
      <c r="E76" s="25">
        <v>0</v>
      </c>
      <c r="F76" s="26">
        <f t="shared" si="14"/>
        <v>89655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29808</v>
      </c>
      <c r="D79" s="26">
        <f>SUM(D72:D78)</f>
        <v>-105</v>
      </c>
      <c r="E79" s="26">
        <f>SUM(E72:E78)</f>
        <v>0</v>
      </c>
      <c r="F79" s="26">
        <f>SUM(F72:F78)</f>
        <v>29703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27257</v>
      </c>
      <c r="D81" s="26">
        <f>SUM(D69,D79)</f>
        <v>-1783</v>
      </c>
      <c r="E81" s="26">
        <f>SUM(E69,E79)</f>
        <v>0</v>
      </c>
      <c r="F81" s="41">
        <f>SUM(F69,F79)</f>
        <v>25474</v>
      </c>
      <c r="G81" s="27"/>
      <c r="H81" s="41">
        <f>H69</f>
        <v>-16787</v>
      </c>
      <c r="I81" s="26">
        <f>I69</f>
        <v>0</v>
      </c>
      <c r="J81" s="26">
        <f>J69</f>
        <v>0</v>
      </c>
      <c r="K81" s="41">
        <f>K69</f>
        <v>-16787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-28053</v>
      </c>
      <c r="D85" s="43">
        <v>-986</v>
      </c>
      <c r="E85" s="43">
        <v>0</v>
      </c>
      <c r="F85" s="26">
        <f>SUM(C85:E85)</f>
        <v>-29039</v>
      </c>
      <c r="G85" s="27"/>
      <c r="H85" s="42">
        <f>C85</f>
        <v>-28053</v>
      </c>
      <c r="I85" s="42">
        <f>D85</f>
        <v>-986</v>
      </c>
      <c r="J85" s="42">
        <f>E85</f>
        <v>0</v>
      </c>
      <c r="K85" s="26">
        <f>SUM(H85:J85)</f>
        <v>-29039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-3746</v>
      </c>
      <c r="D88" s="25">
        <v>-211</v>
      </c>
      <c r="E88" s="25">
        <v>0</v>
      </c>
      <c r="F88" s="26">
        <f>SUM(C88:E88)</f>
        <v>-3957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-3746</v>
      </c>
      <c r="D89" s="36">
        <f>D88</f>
        <v>-211</v>
      </c>
      <c r="E89" s="36">
        <f>E88</f>
        <v>0</v>
      </c>
      <c r="F89" s="36">
        <f>F88</f>
        <v>-3957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-22964</v>
      </c>
      <c r="D92" s="25">
        <v>-2077</v>
      </c>
      <c r="E92" s="25">
        <v>0</v>
      </c>
      <c r="F92" s="26">
        <f>SUM(C92:E92)</f>
        <v>-25041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-15241</v>
      </c>
      <c r="D93" s="28">
        <f t="shared" si="15"/>
        <v>-1379</v>
      </c>
      <c r="E93" s="28">
        <f t="shared" si="15"/>
        <v>0</v>
      </c>
      <c r="F93" s="26">
        <f>SUM(C93:E93)</f>
        <v>-16620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10682</v>
      </c>
      <c r="D94" s="28">
        <f t="shared" si="15"/>
        <v>966</v>
      </c>
      <c r="E94" s="28">
        <f t="shared" si="15"/>
        <v>0</v>
      </c>
      <c r="F94" s="26">
        <f>SUM(C94:E94)</f>
        <v>11648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17796</v>
      </c>
      <c r="D95" s="25">
        <v>1349</v>
      </c>
      <c r="E95" s="25">
        <v>0</v>
      </c>
      <c r="F95" s="26">
        <f>SUM(C95:E95)</f>
        <v>19145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-9727</v>
      </c>
      <c r="D96" s="36">
        <f>SUM(D92:D95)</f>
        <v>-1141</v>
      </c>
      <c r="E96" s="36">
        <f>SUM(E92:E95)</f>
        <v>0</v>
      </c>
      <c r="F96" s="36">
        <f>SUM(F92:F95)</f>
        <v>-10868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-23195</v>
      </c>
      <c r="D97" s="25">
        <v>-5227</v>
      </c>
      <c r="E97" s="25">
        <v>0</v>
      </c>
      <c r="F97" s="26">
        <f t="shared" ref="F97:F112" si="16">SUM(C97:E97)</f>
        <v>-28422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-237</v>
      </c>
      <c r="D99" s="25">
        <v>-5940</v>
      </c>
      <c r="E99" s="25">
        <v>0</v>
      </c>
      <c r="F99" s="26">
        <f t="shared" si="16"/>
        <v>-6177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-448</v>
      </c>
      <c r="D100" s="25">
        <v>-24</v>
      </c>
      <c r="E100" s="25">
        <v>0</v>
      </c>
      <c r="F100" s="26">
        <f t="shared" si="16"/>
        <v>-472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3854</v>
      </c>
      <c r="D102" s="25">
        <v>1899</v>
      </c>
      <c r="E102" s="25">
        <v>0</v>
      </c>
      <c r="F102" s="26">
        <f t="shared" si="16"/>
        <v>5753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2785</v>
      </c>
      <c r="D105" s="25">
        <v>0</v>
      </c>
      <c r="E105" s="25">
        <v>0</v>
      </c>
      <c r="F105" s="26">
        <f t="shared" si="16"/>
        <v>2785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2266</v>
      </c>
      <c r="D106" s="25">
        <v>5101</v>
      </c>
      <c r="E106" s="25">
        <v>0</v>
      </c>
      <c r="F106" s="26">
        <f t="shared" si="16"/>
        <v>7367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70</v>
      </c>
      <c r="D107" s="28">
        <f t="shared" si="17"/>
        <v>11</v>
      </c>
      <c r="E107" s="28">
        <f t="shared" si="17"/>
        <v>0</v>
      </c>
      <c r="F107" s="26">
        <f t="shared" si="16"/>
        <v>81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-81</v>
      </c>
      <c r="D109" s="28">
        <f>-D32</f>
        <v>0</v>
      </c>
      <c r="E109" s="28">
        <f>-E32</f>
        <v>0</v>
      </c>
      <c r="F109" s="26">
        <f t="shared" si="16"/>
        <v>-81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13621</v>
      </c>
      <c r="D110" s="28">
        <f>-D60</f>
        <v>7217</v>
      </c>
      <c r="E110" s="28">
        <f>-E60</f>
        <v>0</v>
      </c>
      <c r="F110" s="26">
        <f t="shared" si="16"/>
        <v>20838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-1365</v>
      </c>
      <c r="D113" s="36">
        <f>SUM(D97:D112)</f>
        <v>3037</v>
      </c>
      <c r="E113" s="36">
        <f>SUM(E97:E112)</f>
        <v>0</v>
      </c>
      <c r="F113" s="36">
        <f>SUM(F97:F112)</f>
        <v>1672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522</v>
      </c>
      <c r="D114" s="25">
        <v>-7</v>
      </c>
      <c r="E114" s="25">
        <v>0</v>
      </c>
      <c r="F114" s="26">
        <f>SUM(C114:E114)</f>
        <v>515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522</v>
      </c>
      <c r="D116" s="36">
        <f>SUM(D114:D115)</f>
        <v>-7</v>
      </c>
      <c r="E116" s="36">
        <f>SUM(E114:E115)</f>
        <v>0</v>
      </c>
      <c r="F116" s="36">
        <f>SUM(F114:F115)</f>
        <v>515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80</v>
      </c>
      <c r="D118" s="25">
        <v>0</v>
      </c>
      <c r="E118" s="25">
        <v>0</v>
      </c>
      <c r="F118" s="26">
        <f>SUM(C118:E118)</f>
        <v>80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80</v>
      </c>
      <c r="D121" s="36">
        <f>SUM(D117:D120)</f>
        <v>0</v>
      </c>
      <c r="E121" s="36">
        <f>SUM(E117:E120)</f>
        <v>0</v>
      </c>
      <c r="F121" s="36">
        <f>SUM(F117:F120)</f>
        <v>80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-10490</v>
      </c>
      <c r="D122" s="26">
        <f>SUM(D96,D113,D116,D121)</f>
        <v>1889</v>
      </c>
      <c r="E122" s="26">
        <f>SUM(E96,E113,E116,E121)</f>
        <v>0</v>
      </c>
      <c r="F122" s="26">
        <f>SUM(F96,F113,F116,F121)</f>
        <v>-8601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-16787</v>
      </c>
      <c r="D124" s="41">
        <f>SUM(D69, D89, D122)</f>
        <v>0</v>
      </c>
      <c r="E124" s="41">
        <f>SUM(E69, E89, E122)</f>
        <v>0</v>
      </c>
      <c r="F124" s="41">
        <f>SUM(F69, F89, F122)</f>
        <v>-16787</v>
      </c>
      <c r="G124" s="27"/>
      <c r="H124" s="41">
        <f>H69</f>
        <v>-16787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-16787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106</v>
      </c>
      <c r="D136" s="25">
        <v>0</v>
      </c>
      <c r="E136" s="25">
        <v>0</v>
      </c>
      <c r="F136" s="26">
        <f>SUM(C136:E136)</f>
        <v>106</v>
      </c>
      <c r="G136" s="27"/>
      <c r="H136" s="28">
        <f t="shared" si="22"/>
        <v>106</v>
      </c>
      <c r="I136" s="28">
        <f t="shared" si="22"/>
        <v>0</v>
      </c>
      <c r="J136" s="28">
        <f>E136</f>
        <v>0</v>
      </c>
      <c r="K136" s="26">
        <f t="shared" si="21"/>
        <v>106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-237</v>
      </c>
      <c r="D137" s="25">
        <v>0</v>
      </c>
      <c r="E137" s="25">
        <v>0</v>
      </c>
      <c r="F137" s="26">
        <f>SUM(C137:E137)</f>
        <v>-237</v>
      </c>
      <c r="G137" s="27"/>
      <c r="H137" s="28">
        <f t="shared" si="22"/>
        <v>-237</v>
      </c>
      <c r="I137" s="28">
        <f t="shared" si="22"/>
        <v>0</v>
      </c>
      <c r="J137" s="28">
        <f>E137</f>
        <v>0</v>
      </c>
      <c r="K137" s="26">
        <f t="shared" si="21"/>
        <v>-237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-131</v>
      </c>
      <c r="D140" s="38">
        <f>SUM(D134:D139)</f>
        <v>0</v>
      </c>
      <c r="E140" s="38">
        <f>SUM(E134,E136:E139)</f>
        <v>0</v>
      </c>
      <c r="F140" s="38">
        <f>SUM(F134:F139)</f>
        <v>-131</v>
      </c>
      <c r="G140" s="27"/>
      <c r="H140" s="38">
        <f>SUM(H134:H139)</f>
        <v>-131</v>
      </c>
      <c r="I140" s="38">
        <f>SUM(I134:I139)</f>
        <v>0</v>
      </c>
      <c r="J140" s="38">
        <f>SUM(J134,J136:J139)</f>
        <v>0</v>
      </c>
      <c r="K140" s="38">
        <f>SUM(K134:K139)</f>
        <v>-131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-131</v>
      </c>
      <c r="D141" s="26">
        <f>SUM(D133,D140)</f>
        <v>0</v>
      </c>
      <c r="E141" s="26">
        <f>SUM(E133,E140)</f>
        <v>0</v>
      </c>
      <c r="F141" s="26">
        <f>SUM(F133,F140)</f>
        <v>-131</v>
      </c>
      <c r="G141" s="27"/>
      <c r="H141" s="26">
        <f>SUM(H133,H140)</f>
        <v>-131</v>
      </c>
      <c r="I141" s="26">
        <f>SUM(I133,I140)</f>
        <v>0</v>
      </c>
      <c r="J141" s="26">
        <f>SUM(J133,J140)</f>
        <v>0</v>
      </c>
      <c r="K141" s="26">
        <f>SUM(K133,K140)</f>
        <v>-131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-16918</v>
      </c>
      <c r="D143" s="28">
        <f>SUM(D124,D141)</f>
        <v>0</v>
      </c>
      <c r="E143" s="28">
        <f>SUM(E124,E141)</f>
        <v>0</v>
      </c>
      <c r="F143" s="41">
        <f>SUM(F124,F141)</f>
        <v>-16918</v>
      </c>
      <c r="G143" s="27"/>
      <c r="H143" s="42">
        <f>SUM(H124,H141)</f>
        <v>-16918</v>
      </c>
      <c r="I143" s="28">
        <f>SUM(I124,I141)</f>
        <v>0</v>
      </c>
      <c r="J143" s="28">
        <f>SUM(J124,J141)</f>
        <v>0</v>
      </c>
      <c r="K143" s="41">
        <f>SUM(K124,K141)</f>
        <v>-16918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-44971</v>
      </c>
      <c r="D145" s="26">
        <f>D85+D143</f>
        <v>-986</v>
      </c>
      <c r="E145" s="26">
        <f>E85+E143</f>
        <v>0</v>
      </c>
      <c r="F145" s="41">
        <f>F85+F143</f>
        <v>-45957</v>
      </c>
      <c r="G145" s="27"/>
      <c r="H145" s="41">
        <f>H85+H143</f>
        <v>-44971</v>
      </c>
      <c r="I145" s="26">
        <f>I85+I143</f>
        <v>-986</v>
      </c>
      <c r="J145" s="26">
        <f>J85+J143</f>
        <v>0</v>
      </c>
      <c r="K145" s="41">
        <f>K85+K143</f>
        <v>-45957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0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0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0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0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0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0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0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157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478402</v>
      </c>
      <c r="D10" s="25">
        <v>34003</v>
      </c>
      <c r="E10" s="25">
        <v>0</v>
      </c>
      <c r="F10" s="26">
        <f>SUM(C10:E10)</f>
        <v>512405</v>
      </c>
      <c r="G10" s="27"/>
      <c r="H10" s="28">
        <f>C10+C17+M10</f>
        <v>439536</v>
      </c>
      <c r="I10" s="28">
        <f>D10+N10</f>
        <v>20410</v>
      </c>
      <c r="J10" s="28">
        <f>E10+O10</f>
        <v>0</v>
      </c>
      <c r="K10" s="26">
        <f>SUM(H10:J10)</f>
        <v>459946</v>
      </c>
      <c r="L10" s="27"/>
      <c r="M10" s="28">
        <f>SUM(C88,C92,C95,C97:C101,C116)</f>
        <v>-38866</v>
      </c>
      <c r="N10" s="28">
        <f>SUM(D88,D92,D95,D97:D101,D116)</f>
        <v>-13593</v>
      </c>
      <c r="O10" s="28">
        <f>SUM(E88,E92,E95,E97:E101,E116)</f>
        <v>0</v>
      </c>
      <c r="P10" s="26">
        <f>SUM(M10:O10)</f>
        <v>-52459</v>
      </c>
    </row>
    <row r="11" spans="2:23" s="29" customFormat="1" ht="16" customHeight="1">
      <c r="B11" s="24" t="s">
        <v>13</v>
      </c>
      <c r="C11" s="25">
        <v>-218069</v>
      </c>
      <c r="D11" s="25">
        <v>-43354</v>
      </c>
      <c r="E11" s="25">
        <v>0</v>
      </c>
      <c r="F11" s="26">
        <f>SUM(C11:E11)</f>
        <v>-261423</v>
      </c>
      <c r="G11" s="27"/>
      <c r="H11" s="28">
        <f>C11+C58</f>
        <v>-218069</v>
      </c>
      <c r="I11" s="28">
        <f>D11</f>
        <v>-43354</v>
      </c>
      <c r="J11" s="28">
        <f>E11</f>
        <v>0</v>
      </c>
      <c r="K11" s="26">
        <f>SUM(H11:J11)</f>
        <v>-261423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260333</v>
      </c>
      <c r="D12" s="26">
        <f>SUM(D10:D11)</f>
        <v>-9351</v>
      </c>
      <c r="E12" s="26">
        <f>SUM(E10:E11)</f>
        <v>0</v>
      </c>
      <c r="F12" s="26">
        <f>SUM(F10:F11)</f>
        <v>250982</v>
      </c>
      <c r="G12" s="27"/>
      <c r="H12" s="26">
        <f>SUM(H10:H11)</f>
        <v>221467</v>
      </c>
      <c r="I12" s="26">
        <f>SUM(I10:I11)</f>
        <v>-22944</v>
      </c>
      <c r="J12" s="26">
        <f>SUM(J10:J11)</f>
        <v>0</v>
      </c>
      <c r="K12" s="26">
        <f>SUM(K10:K11)</f>
        <v>198523</v>
      </c>
      <c r="L12" s="27"/>
      <c r="M12" s="26">
        <f>M10</f>
        <v>-38866</v>
      </c>
      <c r="N12" s="26">
        <f>N10</f>
        <v>-13593</v>
      </c>
      <c r="O12" s="26">
        <f>O10</f>
        <v>0</v>
      </c>
      <c r="P12" s="26">
        <f>P10</f>
        <v>-52459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883</v>
      </c>
      <c r="D15" s="25">
        <v>0</v>
      </c>
      <c r="E15" s="25">
        <v>0</v>
      </c>
      <c r="F15" s="26">
        <f>SUM(C15:E15)</f>
        <v>883</v>
      </c>
      <c r="G15" s="27"/>
      <c r="H15" s="30"/>
      <c r="I15" s="30"/>
      <c r="J15" s="30"/>
      <c r="K15" s="33"/>
      <c r="L15" s="27"/>
      <c r="M15" s="28">
        <f>C107</f>
        <v>-883</v>
      </c>
      <c r="N15" s="28">
        <f t="shared" ref="N15:O16" si="0">D107</f>
        <v>0</v>
      </c>
      <c r="O15" s="28">
        <f t="shared" si="0"/>
        <v>0</v>
      </c>
      <c r="P15" s="26">
        <f>SUM(M15:O15)</f>
        <v>-883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883</v>
      </c>
      <c r="D19" s="26">
        <f>SUM(D15:D18)</f>
        <v>0</v>
      </c>
      <c r="E19" s="26">
        <f>SUM(E15:E18)</f>
        <v>0</v>
      </c>
      <c r="F19" s="26">
        <f>SUM(F15:F18)</f>
        <v>883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-883</v>
      </c>
      <c r="N19" s="26">
        <f>SUM(N15:N16)</f>
        <v>0</v>
      </c>
      <c r="O19" s="26">
        <f>SUM(O15:O16)</f>
        <v>0</v>
      </c>
      <c r="P19" s="26">
        <f>SUM(P15:P16)</f>
        <v>-883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6984</v>
      </c>
      <c r="D22" s="25">
        <v>4882</v>
      </c>
      <c r="E22" s="25">
        <v>0</v>
      </c>
      <c r="F22" s="26">
        <f>SUM(C22:E22)</f>
        <v>11866</v>
      </c>
      <c r="G22" s="27"/>
      <c r="H22" s="28">
        <f>C22</f>
        <v>6984</v>
      </c>
      <c r="I22" s="28">
        <f t="shared" ref="I22:J26" si="1">D22</f>
        <v>4882</v>
      </c>
      <c r="J22" s="28">
        <f t="shared" si="1"/>
        <v>0</v>
      </c>
      <c r="K22" s="26">
        <f t="shared" ref="K22:K27" si="2">SUM(H22:J22)</f>
        <v>11866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7314</v>
      </c>
      <c r="D23" s="25">
        <v>0</v>
      </c>
      <c r="E23" s="25">
        <v>0</v>
      </c>
      <c r="F23" s="26">
        <f>SUM(C23:E23)</f>
        <v>7314</v>
      </c>
      <c r="G23" s="27"/>
      <c r="H23" s="28">
        <f>C23</f>
        <v>7314</v>
      </c>
      <c r="I23" s="28">
        <f t="shared" si="1"/>
        <v>0</v>
      </c>
      <c r="J23" s="28">
        <f t="shared" si="1"/>
        <v>0</v>
      </c>
      <c r="K23" s="26">
        <f t="shared" si="2"/>
        <v>7314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501</v>
      </c>
      <c r="I27" s="28">
        <f>D121</f>
        <v>355</v>
      </c>
      <c r="J27" s="28">
        <f>E121</f>
        <v>0</v>
      </c>
      <c r="K27" s="26">
        <f t="shared" si="2"/>
        <v>856</v>
      </c>
      <c r="L27" s="27"/>
      <c r="M27" s="28">
        <f>H27</f>
        <v>501</v>
      </c>
      <c r="N27" s="28">
        <f>I27</f>
        <v>355</v>
      </c>
      <c r="O27" s="28">
        <f>J27</f>
        <v>0</v>
      </c>
      <c r="P27" s="26">
        <f>SUM(M27:O27)</f>
        <v>856</v>
      </c>
    </row>
    <row r="28" spans="2:22" s="29" customFormat="1" ht="16" customHeight="1">
      <c r="B28" s="35" t="s">
        <v>28</v>
      </c>
      <c r="C28" s="36">
        <f>SUM(C22:C26)</f>
        <v>14298</v>
      </c>
      <c r="D28" s="36">
        <f>SUM(D22:D26)</f>
        <v>4882</v>
      </c>
      <c r="E28" s="36">
        <f>SUM(E22:E26)</f>
        <v>0</v>
      </c>
      <c r="F28" s="36">
        <f>SUM(F22:F26)</f>
        <v>19180</v>
      </c>
      <c r="G28" s="27"/>
      <c r="H28" s="36">
        <f>SUM(H22:H27)</f>
        <v>14799</v>
      </c>
      <c r="I28" s="36">
        <f>SUM(I22:I27)</f>
        <v>5237</v>
      </c>
      <c r="J28" s="36">
        <f>SUM(J22:J27)</f>
        <v>0</v>
      </c>
      <c r="K28" s="36">
        <f>SUM(K22:K27)</f>
        <v>20036</v>
      </c>
      <c r="L28" s="27"/>
      <c r="M28" s="36">
        <f>M27</f>
        <v>501</v>
      </c>
      <c r="N28" s="36">
        <f>N27</f>
        <v>355</v>
      </c>
      <c r="O28" s="36">
        <f>O27</f>
        <v>0</v>
      </c>
      <c r="P28" s="36">
        <f>P27</f>
        <v>856</v>
      </c>
    </row>
    <row r="29" spans="2:22" s="29" customFormat="1" ht="16" customHeight="1">
      <c r="B29" s="24" t="s">
        <v>29</v>
      </c>
      <c r="C29" s="25">
        <v>-165</v>
      </c>
      <c r="D29" s="25">
        <v>0</v>
      </c>
      <c r="E29" s="25">
        <v>0</v>
      </c>
      <c r="F29" s="26">
        <f t="shared" ref="F29:F34" si="3">SUM(C29:E29)</f>
        <v>-165</v>
      </c>
      <c r="G29" s="27"/>
      <c r="H29" s="28">
        <f>C29</f>
        <v>-165</v>
      </c>
      <c r="I29" s="28">
        <f t="shared" ref="I29:J31" si="4">D29</f>
        <v>0</v>
      </c>
      <c r="J29" s="28">
        <f t="shared" si="4"/>
        <v>0</v>
      </c>
      <c r="K29" s="26">
        <f>SUM(H29:J29)</f>
        <v>-165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771</v>
      </c>
      <c r="D33" s="25">
        <v>611</v>
      </c>
      <c r="E33" s="25">
        <v>0</v>
      </c>
      <c r="F33" s="26">
        <f t="shared" si="3"/>
        <v>1382</v>
      </c>
      <c r="G33" s="27"/>
      <c r="H33" s="28">
        <f t="shared" ref="H33:J34" si="5">C33</f>
        <v>771</v>
      </c>
      <c r="I33" s="28">
        <f t="shared" si="5"/>
        <v>611</v>
      </c>
      <c r="J33" s="28">
        <f t="shared" si="5"/>
        <v>0</v>
      </c>
      <c r="K33" s="26">
        <f>SUM(H33:J33)</f>
        <v>1382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606</v>
      </c>
      <c r="D35" s="38">
        <f>SUM(D29:D34)</f>
        <v>611</v>
      </c>
      <c r="E35" s="38">
        <f>SUM(E29:E34)</f>
        <v>0</v>
      </c>
      <c r="F35" s="38">
        <f>SUM(F29:F34)</f>
        <v>1217</v>
      </c>
      <c r="G35" s="27"/>
      <c r="H35" s="36">
        <f>SUM(H29:H31,H33:H34)</f>
        <v>606</v>
      </c>
      <c r="I35" s="36">
        <f>SUM(I29:I31,I33:I34)</f>
        <v>611</v>
      </c>
      <c r="J35" s="36">
        <f>SUM(J29:J31,J33:J34)</f>
        <v>0</v>
      </c>
      <c r="K35" s="36">
        <f>SUM(K29:K31,K33:K34)</f>
        <v>1217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3379</v>
      </c>
      <c r="D36" s="25">
        <v>0</v>
      </c>
      <c r="E36" s="25">
        <v>0</v>
      </c>
      <c r="F36" s="26">
        <f>SUM(C36:E36)</f>
        <v>3379</v>
      </c>
      <c r="G36" s="27"/>
      <c r="H36" s="30"/>
      <c r="I36" s="30"/>
      <c r="J36" s="30"/>
      <c r="K36" s="30"/>
      <c r="L36" s="27"/>
      <c r="M36" s="28">
        <f>C93</f>
        <v>-3379</v>
      </c>
      <c r="N36" s="28">
        <f t="shared" ref="N36:O37" si="6">D93</f>
        <v>0</v>
      </c>
      <c r="O36" s="28">
        <f t="shared" si="6"/>
        <v>0</v>
      </c>
      <c r="P36" s="26">
        <f>SUM(M36:O36)</f>
        <v>-3379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3379</v>
      </c>
      <c r="D38" s="36">
        <f>SUM(D36:D37)</f>
        <v>0</v>
      </c>
      <c r="E38" s="36">
        <f>SUM(E36:E37)</f>
        <v>0</v>
      </c>
      <c r="F38" s="36">
        <f>SUM(F36:F37)</f>
        <v>3379</v>
      </c>
      <c r="G38" s="27"/>
      <c r="H38" s="30"/>
      <c r="I38" s="30"/>
      <c r="J38" s="30"/>
      <c r="K38" s="30"/>
      <c r="L38" s="27"/>
      <c r="M38" s="36">
        <f>SUM(M36:M37)</f>
        <v>-3379</v>
      </c>
      <c r="N38" s="36">
        <f>SUM(N36:N37)</f>
        <v>0</v>
      </c>
      <c r="O38" s="36">
        <f>SUM(O36:O37)</f>
        <v>0</v>
      </c>
      <c r="P38" s="36">
        <f>SUM(P36:P37)</f>
        <v>-3379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2150</v>
      </c>
      <c r="I39" s="28">
        <f>D102+D103+D104</f>
        <v>5020</v>
      </c>
      <c r="J39" s="28">
        <f>E102+E103+E104</f>
        <v>0</v>
      </c>
      <c r="K39" s="26">
        <f>SUM(H39:J39)</f>
        <v>7170</v>
      </c>
      <c r="L39" s="27"/>
      <c r="M39" s="28">
        <f t="shared" ref="M39:O40" si="7">H39</f>
        <v>2150</v>
      </c>
      <c r="N39" s="28">
        <f t="shared" si="7"/>
        <v>5020</v>
      </c>
      <c r="O39" s="28">
        <f t="shared" si="7"/>
        <v>0</v>
      </c>
      <c r="P39" s="26">
        <f>SUM(M39:O39)</f>
        <v>7170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3650</v>
      </c>
      <c r="I40" s="28">
        <f>D105</f>
        <v>0</v>
      </c>
      <c r="J40" s="28">
        <f>E105</f>
        <v>0</v>
      </c>
      <c r="K40" s="26">
        <f>SUM(H40:J40)</f>
        <v>3650</v>
      </c>
      <c r="L40" s="27"/>
      <c r="M40" s="28">
        <f t="shared" si="7"/>
        <v>3650</v>
      </c>
      <c r="N40" s="28">
        <f t="shared" si="7"/>
        <v>0</v>
      </c>
      <c r="O40" s="28">
        <f t="shared" si="7"/>
        <v>0</v>
      </c>
      <c r="P40" s="26">
        <f>SUM(M40:O40)</f>
        <v>3650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5800</v>
      </c>
      <c r="I41" s="36">
        <f>SUM(I39:I40)</f>
        <v>5020</v>
      </c>
      <c r="J41" s="36">
        <f>SUM(J39:J40)</f>
        <v>0</v>
      </c>
      <c r="K41" s="36">
        <f>SUM(K39:K40)</f>
        <v>10820</v>
      </c>
      <c r="L41" s="27"/>
      <c r="M41" s="36">
        <f>SUM(M39:M40)</f>
        <v>5800</v>
      </c>
      <c r="N41" s="36">
        <f>SUM(N39:N40)</f>
        <v>5020</v>
      </c>
      <c r="O41" s="36">
        <f>SUM(O39:O40)</f>
        <v>0</v>
      </c>
      <c r="P41" s="36">
        <f>SUM(P39:P40)</f>
        <v>10820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274</v>
      </c>
      <c r="I42" s="28">
        <f>D106</f>
        <v>8637</v>
      </c>
      <c r="J42" s="28">
        <f>E106</f>
        <v>0</v>
      </c>
      <c r="K42" s="26">
        <f>SUM(H42:J42)</f>
        <v>8911</v>
      </c>
      <c r="L42" s="27"/>
      <c r="M42" s="28">
        <f>H42</f>
        <v>274</v>
      </c>
      <c r="N42" s="28">
        <f>I42</f>
        <v>8637</v>
      </c>
      <c r="O42" s="28">
        <f>J42</f>
        <v>0</v>
      </c>
      <c r="P42" s="26">
        <f>SUM(M42:O42)</f>
        <v>8911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18283</v>
      </c>
      <c r="D44" s="26">
        <f>SUM(D28,D35,D38,D43)</f>
        <v>5493</v>
      </c>
      <c r="E44" s="26">
        <f>SUM(E28,E35,E38,E43)</f>
        <v>0</v>
      </c>
      <c r="F44" s="26">
        <f>SUM(F28,F35,F38,F43)</f>
        <v>23776</v>
      </c>
      <c r="G44" s="27"/>
      <c r="H44" s="26">
        <f>SUM(H28,H35,H41,H42:H43)</f>
        <v>21479</v>
      </c>
      <c r="I44" s="26">
        <f>SUM(I28,I35,I41,I42:I43)</f>
        <v>19505</v>
      </c>
      <c r="J44" s="26">
        <f>SUM(J28,J35,J41,J42:J43)</f>
        <v>0</v>
      </c>
      <c r="K44" s="26">
        <f>SUM(K28,K35,K41,K42:K43)</f>
        <v>40984</v>
      </c>
      <c r="L44" s="27"/>
      <c r="M44" s="26">
        <f>SUM(M28,M35,M38,M41,M42)</f>
        <v>3196</v>
      </c>
      <c r="N44" s="26">
        <f>SUM(N28,N35,N38,N41,N42)</f>
        <v>14012</v>
      </c>
      <c r="O44" s="26">
        <f>SUM(O28,O35,O38,O41,O42)</f>
        <v>0</v>
      </c>
      <c r="P44" s="26">
        <f>SUM(P28,P35,P38,P41,P42)</f>
        <v>17208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-134659</v>
      </c>
      <c r="D47" s="30"/>
      <c r="E47" s="30"/>
      <c r="F47" s="41">
        <f>C47</f>
        <v>-134659</v>
      </c>
      <c r="G47" s="27"/>
      <c r="H47" s="42">
        <f>C47</f>
        <v>-134659</v>
      </c>
      <c r="I47" s="30"/>
      <c r="J47" s="30"/>
      <c r="K47" s="41">
        <f>H47</f>
        <v>-134659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-19247</v>
      </c>
      <c r="D48" s="30"/>
      <c r="E48" s="30"/>
      <c r="F48" s="41">
        <f>C48</f>
        <v>-19247</v>
      </c>
      <c r="G48" s="27"/>
      <c r="H48" s="42">
        <f>C48</f>
        <v>-19247</v>
      </c>
      <c r="I48" s="30"/>
      <c r="J48" s="30"/>
      <c r="K48" s="41">
        <f>H48</f>
        <v>-19247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-153906</v>
      </c>
      <c r="D50" s="30"/>
      <c r="E50" s="30"/>
      <c r="F50" s="44">
        <f>SUM(F47:F49)</f>
        <v>-153906</v>
      </c>
      <c r="G50" s="27"/>
      <c r="H50" s="44">
        <f>SUM(H47:H49)</f>
        <v>-153906</v>
      </c>
      <c r="I50" s="30"/>
      <c r="J50" s="30"/>
      <c r="K50" s="44">
        <f>SUM(K47:K49)</f>
        <v>-153906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-55963</v>
      </c>
      <c r="D51" s="30"/>
      <c r="E51" s="30"/>
      <c r="F51" s="41">
        <f>C51</f>
        <v>-55963</v>
      </c>
      <c r="G51" s="27"/>
      <c r="H51" s="42">
        <f>C51</f>
        <v>-55963</v>
      </c>
      <c r="I51" s="30"/>
      <c r="J51" s="30"/>
      <c r="K51" s="41">
        <f>H51</f>
        <v>-55963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-55963</v>
      </c>
      <c r="D53" s="30"/>
      <c r="E53" s="30"/>
      <c r="F53" s="44">
        <f>SUM(F51:F52)</f>
        <v>-55963</v>
      </c>
      <c r="G53" s="27"/>
      <c r="H53" s="44">
        <f>SUM(H51:H52)</f>
        <v>-55963</v>
      </c>
      <c r="I53" s="30"/>
      <c r="J53" s="30"/>
      <c r="K53" s="44">
        <f>SUM(K51:K52)</f>
        <v>-55963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-36765</v>
      </c>
      <c r="D54" s="30"/>
      <c r="E54" s="30"/>
      <c r="F54" s="26">
        <f t="shared" ref="F54:F59" si="8">C54</f>
        <v>-36765</v>
      </c>
      <c r="G54" s="27"/>
      <c r="H54" s="28">
        <f>C54</f>
        <v>-36765</v>
      </c>
      <c r="I54" s="30"/>
      <c r="J54" s="30"/>
      <c r="K54" s="26">
        <f>H54</f>
        <v>-36765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-55</v>
      </c>
      <c r="D57" s="30"/>
      <c r="E57" s="30"/>
      <c r="F57" s="26">
        <f t="shared" si="8"/>
        <v>-55</v>
      </c>
      <c r="G57" s="27"/>
      <c r="H57" s="28">
        <f>C57</f>
        <v>-55</v>
      </c>
      <c r="I57" s="30"/>
      <c r="J57" s="30"/>
      <c r="K57" s="26">
        <f>H57</f>
        <v>-55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-21771</v>
      </c>
      <c r="D60" s="25">
        <v>-4439</v>
      </c>
      <c r="E60" s="25">
        <v>0</v>
      </c>
      <c r="F60" s="26">
        <f>SUM(C60:E60)</f>
        <v>-26210</v>
      </c>
      <c r="G60" s="27"/>
      <c r="H60" s="45"/>
      <c r="I60" s="45"/>
      <c r="J60" s="45"/>
      <c r="K60" s="45"/>
      <c r="L60" s="27"/>
      <c r="M60" s="28">
        <f>C110</f>
        <v>21771</v>
      </c>
      <c r="N60" s="28">
        <f t="shared" ref="N60:O60" si="9">D110</f>
        <v>4439</v>
      </c>
      <c r="O60" s="28">
        <f t="shared" si="9"/>
        <v>0</v>
      </c>
      <c r="P60" s="26">
        <f>SUM(M60:O60)</f>
        <v>26210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-268460</v>
      </c>
      <c r="D65" s="26">
        <f>SUM(D60:D61,D63)</f>
        <v>-4439</v>
      </c>
      <c r="E65" s="26">
        <f>SUM(E60:E61,E63)</f>
        <v>0</v>
      </c>
      <c r="F65" s="41">
        <f>SUM(F50,F53:F61,F63:F64)</f>
        <v>-272899</v>
      </c>
      <c r="G65" s="27"/>
      <c r="H65" s="41">
        <f>SUM(H50,H53:H57,H59,H61:H62, H64)</f>
        <v>-246689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-246689</v>
      </c>
      <c r="L65" s="27"/>
      <c r="M65" s="26">
        <f>SUM(M60,M62:M63)</f>
        <v>21771</v>
      </c>
      <c r="N65" s="26">
        <f t="shared" ref="N65:P65" si="13">SUM(N60,N62:N63)</f>
        <v>4439</v>
      </c>
      <c r="O65" s="26">
        <f t="shared" si="13"/>
        <v>0</v>
      </c>
      <c r="P65" s="26">
        <f t="shared" si="13"/>
        <v>26210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-249294</v>
      </c>
      <c r="D67" s="26">
        <f>SUM(D19,D44,D65)</f>
        <v>1054</v>
      </c>
      <c r="E67" s="26">
        <f>SUM(E19,E44,E65)</f>
        <v>0</v>
      </c>
      <c r="F67" s="41">
        <f>SUM(F19,F44,F65)</f>
        <v>-248240</v>
      </c>
      <c r="G67" s="27"/>
      <c r="H67" s="41">
        <f>SUM(H19,H44,H65)</f>
        <v>-225210</v>
      </c>
      <c r="I67" s="26">
        <f>SUM(I19,I44,I65)</f>
        <v>19505</v>
      </c>
      <c r="J67" s="26">
        <f>SUM(J19,J44,J65)</f>
        <v>0</v>
      </c>
      <c r="K67" s="41">
        <f>SUM(K19,K44,K65)</f>
        <v>-205705</v>
      </c>
      <c r="L67" s="27"/>
      <c r="M67" s="26">
        <f>SUM(M19,M44,M65)</f>
        <v>24084</v>
      </c>
      <c r="N67" s="26">
        <f>SUM(N19,N44,N65)</f>
        <v>18451</v>
      </c>
      <c r="O67" s="26">
        <f>SUM(O19,O44,O65)</f>
        <v>0</v>
      </c>
      <c r="P67" s="26">
        <f>SUM(P19,P44,P65)</f>
        <v>42535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11039</v>
      </c>
      <c r="D69" s="26">
        <f>SUM(D12,D67)</f>
        <v>-8297</v>
      </c>
      <c r="E69" s="26">
        <f>SUM(E12,E67)</f>
        <v>0</v>
      </c>
      <c r="F69" s="41">
        <f>SUM(F12,F67)</f>
        <v>2742</v>
      </c>
      <c r="G69" s="27"/>
      <c r="H69" s="41">
        <f>SUM(H12,H67)</f>
        <v>-3743</v>
      </c>
      <c r="I69" s="26">
        <f>SUM(I12,I67)</f>
        <v>-3439</v>
      </c>
      <c r="J69" s="26">
        <f>SUM(J12,J67)</f>
        <v>0</v>
      </c>
      <c r="K69" s="41">
        <f>SUM(K12,K67)</f>
        <v>-7182</v>
      </c>
      <c r="L69" s="27"/>
      <c r="M69" s="26">
        <f>SUM(M12,M67)</f>
        <v>-14782</v>
      </c>
      <c r="N69" s="26">
        <f>SUM(N12,N67)</f>
        <v>4858</v>
      </c>
      <c r="O69" s="26">
        <f>SUM(O12,O67)</f>
        <v>0</v>
      </c>
      <c r="P69" s="26">
        <f>SUM(P12,P67)</f>
        <v>-9924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-49393</v>
      </c>
      <c r="D72" s="25">
        <v>0</v>
      </c>
      <c r="E72" s="25">
        <v>0</v>
      </c>
      <c r="F72" s="26">
        <f t="shared" ref="F72:F78" si="14">SUM(C72:E72)</f>
        <v>-49393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12934</v>
      </c>
      <c r="D76" s="25">
        <v>0</v>
      </c>
      <c r="E76" s="25">
        <v>0</v>
      </c>
      <c r="F76" s="26">
        <f t="shared" si="14"/>
        <v>12934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-36459</v>
      </c>
      <c r="D79" s="26">
        <f>SUM(D72:D78)</f>
        <v>0</v>
      </c>
      <c r="E79" s="26">
        <f>SUM(E72:E78)</f>
        <v>0</v>
      </c>
      <c r="F79" s="26">
        <f>SUM(F72:F78)</f>
        <v>-36459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-25420</v>
      </c>
      <c r="D81" s="26">
        <f>SUM(D69,D79)</f>
        <v>-8297</v>
      </c>
      <c r="E81" s="26">
        <f>SUM(E69,E79)</f>
        <v>0</v>
      </c>
      <c r="F81" s="41">
        <f>SUM(F69,F79)</f>
        <v>-33717</v>
      </c>
      <c r="G81" s="27"/>
      <c r="H81" s="41">
        <f>H69</f>
        <v>-3743</v>
      </c>
      <c r="I81" s="26">
        <f>I69</f>
        <v>-3439</v>
      </c>
      <c r="J81" s="26">
        <f>J69</f>
        <v>0</v>
      </c>
      <c r="K81" s="41">
        <f>K69</f>
        <v>-7182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-9395</v>
      </c>
      <c r="D85" s="43">
        <v>-3925</v>
      </c>
      <c r="E85" s="43">
        <v>0</v>
      </c>
      <c r="F85" s="26">
        <f>SUM(C85:E85)</f>
        <v>-13320</v>
      </c>
      <c r="G85" s="27"/>
      <c r="H85" s="42">
        <f>C85</f>
        <v>-9395</v>
      </c>
      <c r="I85" s="42">
        <f>D85</f>
        <v>-3925</v>
      </c>
      <c r="J85" s="42">
        <f>E85</f>
        <v>0</v>
      </c>
      <c r="K85" s="26">
        <f>SUM(H85:J85)</f>
        <v>-13320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-1885</v>
      </c>
      <c r="D88" s="25">
        <v>-7127</v>
      </c>
      <c r="E88" s="25">
        <v>0</v>
      </c>
      <c r="F88" s="26">
        <f>SUM(C88:E88)</f>
        <v>-9012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-1885</v>
      </c>
      <c r="D89" s="36">
        <f>D88</f>
        <v>-7127</v>
      </c>
      <c r="E89" s="36">
        <f>E88</f>
        <v>0</v>
      </c>
      <c r="F89" s="36">
        <f>F88</f>
        <v>-9012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-35154</v>
      </c>
      <c r="D92" s="25">
        <v>-637</v>
      </c>
      <c r="E92" s="25">
        <v>0</v>
      </c>
      <c r="F92" s="26">
        <f>SUM(C92:E92)</f>
        <v>-35791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-3379</v>
      </c>
      <c r="D93" s="28">
        <f t="shared" si="15"/>
        <v>0</v>
      </c>
      <c r="E93" s="28">
        <f t="shared" si="15"/>
        <v>0</v>
      </c>
      <c r="F93" s="26">
        <f>SUM(C93:E93)</f>
        <v>-3379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22566</v>
      </c>
      <c r="D95" s="25">
        <v>0</v>
      </c>
      <c r="E95" s="25">
        <v>0</v>
      </c>
      <c r="F95" s="26">
        <f>SUM(C95:E95)</f>
        <v>22566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-15967</v>
      </c>
      <c r="D96" s="36">
        <f>SUM(D92:D95)</f>
        <v>-637</v>
      </c>
      <c r="E96" s="36">
        <f>SUM(E92:E95)</f>
        <v>0</v>
      </c>
      <c r="F96" s="36">
        <f>SUM(F92:F95)</f>
        <v>-16604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-16888</v>
      </c>
      <c r="D97" s="25">
        <v>-5221</v>
      </c>
      <c r="E97" s="25">
        <v>0</v>
      </c>
      <c r="F97" s="26">
        <f t="shared" ref="F97:F112" si="16">SUM(C97:E97)</f>
        <v>-22109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-7363</v>
      </c>
      <c r="D99" s="25">
        <v>-611</v>
      </c>
      <c r="E99" s="25">
        <v>0</v>
      </c>
      <c r="F99" s="26">
        <f t="shared" si="16"/>
        <v>-7974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-25</v>
      </c>
      <c r="D100" s="25">
        <v>0</v>
      </c>
      <c r="E100" s="25">
        <v>0</v>
      </c>
      <c r="F100" s="26">
        <f t="shared" si="16"/>
        <v>-25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2150</v>
      </c>
      <c r="D102" s="25">
        <v>5020</v>
      </c>
      <c r="E102" s="25">
        <v>0</v>
      </c>
      <c r="F102" s="26">
        <f t="shared" si="16"/>
        <v>7170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3650</v>
      </c>
      <c r="D105" s="25">
        <v>0</v>
      </c>
      <c r="E105" s="25">
        <v>0</v>
      </c>
      <c r="F105" s="26">
        <f t="shared" si="16"/>
        <v>3650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274</v>
      </c>
      <c r="D106" s="25">
        <v>8637</v>
      </c>
      <c r="E106" s="25">
        <v>0</v>
      </c>
      <c r="F106" s="26">
        <f t="shared" si="16"/>
        <v>8911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-883</v>
      </c>
      <c r="D107" s="28">
        <f t="shared" si="17"/>
        <v>0</v>
      </c>
      <c r="E107" s="28">
        <f t="shared" si="17"/>
        <v>0</v>
      </c>
      <c r="F107" s="26">
        <f t="shared" si="16"/>
        <v>-883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21771</v>
      </c>
      <c r="D110" s="28">
        <f>-D60</f>
        <v>4439</v>
      </c>
      <c r="E110" s="28">
        <f>-E60</f>
        <v>0</v>
      </c>
      <c r="F110" s="26">
        <f t="shared" si="16"/>
        <v>26210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2686</v>
      </c>
      <c r="D113" s="36">
        <f>SUM(D97:D112)</f>
        <v>12264</v>
      </c>
      <c r="E113" s="36">
        <f>SUM(E97:E112)</f>
        <v>0</v>
      </c>
      <c r="F113" s="36">
        <f>SUM(F97:F112)</f>
        <v>14950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-117</v>
      </c>
      <c r="D114" s="25">
        <v>3</v>
      </c>
      <c r="E114" s="25">
        <v>0</v>
      </c>
      <c r="F114" s="26">
        <f>SUM(C114:E114)</f>
        <v>-114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-117</v>
      </c>
      <c r="D116" s="36">
        <f>SUM(D114:D115)</f>
        <v>3</v>
      </c>
      <c r="E116" s="36">
        <f>SUM(E114:E115)</f>
        <v>0</v>
      </c>
      <c r="F116" s="36">
        <f>SUM(F114:F115)</f>
        <v>-114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498</v>
      </c>
      <c r="D118" s="25">
        <v>352</v>
      </c>
      <c r="E118" s="25">
        <v>0</v>
      </c>
      <c r="F118" s="26">
        <f>SUM(C118:E118)</f>
        <v>850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3</v>
      </c>
      <c r="D120" s="25">
        <v>3</v>
      </c>
      <c r="E120" s="25">
        <v>0</v>
      </c>
      <c r="F120" s="26">
        <f>SUM(C120:E120)</f>
        <v>6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501</v>
      </c>
      <c r="D121" s="36">
        <f>SUM(D117:D120)</f>
        <v>355</v>
      </c>
      <c r="E121" s="36">
        <f>SUM(E117:E120)</f>
        <v>0</v>
      </c>
      <c r="F121" s="36">
        <f>SUM(F117:F120)</f>
        <v>856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-12897</v>
      </c>
      <c r="D122" s="26">
        <f>SUM(D96,D113,D116,D121)</f>
        <v>11985</v>
      </c>
      <c r="E122" s="26">
        <f>SUM(E96,E113,E116,E121)</f>
        <v>0</v>
      </c>
      <c r="F122" s="26">
        <f>SUM(F96,F113,F116,F121)</f>
        <v>-912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-3743</v>
      </c>
      <c r="D124" s="41">
        <f>SUM(D69, D89, D122)</f>
        <v>-3439</v>
      </c>
      <c r="E124" s="41">
        <f>SUM(E69, E89, E122)</f>
        <v>0</v>
      </c>
      <c r="F124" s="41">
        <f>SUM(F69, F89, F122)</f>
        <v>-7182</v>
      </c>
      <c r="G124" s="27"/>
      <c r="H124" s="41">
        <f>H69</f>
        <v>-3743</v>
      </c>
      <c r="I124" s="41">
        <f t="shared" ref="I124:K124" si="18">I69</f>
        <v>-3439</v>
      </c>
      <c r="J124" s="41">
        <f t="shared" si="18"/>
        <v>0</v>
      </c>
      <c r="K124" s="41">
        <f t="shared" si="18"/>
        <v>-7182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-1615</v>
      </c>
      <c r="D127" s="49">
        <v>0</v>
      </c>
      <c r="E127" s="25">
        <v>0</v>
      </c>
      <c r="F127" s="26">
        <f t="shared" ref="F127:F132" si="19">SUM(C127:E127)</f>
        <v>-1615</v>
      </c>
      <c r="G127" s="27"/>
      <c r="H127" s="28">
        <f t="shared" ref="H127:J132" si="20">C127</f>
        <v>-1615</v>
      </c>
      <c r="I127" s="28">
        <f t="shared" si="20"/>
        <v>0</v>
      </c>
      <c r="J127" s="28">
        <f t="shared" si="20"/>
        <v>0</v>
      </c>
      <c r="K127" s="26">
        <f>SUM(H127:J127)</f>
        <v>-1615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-369</v>
      </c>
      <c r="D129" s="25">
        <v>0</v>
      </c>
      <c r="E129" s="25">
        <v>0</v>
      </c>
      <c r="F129" s="26">
        <f t="shared" si="19"/>
        <v>-369</v>
      </c>
      <c r="G129" s="27"/>
      <c r="H129" s="28">
        <f t="shared" si="20"/>
        <v>-369</v>
      </c>
      <c r="I129" s="28">
        <f t="shared" si="20"/>
        <v>0</v>
      </c>
      <c r="J129" s="28">
        <f t="shared" si="20"/>
        <v>0</v>
      </c>
      <c r="K129" s="26">
        <f t="shared" si="21"/>
        <v>-369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-1984</v>
      </c>
      <c r="D133" s="38">
        <f>SUM(D127:D132)</f>
        <v>0</v>
      </c>
      <c r="E133" s="38">
        <f>SUM(E127:E132)</f>
        <v>0</v>
      </c>
      <c r="F133" s="38">
        <f>SUM(F127:F132)</f>
        <v>-1984</v>
      </c>
      <c r="G133" s="27"/>
      <c r="H133" s="38">
        <f>SUM(H127:H132)</f>
        <v>-1984</v>
      </c>
      <c r="I133" s="38">
        <f>SUM(I127:I132)</f>
        <v>0</v>
      </c>
      <c r="J133" s="38">
        <f>SUM(J127:J132)</f>
        <v>0</v>
      </c>
      <c r="K133" s="38">
        <f>SUM(K127:K132)</f>
        <v>-1984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94</v>
      </c>
      <c r="D136" s="25">
        <v>0</v>
      </c>
      <c r="E136" s="25">
        <v>0</v>
      </c>
      <c r="F136" s="26">
        <f>SUM(C136:E136)</f>
        <v>94</v>
      </c>
      <c r="G136" s="27"/>
      <c r="H136" s="28">
        <f t="shared" si="22"/>
        <v>94</v>
      </c>
      <c r="I136" s="28">
        <f t="shared" si="22"/>
        <v>0</v>
      </c>
      <c r="J136" s="28">
        <f>E136</f>
        <v>0</v>
      </c>
      <c r="K136" s="26">
        <f t="shared" si="21"/>
        <v>94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94</v>
      </c>
      <c r="D140" s="38">
        <f>SUM(D134:D139)</f>
        <v>0</v>
      </c>
      <c r="E140" s="38">
        <f>SUM(E134,E136:E139)</f>
        <v>0</v>
      </c>
      <c r="F140" s="38">
        <f>SUM(F134:F139)</f>
        <v>94</v>
      </c>
      <c r="G140" s="27"/>
      <c r="H140" s="38">
        <f>SUM(H134:H139)</f>
        <v>94</v>
      </c>
      <c r="I140" s="38">
        <f>SUM(I134:I139)</f>
        <v>0</v>
      </c>
      <c r="J140" s="38">
        <f>SUM(J134,J136:J139)</f>
        <v>0</v>
      </c>
      <c r="K140" s="38">
        <f>SUM(K134:K139)</f>
        <v>94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-1890</v>
      </c>
      <c r="D141" s="26">
        <f>SUM(D133,D140)</f>
        <v>0</v>
      </c>
      <c r="E141" s="26">
        <f>SUM(E133,E140)</f>
        <v>0</v>
      </c>
      <c r="F141" s="26">
        <f>SUM(F133,F140)</f>
        <v>-1890</v>
      </c>
      <c r="G141" s="27"/>
      <c r="H141" s="26">
        <f>SUM(H133,H140)</f>
        <v>-1890</v>
      </c>
      <c r="I141" s="26">
        <f>SUM(I133,I140)</f>
        <v>0</v>
      </c>
      <c r="J141" s="26">
        <f>SUM(J133,J140)</f>
        <v>0</v>
      </c>
      <c r="K141" s="26">
        <f>SUM(K133,K140)</f>
        <v>-1890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-5633</v>
      </c>
      <c r="D143" s="28">
        <f>SUM(D124,D141)</f>
        <v>-3439</v>
      </c>
      <c r="E143" s="28">
        <f>SUM(E124,E141)</f>
        <v>0</v>
      </c>
      <c r="F143" s="41">
        <f>SUM(F124,F141)</f>
        <v>-9072</v>
      </c>
      <c r="G143" s="27"/>
      <c r="H143" s="42">
        <f>SUM(H124,H141)</f>
        <v>-5633</v>
      </c>
      <c r="I143" s="28">
        <f>SUM(I124,I141)</f>
        <v>-3439</v>
      </c>
      <c r="J143" s="28">
        <f>SUM(J124,J141)</f>
        <v>0</v>
      </c>
      <c r="K143" s="41">
        <f>SUM(K124,K141)</f>
        <v>-9072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-15028</v>
      </c>
      <c r="D145" s="26">
        <f>D85+D143</f>
        <v>-7364</v>
      </c>
      <c r="E145" s="26">
        <f>E85+E143</f>
        <v>0</v>
      </c>
      <c r="F145" s="41">
        <f>F85+F143</f>
        <v>-22392</v>
      </c>
      <c r="G145" s="27"/>
      <c r="H145" s="41">
        <f>H85+H143</f>
        <v>-15028</v>
      </c>
      <c r="I145" s="26">
        <f>I85+I143</f>
        <v>-7364</v>
      </c>
      <c r="J145" s="26">
        <f>J85+J143</f>
        <v>0</v>
      </c>
      <c r="K145" s="41">
        <f>K85+K143</f>
        <v>-22392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1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1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1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1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1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1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1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158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717367</v>
      </c>
      <c r="D10" s="25">
        <v>61747</v>
      </c>
      <c r="E10" s="25">
        <v>0</v>
      </c>
      <c r="F10" s="26">
        <f>SUM(C10:E10)</f>
        <v>779114</v>
      </c>
      <c r="G10" s="27"/>
      <c r="H10" s="28">
        <f>C10+C17+M10</f>
        <v>590380</v>
      </c>
      <c r="I10" s="28">
        <f>D10+N10</f>
        <v>30189</v>
      </c>
      <c r="J10" s="28">
        <f>E10+O10</f>
        <v>0</v>
      </c>
      <c r="K10" s="26">
        <f>SUM(H10:J10)</f>
        <v>620569</v>
      </c>
      <c r="L10" s="27"/>
      <c r="M10" s="28">
        <f>SUM(C88,C92,C95,C97:C101,C116)</f>
        <v>-126987</v>
      </c>
      <c r="N10" s="28">
        <f>SUM(D88,D92,D95,D97:D101,D116)</f>
        <v>-31558</v>
      </c>
      <c r="O10" s="28">
        <f>SUM(E88,E92,E95,E97:E101,E116)</f>
        <v>0</v>
      </c>
      <c r="P10" s="26">
        <f>SUM(M10:O10)</f>
        <v>-158545</v>
      </c>
    </row>
    <row r="11" spans="2:23" s="29" customFormat="1" ht="16" customHeight="1">
      <c r="B11" s="24" t="s">
        <v>13</v>
      </c>
      <c r="C11" s="25">
        <v>-209869</v>
      </c>
      <c r="D11" s="25">
        <v>-54329</v>
      </c>
      <c r="E11" s="25">
        <v>0</v>
      </c>
      <c r="F11" s="26">
        <f>SUM(C11:E11)</f>
        <v>-264198</v>
      </c>
      <c r="G11" s="27"/>
      <c r="H11" s="28">
        <f>C11+C58</f>
        <v>-209869</v>
      </c>
      <c r="I11" s="28">
        <f>D11</f>
        <v>-54329</v>
      </c>
      <c r="J11" s="28">
        <f>E11</f>
        <v>0</v>
      </c>
      <c r="K11" s="26">
        <f>SUM(H11:J11)</f>
        <v>-264198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507498</v>
      </c>
      <c r="D12" s="26">
        <f>SUM(D10:D11)</f>
        <v>7418</v>
      </c>
      <c r="E12" s="26">
        <f>SUM(E10:E11)</f>
        <v>0</v>
      </c>
      <c r="F12" s="26">
        <f>SUM(F10:F11)</f>
        <v>514916</v>
      </c>
      <c r="G12" s="27"/>
      <c r="H12" s="26">
        <f>SUM(H10:H11)</f>
        <v>380511</v>
      </c>
      <c r="I12" s="26">
        <f>SUM(I10:I11)</f>
        <v>-24140</v>
      </c>
      <c r="J12" s="26">
        <f>SUM(J10:J11)</f>
        <v>0</v>
      </c>
      <c r="K12" s="26">
        <f>SUM(K10:K11)</f>
        <v>356371</v>
      </c>
      <c r="L12" s="27"/>
      <c r="M12" s="26">
        <f>M10</f>
        <v>-126987</v>
      </c>
      <c r="N12" s="26">
        <f>N10</f>
        <v>-31558</v>
      </c>
      <c r="O12" s="26">
        <f>O10</f>
        <v>0</v>
      </c>
      <c r="P12" s="26">
        <f>P10</f>
        <v>-158545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-1272</v>
      </c>
      <c r="D15" s="25">
        <v>0</v>
      </c>
      <c r="E15" s="25">
        <v>0</v>
      </c>
      <c r="F15" s="26">
        <f>SUM(C15:E15)</f>
        <v>-1272</v>
      </c>
      <c r="G15" s="27"/>
      <c r="H15" s="30"/>
      <c r="I15" s="30"/>
      <c r="J15" s="30"/>
      <c r="K15" s="33"/>
      <c r="L15" s="27"/>
      <c r="M15" s="28">
        <f>C107</f>
        <v>1272</v>
      </c>
      <c r="N15" s="28">
        <f t="shared" ref="N15:O16" si="0">D107</f>
        <v>0</v>
      </c>
      <c r="O15" s="28">
        <f t="shared" si="0"/>
        <v>0</v>
      </c>
      <c r="P15" s="26">
        <f>SUM(M15:O15)</f>
        <v>1272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-127</v>
      </c>
      <c r="D18" s="25">
        <v>127</v>
      </c>
      <c r="E18" s="25">
        <v>0</v>
      </c>
      <c r="F18" s="26">
        <f>SUM(C18:E18)</f>
        <v>0</v>
      </c>
      <c r="G18" s="27"/>
      <c r="H18" s="28">
        <f>C18</f>
        <v>-127</v>
      </c>
      <c r="I18" s="28">
        <f>D18</f>
        <v>127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-1399</v>
      </c>
      <c r="D19" s="26">
        <f>SUM(D15:D18)</f>
        <v>127</v>
      </c>
      <c r="E19" s="26">
        <f>SUM(E15:E18)</f>
        <v>0</v>
      </c>
      <c r="F19" s="26">
        <f>SUM(F15:F18)</f>
        <v>-1272</v>
      </c>
      <c r="G19" s="27"/>
      <c r="H19" s="26">
        <f>H18</f>
        <v>-127</v>
      </c>
      <c r="I19" s="26">
        <f>I18</f>
        <v>127</v>
      </c>
      <c r="J19" s="26">
        <f>J18</f>
        <v>0</v>
      </c>
      <c r="K19" s="26">
        <f>K18</f>
        <v>0</v>
      </c>
      <c r="L19" s="27"/>
      <c r="M19" s="26">
        <f>SUM(M15:M16)</f>
        <v>1272</v>
      </c>
      <c r="N19" s="26">
        <f>SUM(N15:N16)</f>
        <v>0</v>
      </c>
      <c r="O19" s="26">
        <f>SUM(O15:O16)</f>
        <v>0</v>
      </c>
      <c r="P19" s="26">
        <f>SUM(P15:P16)</f>
        <v>1272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14245</v>
      </c>
      <c r="D22" s="25">
        <v>9906</v>
      </c>
      <c r="E22" s="25">
        <v>0</v>
      </c>
      <c r="F22" s="26">
        <f>SUM(C22:E22)</f>
        <v>24151</v>
      </c>
      <c r="G22" s="27"/>
      <c r="H22" s="28">
        <f>C22</f>
        <v>14245</v>
      </c>
      <c r="I22" s="28">
        <f t="shared" ref="I22:J26" si="1">D22</f>
        <v>9906</v>
      </c>
      <c r="J22" s="28">
        <f t="shared" si="1"/>
        <v>0</v>
      </c>
      <c r="K22" s="26">
        <f t="shared" ref="K22:K27" si="2">SUM(H22:J22)</f>
        <v>24151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4516</v>
      </c>
      <c r="D23" s="25">
        <v>0</v>
      </c>
      <c r="E23" s="25">
        <v>0</v>
      </c>
      <c r="F23" s="26">
        <f>SUM(C23:E23)</f>
        <v>4516</v>
      </c>
      <c r="G23" s="27"/>
      <c r="H23" s="28">
        <f>C23</f>
        <v>4516</v>
      </c>
      <c r="I23" s="28">
        <f t="shared" si="1"/>
        <v>0</v>
      </c>
      <c r="J23" s="28">
        <f t="shared" si="1"/>
        <v>0</v>
      </c>
      <c r="K23" s="26">
        <f t="shared" si="2"/>
        <v>4516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5</v>
      </c>
      <c r="D24" s="25">
        <v>0</v>
      </c>
      <c r="E24" s="25">
        <v>0</v>
      </c>
      <c r="F24" s="26">
        <f>SUM(C24:E24)</f>
        <v>5</v>
      </c>
      <c r="G24" s="27"/>
      <c r="H24" s="28">
        <f>C24</f>
        <v>5</v>
      </c>
      <c r="I24" s="28">
        <f t="shared" si="1"/>
        <v>0</v>
      </c>
      <c r="J24" s="28">
        <f t="shared" si="1"/>
        <v>0</v>
      </c>
      <c r="K24" s="26">
        <f t="shared" si="2"/>
        <v>5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-429</v>
      </c>
      <c r="D25" s="25">
        <v>0</v>
      </c>
      <c r="E25" s="25">
        <v>0</v>
      </c>
      <c r="F25" s="26">
        <f>SUM(C25:E25)</f>
        <v>-429</v>
      </c>
      <c r="G25" s="27"/>
      <c r="H25" s="28">
        <f>C25</f>
        <v>-429</v>
      </c>
      <c r="I25" s="28">
        <f t="shared" si="1"/>
        <v>0</v>
      </c>
      <c r="J25" s="28">
        <f t="shared" si="1"/>
        <v>0</v>
      </c>
      <c r="K25" s="26">
        <f t="shared" si="2"/>
        <v>-429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218</v>
      </c>
      <c r="D26" s="25">
        <v>141</v>
      </c>
      <c r="E26" s="25">
        <v>0</v>
      </c>
      <c r="F26" s="26">
        <f>SUM(C26:E26)</f>
        <v>359</v>
      </c>
      <c r="G26" s="27"/>
      <c r="H26" s="28">
        <f>C26</f>
        <v>218</v>
      </c>
      <c r="I26" s="28">
        <f t="shared" si="1"/>
        <v>141</v>
      </c>
      <c r="J26" s="28">
        <f t="shared" si="1"/>
        <v>0</v>
      </c>
      <c r="K26" s="26">
        <f t="shared" si="2"/>
        <v>359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429</v>
      </c>
      <c r="I27" s="28">
        <f>D121</f>
        <v>0</v>
      </c>
      <c r="J27" s="28">
        <f>E121</f>
        <v>0</v>
      </c>
      <c r="K27" s="26">
        <f t="shared" si="2"/>
        <v>429</v>
      </c>
      <c r="L27" s="27"/>
      <c r="M27" s="28">
        <f>H27</f>
        <v>429</v>
      </c>
      <c r="N27" s="28">
        <f>I27</f>
        <v>0</v>
      </c>
      <c r="O27" s="28">
        <f>J27</f>
        <v>0</v>
      </c>
      <c r="P27" s="26">
        <f>SUM(M27:O27)</f>
        <v>429</v>
      </c>
    </row>
    <row r="28" spans="2:22" s="29" customFormat="1" ht="16" customHeight="1">
      <c r="B28" s="35" t="s">
        <v>28</v>
      </c>
      <c r="C28" s="36">
        <f>SUM(C22:C26)</f>
        <v>18555</v>
      </c>
      <c r="D28" s="36">
        <f>SUM(D22:D26)</f>
        <v>10047</v>
      </c>
      <c r="E28" s="36">
        <f>SUM(E22:E26)</f>
        <v>0</v>
      </c>
      <c r="F28" s="36">
        <f>SUM(F22:F26)</f>
        <v>28602</v>
      </c>
      <c r="G28" s="27"/>
      <c r="H28" s="36">
        <f>SUM(H22:H27)</f>
        <v>18984</v>
      </c>
      <c r="I28" s="36">
        <f>SUM(I22:I27)</f>
        <v>10047</v>
      </c>
      <c r="J28" s="36">
        <f>SUM(J22:J27)</f>
        <v>0</v>
      </c>
      <c r="K28" s="36">
        <f>SUM(K22:K27)</f>
        <v>29031</v>
      </c>
      <c r="L28" s="27"/>
      <c r="M28" s="36">
        <f>M27</f>
        <v>429</v>
      </c>
      <c r="N28" s="36">
        <f>N27</f>
        <v>0</v>
      </c>
      <c r="O28" s="36">
        <f>O27</f>
        <v>0</v>
      </c>
      <c r="P28" s="36">
        <f>P27</f>
        <v>429</v>
      </c>
    </row>
    <row r="29" spans="2:22" s="29" customFormat="1" ht="16" customHeight="1">
      <c r="B29" s="24" t="s">
        <v>29</v>
      </c>
      <c r="C29" s="25">
        <v>-1135</v>
      </c>
      <c r="D29" s="25">
        <v>0</v>
      </c>
      <c r="E29" s="25">
        <v>0</v>
      </c>
      <c r="F29" s="26">
        <f t="shared" ref="F29:F34" si="3">SUM(C29:E29)</f>
        <v>-1135</v>
      </c>
      <c r="G29" s="27"/>
      <c r="H29" s="28">
        <f>C29</f>
        <v>-1135</v>
      </c>
      <c r="I29" s="28">
        <f t="shared" ref="I29:J31" si="4">D29</f>
        <v>0</v>
      </c>
      <c r="J29" s="28">
        <f t="shared" si="4"/>
        <v>0</v>
      </c>
      <c r="K29" s="26">
        <f>SUM(H29:J29)</f>
        <v>-1135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-1135</v>
      </c>
      <c r="D35" s="38">
        <f>SUM(D29:D34)</f>
        <v>0</v>
      </c>
      <c r="E35" s="38">
        <f>SUM(E29:E34)</f>
        <v>0</v>
      </c>
      <c r="F35" s="38">
        <f>SUM(F29:F34)</f>
        <v>-1135</v>
      </c>
      <c r="G35" s="27"/>
      <c r="H35" s="36">
        <f>SUM(H29:H31,H33:H34)</f>
        <v>-1135</v>
      </c>
      <c r="I35" s="36">
        <f>SUM(I29:I31,I33:I34)</f>
        <v>0</v>
      </c>
      <c r="J35" s="36">
        <f>SUM(J29:J31,J33:J34)</f>
        <v>0</v>
      </c>
      <c r="K35" s="36">
        <f>SUM(K29:K31,K33:K34)</f>
        <v>-1135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28121</v>
      </c>
      <c r="D36" s="25">
        <v>753</v>
      </c>
      <c r="E36" s="25">
        <v>0</v>
      </c>
      <c r="F36" s="26">
        <f>SUM(C36:E36)</f>
        <v>28874</v>
      </c>
      <c r="G36" s="27"/>
      <c r="H36" s="30"/>
      <c r="I36" s="30"/>
      <c r="J36" s="30"/>
      <c r="K36" s="30"/>
      <c r="L36" s="27"/>
      <c r="M36" s="28">
        <f>C93</f>
        <v>-28121</v>
      </c>
      <c r="N36" s="28">
        <f t="shared" ref="N36:O37" si="6">D93</f>
        <v>-753</v>
      </c>
      <c r="O36" s="28">
        <f t="shared" si="6"/>
        <v>0</v>
      </c>
      <c r="P36" s="26">
        <f>SUM(M36:O36)</f>
        <v>-28874</v>
      </c>
    </row>
    <row r="37" spans="2:22" s="29" customFormat="1" ht="16" customHeight="1">
      <c r="B37" s="24" t="s">
        <v>37</v>
      </c>
      <c r="C37" s="25">
        <v>-22882</v>
      </c>
      <c r="D37" s="25">
        <v>-613</v>
      </c>
      <c r="E37" s="25">
        <v>0</v>
      </c>
      <c r="F37" s="26">
        <f>SUM(C37:E37)</f>
        <v>-23495</v>
      </c>
      <c r="G37" s="27"/>
      <c r="H37" s="30"/>
      <c r="I37" s="30"/>
      <c r="J37" s="30"/>
      <c r="K37" s="30"/>
      <c r="L37" s="27"/>
      <c r="M37" s="28">
        <f>C94</f>
        <v>22882</v>
      </c>
      <c r="N37" s="28">
        <f t="shared" si="6"/>
        <v>613</v>
      </c>
      <c r="O37" s="28">
        <f t="shared" si="6"/>
        <v>0</v>
      </c>
      <c r="P37" s="26">
        <f>SUM(M37:O37)</f>
        <v>23495</v>
      </c>
    </row>
    <row r="38" spans="2:22" s="29" customFormat="1" ht="16" customHeight="1">
      <c r="B38" s="35" t="s">
        <v>38</v>
      </c>
      <c r="C38" s="36">
        <f>SUM(C36:C37)</f>
        <v>5239</v>
      </c>
      <c r="D38" s="36">
        <f>SUM(D36:D37)</f>
        <v>140</v>
      </c>
      <c r="E38" s="36">
        <f>SUM(E36:E37)</f>
        <v>0</v>
      </c>
      <c r="F38" s="36">
        <f>SUM(F36:F37)</f>
        <v>5379</v>
      </c>
      <c r="G38" s="27"/>
      <c r="H38" s="30"/>
      <c r="I38" s="30"/>
      <c r="J38" s="30"/>
      <c r="K38" s="30"/>
      <c r="L38" s="27"/>
      <c r="M38" s="36">
        <f>SUM(M36:M37)</f>
        <v>-5239</v>
      </c>
      <c r="N38" s="36">
        <f>SUM(N36:N37)</f>
        <v>-140</v>
      </c>
      <c r="O38" s="36">
        <f>SUM(O36:O37)</f>
        <v>0</v>
      </c>
      <c r="P38" s="36">
        <f>SUM(P36:P37)</f>
        <v>-5379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6634</v>
      </c>
      <c r="I39" s="28">
        <f>D102+D103+D104</f>
        <v>1845</v>
      </c>
      <c r="J39" s="28">
        <f>E102+E103+E104</f>
        <v>0</v>
      </c>
      <c r="K39" s="26">
        <f>SUM(H39:J39)</f>
        <v>8479</v>
      </c>
      <c r="L39" s="27"/>
      <c r="M39" s="28">
        <f t="shared" ref="M39:O40" si="7">H39</f>
        <v>6634</v>
      </c>
      <c r="N39" s="28">
        <f t="shared" si="7"/>
        <v>1845</v>
      </c>
      <c r="O39" s="28">
        <f t="shared" si="7"/>
        <v>0</v>
      </c>
      <c r="P39" s="26">
        <f>SUM(M39:O39)</f>
        <v>8479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3778</v>
      </c>
      <c r="I40" s="28">
        <f>D105</f>
        <v>0</v>
      </c>
      <c r="J40" s="28">
        <f>E105</f>
        <v>0</v>
      </c>
      <c r="K40" s="26">
        <f>SUM(H40:J40)</f>
        <v>3778</v>
      </c>
      <c r="L40" s="27"/>
      <c r="M40" s="28">
        <f t="shared" si="7"/>
        <v>3778</v>
      </c>
      <c r="N40" s="28">
        <f t="shared" si="7"/>
        <v>0</v>
      </c>
      <c r="O40" s="28">
        <f t="shared" si="7"/>
        <v>0</v>
      </c>
      <c r="P40" s="26">
        <f>SUM(M40:O40)</f>
        <v>3778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10412</v>
      </c>
      <c r="I41" s="36">
        <f>SUM(I39:I40)</f>
        <v>1845</v>
      </c>
      <c r="J41" s="36">
        <f>SUM(J39:J40)</f>
        <v>0</v>
      </c>
      <c r="K41" s="36">
        <f>SUM(K39:K40)</f>
        <v>12257</v>
      </c>
      <c r="L41" s="27"/>
      <c r="M41" s="36">
        <f>SUM(M39:M40)</f>
        <v>10412</v>
      </c>
      <c r="N41" s="36">
        <f>SUM(N39:N40)</f>
        <v>1845</v>
      </c>
      <c r="O41" s="36">
        <f>SUM(O39:O40)</f>
        <v>0</v>
      </c>
      <c r="P41" s="36">
        <f>SUM(P39:P40)</f>
        <v>12257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6247</v>
      </c>
      <c r="I42" s="28">
        <f>D106</f>
        <v>12121</v>
      </c>
      <c r="J42" s="28">
        <f>E106</f>
        <v>0</v>
      </c>
      <c r="K42" s="26">
        <f>SUM(H42:J42)</f>
        <v>18368</v>
      </c>
      <c r="L42" s="27"/>
      <c r="M42" s="28">
        <f>H42</f>
        <v>6247</v>
      </c>
      <c r="N42" s="28">
        <f>I42</f>
        <v>12121</v>
      </c>
      <c r="O42" s="28">
        <f>J42</f>
        <v>0</v>
      </c>
      <c r="P42" s="26">
        <f>SUM(M42:O42)</f>
        <v>18368</v>
      </c>
    </row>
    <row r="43" spans="2:22" s="29" customFormat="1" ht="16" customHeight="1">
      <c r="B43" s="24" t="s">
        <v>43</v>
      </c>
      <c r="C43" s="25">
        <v>-1544</v>
      </c>
      <c r="D43" s="25">
        <v>0</v>
      </c>
      <c r="E43" s="25">
        <v>0</v>
      </c>
      <c r="F43" s="26">
        <f>SUM(C43:E43)</f>
        <v>-1544</v>
      </c>
      <c r="G43" s="27"/>
      <c r="H43" s="28">
        <f>C43</f>
        <v>-1544</v>
      </c>
      <c r="I43" s="28">
        <f>D43</f>
        <v>0</v>
      </c>
      <c r="J43" s="28">
        <f>E43</f>
        <v>0</v>
      </c>
      <c r="K43" s="26">
        <f>SUM(H43:J43)</f>
        <v>-1544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21115</v>
      </c>
      <c r="D44" s="26">
        <f>SUM(D28,D35,D38,D43)</f>
        <v>10187</v>
      </c>
      <c r="E44" s="26">
        <f>SUM(E28,E35,E38,E43)</f>
        <v>0</v>
      </c>
      <c r="F44" s="26">
        <f>SUM(F28,F35,F38,F43)</f>
        <v>31302</v>
      </c>
      <c r="G44" s="27"/>
      <c r="H44" s="26">
        <f>SUM(H28,H35,H41,H42:H43)</f>
        <v>32964</v>
      </c>
      <c r="I44" s="26">
        <f>SUM(I28,I35,I41,I42:I43)</f>
        <v>24013</v>
      </c>
      <c r="J44" s="26">
        <f>SUM(J28,J35,J41,J42:J43)</f>
        <v>0</v>
      </c>
      <c r="K44" s="26">
        <f>SUM(K28,K35,K41,K42:K43)</f>
        <v>56977</v>
      </c>
      <c r="L44" s="27"/>
      <c r="M44" s="26">
        <f>SUM(M28,M35,M38,M41,M42)</f>
        <v>11849</v>
      </c>
      <c r="N44" s="26">
        <f>SUM(N28,N35,N38,N41,N42)</f>
        <v>13826</v>
      </c>
      <c r="O44" s="26">
        <f>SUM(O28,O35,O38,O41,O42)</f>
        <v>0</v>
      </c>
      <c r="P44" s="26">
        <f>SUM(P28,P35,P38,P41,P42)</f>
        <v>25675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-273566</v>
      </c>
      <c r="D47" s="30"/>
      <c r="E47" s="30"/>
      <c r="F47" s="41">
        <f>C47</f>
        <v>-273566</v>
      </c>
      <c r="G47" s="27"/>
      <c r="H47" s="42">
        <f>C47</f>
        <v>-273566</v>
      </c>
      <c r="I47" s="30"/>
      <c r="J47" s="30"/>
      <c r="K47" s="41">
        <f>H47</f>
        <v>-273566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-37411</v>
      </c>
      <c r="D48" s="30"/>
      <c r="E48" s="30"/>
      <c r="F48" s="41">
        <f>C48</f>
        <v>-37411</v>
      </c>
      <c r="G48" s="27"/>
      <c r="H48" s="42">
        <f>C48</f>
        <v>-37411</v>
      </c>
      <c r="I48" s="30"/>
      <c r="J48" s="30"/>
      <c r="K48" s="41">
        <f>H48</f>
        <v>-37411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-310977</v>
      </c>
      <c r="D50" s="30"/>
      <c r="E50" s="30"/>
      <c r="F50" s="44">
        <f>SUM(F47:F49)</f>
        <v>-310977</v>
      </c>
      <c r="G50" s="27"/>
      <c r="H50" s="44">
        <f>SUM(H47:H49)</f>
        <v>-310977</v>
      </c>
      <c r="I50" s="30"/>
      <c r="J50" s="30"/>
      <c r="K50" s="44">
        <f>SUM(K47:K49)</f>
        <v>-310977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-52042</v>
      </c>
      <c r="D51" s="30"/>
      <c r="E51" s="30"/>
      <c r="F51" s="41">
        <f>C51</f>
        <v>-52042</v>
      </c>
      <c r="G51" s="27"/>
      <c r="H51" s="42">
        <f>C51</f>
        <v>-52042</v>
      </c>
      <c r="I51" s="30"/>
      <c r="J51" s="30"/>
      <c r="K51" s="41">
        <f>H51</f>
        <v>-52042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-52042</v>
      </c>
      <c r="D53" s="30"/>
      <c r="E53" s="30"/>
      <c r="F53" s="44">
        <f>SUM(F51:F52)</f>
        <v>-52042</v>
      </c>
      <c r="G53" s="27"/>
      <c r="H53" s="44">
        <f>SUM(H51:H52)</f>
        <v>-52042</v>
      </c>
      <c r="I53" s="30"/>
      <c r="J53" s="30"/>
      <c r="K53" s="44">
        <f>SUM(K51:K52)</f>
        <v>-52042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-76626</v>
      </c>
      <c r="D54" s="30"/>
      <c r="E54" s="30"/>
      <c r="F54" s="26">
        <f t="shared" ref="F54:F59" si="8">C54</f>
        <v>-76626</v>
      </c>
      <c r="G54" s="27"/>
      <c r="H54" s="28">
        <f>C54</f>
        <v>-76626</v>
      </c>
      <c r="I54" s="30"/>
      <c r="J54" s="30"/>
      <c r="K54" s="26">
        <f>H54</f>
        <v>-76626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-37861</v>
      </c>
      <c r="D60" s="25">
        <v>0</v>
      </c>
      <c r="E60" s="25">
        <v>0</v>
      </c>
      <c r="F60" s="26">
        <f>SUM(C60:E60)</f>
        <v>-37861</v>
      </c>
      <c r="G60" s="27"/>
      <c r="H60" s="45"/>
      <c r="I60" s="45"/>
      <c r="J60" s="45"/>
      <c r="K60" s="45"/>
      <c r="L60" s="27"/>
      <c r="M60" s="28">
        <f>C110</f>
        <v>37861</v>
      </c>
      <c r="N60" s="28">
        <f t="shared" ref="N60:O60" si="9">D110</f>
        <v>0</v>
      </c>
      <c r="O60" s="28">
        <f t="shared" si="9"/>
        <v>0</v>
      </c>
      <c r="P60" s="26">
        <f>SUM(M60:O60)</f>
        <v>37861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-477506</v>
      </c>
      <c r="D65" s="26">
        <f>SUM(D60:D61,D63)</f>
        <v>0</v>
      </c>
      <c r="E65" s="26">
        <f>SUM(E60:E61,E63)</f>
        <v>0</v>
      </c>
      <c r="F65" s="41">
        <f>SUM(F50,F53:F61,F63:F64)</f>
        <v>-477506</v>
      </c>
      <c r="G65" s="27"/>
      <c r="H65" s="41">
        <f>SUM(H50,H53:H57,H59,H61:H62, H64)</f>
        <v>-439645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-439645</v>
      </c>
      <c r="L65" s="27"/>
      <c r="M65" s="26">
        <f>SUM(M60,M62:M63)</f>
        <v>37861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37861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-457790</v>
      </c>
      <c r="D67" s="26">
        <f>SUM(D19,D44,D65)</f>
        <v>10314</v>
      </c>
      <c r="E67" s="26">
        <f>SUM(E19,E44,E65)</f>
        <v>0</v>
      </c>
      <c r="F67" s="41">
        <f>SUM(F19,F44,F65)</f>
        <v>-447476</v>
      </c>
      <c r="G67" s="27"/>
      <c r="H67" s="41">
        <f>SUM(H19,H44,H65)</f>
        <v>-406808</v>
      </c>
      <c r="I67" s="26">
        <f>SUM(I19,I44,I65)</f>
        <v>24140</v>
      </c>
      <c r="J67" s="26">
        <f>SUM(J19,J44,J65)</f>
        <v>0</v>
      </c>
      <c r="K67" s="41">
        <f>SUM(K19,K44,K65)</f>
        <v>-382668</v>
      </c>
      <c r="L67" s="27"/>
      <c r="M67" s="26">
        <f>SUM(M19,M44,M65)</f>
        <v>50982</v>
      </c>
      <c r="N67" s="26">
        <f>SUM(N19,N44,N65)</f>
        <v>13826</v>
      </c>
      <c r="O67" s="26">
        <f>SUM(O19,O44,O65)</f>
        <v>0</v>
      </c>
      <c r="P67" s="26">
        <f>SUM(P19,P44,P65)</f>
        <v>64808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49708</v>
      </c>
      <c r="D69" s="26">
        <f>SUM(D12,D67)</f>
        <v>17732</v>
      </c>
      <c r="E69" s="26">
        <f>SUM(E12,E67)</f>
        <v>0</v>
      </c>
      <c r="F69" s="41">
        <f>SUM(F12,F67)</f>
        <v>67440</v>
      </c>
      <c r="G69" s="27"/>
      <c r="H69" s="41">
        <f>SUM(H12,H67)</f>
        <v>-26297</v>
      </c>
      <c r="I69" s="26">
        <f>SUM(I12,I67)</f>
        <v>0</v>
      </c>
      <c r="J69" s="26">
        <f>SUM(J12,J67)</f>
        <v>0</v>
      </c>
      <c r="K69" s="41">
        <f>SUM(K12,K67)</f>
        <v>-26297</v>
      </c>
      <c r="L69" s="27"/>
      <c r="M69" s="26">
        <f>SUM(M12,M67)</f>
        <v>-76005</v>
      </c>
      <c r="N69" s="26">
        <f>SUM(N12,N67)</f>
        <v>-17732</v>
      </c>
      <c r="O69" s="26">
        <f>SUM(O12,O67)</f>
        <v>0</v>
      </c>
      <c r="P69" s="26">
        <f>SUM(P12,P67)</f>
        <v>-93737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-339021</v>
      </c>
      <c r="D72" s="25">
        <v>0</v>
      </c>
      <c r="E72" s="25">
        <v>0</v>
      </c>
      <c r="F72" s="26">
        <f t="shared" ref="F72:F78" si="14">SUM(C72:E72)</f>
        <v>-339021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-55319</v>
      </c>
      <c r="D73" s="25">
        <v>0</v>
      </c>
      <c r="E73" s="25">
        <v>0</v>
      </c>
      <c r="F73" s="26">
        <f t="shared" si="14"/>
        <v>-55319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79</v>
      </c>
      <c r="D74" s="25">
        <v>0</v>
      </c>
      <c r="E74" s="25">
        <v>0</v>
      </c>
      <c r="F74" s="26">
        <f t="shared" si="14"/>
        <v>79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63868</v>
      </c>
      <c r="D76" s="25">
        <v>0</v>
      </c>
      <c r="E76" s="25">
        <v>0</v>
      </c>
      <c r="F76" s="26">
        <f t="shared" si="14"/>
        <v>63868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-330393</v>
      </c>
      <c r="D79" s="26">
        <f>SUM(D72:D78)</f>
        <v>0</v>
      </c>
      <c r="E79" s="26">
        <f>SUM(E72:E78)</f>
        <v>0</v>
      </c>
      <c r="F79" s="26">
        <f>SUM(F72:F78)</f>
        <v>-330393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-280685</v>
      </c>
      <c r="D81" s="26">
        <f>SUM(D69,D79)</f>
        <v>17732</v>
      </c>
      <c r="E81" s="26">
        <f>SUM(E69,E79)</f>
        <v>0</v>
      </c>
      <c r="F81" s="41">
        <f>SUM(F69,F79)</f>
        <v>-262953</v>
      </c>
      <c r="G81" s="27"/>
      <c r="H81" s="41">
        <f>H69</f>
        <v>-26297</v>
      </c>
      <c r="I81" s="26">
        <f>I69</f>
        <v>0</v>
      </c>
      <c r="J81" s="26">
        <f>J69</f>
        <v>0</v>
      </c>
      <c r="K81" s="41">
        <f>K69</f>
        <v>-26297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-19869</v>
      </c>
      <c r="D85" s="43">
        <v>-926</v>
      </c>
      <c r="E85" s="43">
        <v>0</v>
      </c>
      <c r="F85" s="26">
        <f>SUM(C85:E85)</f>
        <v>-20795</v>
      </c>
      <c r="G85" s="27"/>
      <c r="H85" s="42">
        <f>C85</f>
        <v>-19869</v>
      </c>
      <c r="I85" s="42">
        <f>D85</f>
        <v>-926</v>
      </c>
      <c r="J85" s="42">
        <f>E85</f>
        <v>0</v>
      </c>
      <c r="K85" s="26">
        <f>SUM(H85:J85)</f>
        <v>-20795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-55319</v>
      </c>
      <c r="D88" s="25">
        <v>0</v>
      </c>
      <c r="E88" s="25">
        <v>0</v>
      </c>
      <c r="F88" s="26">
        <f>SUM(C88:E88)</f>
        <v>-55319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-55319</v>
      </c>
      <c r="D89" s="36">
        <f>D88</f>
        <v>0</v>
      </c>
      <c r="E89" s="36">
        <f>E88</f>
        <v>0</v>
      </c>
      <c r="F89" s="36">
        <f>F88</f>
        <v>-55319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-47537</v>
      </c>
      <c r="D92" s="25">
        <v>-5</v>
      </c>
      <c r="E92" s="25">
        <v>0</v>
      </c>
      <c r="F92" s="26">
        <f>SUM(C92:E92)</f>
        <v>-47542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-28121</v>
      </c>
      <c r="D93" s="28">
        <f t="shared" si="15"/>
        <v>-753</v>
      </c>
      <c r="E93" s="28">
        <f t="shared" si="15"/>
        <v>0</v>
      </c>
      <c r="F93" s="26">
        <f>SUM(C93:E93)</f>
        <v>-28874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22882</v>
      </c>
      <c r="D94" s="28">
        <f t="shared" si="15"/>
        <v>613</v>
      </c>
      <c r="E94" s="28">
        <f t="shared" si="15"/>
        <v>0</v>
      </c>
      <c r="F94" s="26">
        <f>SUM(C94:E94)</f>
        <v>23495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30383</v>
      </c>
      <c r="D95" s="25">
        <v>0</v>
      </c>
      <c r="E95" s="25">
        <v>0</v>
      </c>
      <c r="F95" s="26">
        <f>SUM(C95:E95)</f>
        <v>30383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-22393</v>
      </c>
      <c r="D96" s="36">
        <f>SUM(D92:D95)</f>
        <v>-145</v>
      </c>
      <c r="E96" s="36">
        <f>SUM(E92:E95)</f>
        <v>0</v>
      </c>
      <c r="F96" s="36">
        <f>SUM(F92:F95)</f>
        <v>-22538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-51108</v>
      </c>
      <c r="D97" s="25">
        <v>-16831</v>
      </c>
      <c r="E97" s="25">
        <v>0</v>
      </c>
      <c r="F97" s="26">
        <f t="shared" ref="F97:F112" si="16">SUM(C97:E97)</f>
        <v>-67939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-1374</v>
      </c>
      <c r="D99" s="25">
        <v>-14703</v>
      </c>
      <c r="E99" s="25">
        <v>0</v>
      </c>
      <c r="F99" s="26">
        <f t="shared" si="16"/>
        <v>-16077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-390</v>
      </c>
      <c r="D100" s="25">
        <v>0</v>
      </c>
      <c r="E100" s="25">
        <v>0</v>
      </c>
      <c r="F100" s="26">
        <f t="shared" si="16"/>
        <v>-390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6634</v>
      </c>
      <c r="D102" s="25">
        <v>1845</v>
      </c>
      <c r="E102" s="25">
        <v>0</v>
      </c>
      <c r="F102" s="26">
        <f t="shared" si="16"/>
        <v>8479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3778</v>
      </c>
      <c r="D105" s="25">
        <v>0</v>
      </c>
      <c r="E105" s="25">
        <v>0</v>
      </c>
      <c r="F105" s="26">
        <f t="shared" si="16"/>
        <v>3778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6247</v>
      </c>
      <c r="D106" s="25">
        <v>12121</v>
      </c>
      <c r="E106" s="25">
        <v>0</v>
      </c>
      <c r="F106" s="26">
        <f t="shared" si="16"/>
        <v>18368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1272</v>
      </c>
      <c r="D107" s="28">
        <f t="shared" si="17"/>
        <v>0</v>
      </c>
      <c r="E107" s="28">
        <f t="shared" si="17"/>
        <v>0</v>
      </c>
      <c r="F107" s="26">
        <f t="shared" si="16"/>
        <v>1272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37861</v>
      </c>
      <c r="D110" s="28">
        <f>-D60</f>
        <v>0</v>
      </c>
      <c r="E110" s="28">
        <f>-E60</f>
        <v>0</v>
      </c>
      <c r="F110" s="26">
        <f t="shared" si="16"/>
        <v>37861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2920</v>
      </c>
      <c r="D113" s="36">
        <f>SUM(D97:D112)</f>
        <v>-17568</v>
      </c>
      <c r="E113" s="36">
        <f>SUM(E97:E112)</f>
        <v>0</v>
      </c>
      <c r="F113" s="36">
        <f>SUM(F97:F112)</f>
        <v>-14648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-1642</v>
      </c>
      <c r="D114" s="25">
        <v>-19</v>
      </c>
      <c r="E114" s="25">
        <v>0</v>
      </c>
      <c r="F114" s="26">
        <f>SUM(C114:E114)</f>
        <v>-1661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-1642</v>
      </c>
      <c r="D116" s="36">
        <f>SUM(D114:D115)</f>
        <v>-19</v>
      </c>
      <c r="E116" s="36">
        <f>SUM(E114:E115)</f>
        <v>0</v>
      </c>
      <c r="F116" s="36">
        <f>SUM(F114:F115)</f>
        <v>-1661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393</v>
      </c>
      <c r="D118" s="25">
        <v>0</v>
      </c>
      <c r="E118" s="25">
        <v>0</v>
      </c>
      <c r="F118" s="26">
        <f>SUM(C118:E118)</f>
        <v>393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36</v>
      </c>
      <c r="D120" s="25">
        <v>0</v>
      </c>
      <c r="E120" s="25">
        <v>0</v>
      </c>
      <c r="F120" s="26">
        <f>SUM(C120:E120)</f>
        <v>36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429</v>
      </c>
      <c r="D121" s="36">
        <f>SUM(D117:D120)</f>
        <v>0</v>
      </c>
      <c r="E121" s="36">
        <f>SUM(E117:E120)</f>
        <v>0</v>
      </c>
      <c r="F121" s="36">
        <f>SUM(F117:F120)</f>
        <v>429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-20686</v>
      </c>
      <c r="D122" s="26">
        <f>SUM(D96,D113,D116,D121)</f>
        <v>-17732</v>
      </c>
      <c r="E122" s="26">
        <f>SUM(E96,E113,E116,E121)</f>
        <v>0</v>
      </c>
      <c r="F122" s="26">
        <f>SUM(F96,F113,F116,F121)</f>
        <v>-38418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-26297</v>
      </c>
      <c r="D124" s="41">
        <f>SUM(D69, D89, D122)</f>
        <v>0</v>
      </c>
      <c r="E124" s="41">
        <f>SUM(E69, E89, E122)</f>
        <v>0</v>
      </c>
      <c r="F124" s="41">
        <f>SUM(F69, F89, F122)</f>
        <v>-26297</v>
      </c>
      <c r="G124" s="27"/>
      <c r="H124" s="41">
        <f>H69</f>
        <v>-26297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-26297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5368</v>
      </c>
      <c r="D134" s="25">
        <v>0</v>
      </c>
      <c r="E134" s="25">
        <v>0</v>
      </c>
      <c r="F134" s="26">
        <f>SUM(C134:E134)</f>
        <v>5368</v>
      </c>
      <c r="G134" s="27"/>
      <c r="H134" s="28">
        <f>C134</f>
        <v>5368</v>
      </c>
      <c r="I134" s="28">
        <f>D134</f>
        <v>0</v>
      </c>
      <c r="J134" s="28">
        <f>E134</f>
        <v>0</v>
      </c>
      <c r="K134" s="26">
        <f t="shared" si="21"/>
        <v>5368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-1721</v>
      </c>
      <c r="D137" s="25">
        <v>0</v>
      </c>
      <c r="E137" s="25">
        <v>0</v>
      </c>
      <c r="F137" s="26">
        <f>SUM(C137:E137)</f>
        <v>-1721</v>
      </c>
      <c r="G137" s="27"/>
      <c r="H137" s="28">
        <f t="shared" si="22"/>
        <v>-1721</v>
      </c>
      <c r="I137" s="28">
        <f t="shared" si="22"/>
        <v>0</v>
      </c>
      <c r="J137" s="28">
        <f>E137</f>
        <v>0</v>
      </c>
      <c r="K137" s="26">
        <f t="shared" si="21"/>
        <v>-1721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3647</v>
      </c>
      <c r="D140" s="38">
        <f>SUM(D134:D139)</f>
        <v>0</v>
      </c>
      <c r="E140" s="38">
        <f>SUM(E134,E136:E139)</f>
        <v>0</v>
      </c>
      <c r="F140" s="38">
        <f>SUM(F134:F139)</f>
        <v>3647</v>
      </c>
      <c r="G140" s="27"/>
      <c r="H140" s="38">
        <f>SUM(H134:H139)</f>
        <v>3647</v>
      </c>
      <c r="I140" s="38">
        <f>SUM(I134:I139)</f>
        <v>0</v>
      </c>
      <c r="J140" s="38">
        <f>SUM(J134,J136:J139)</f>
        <v>0</v>
      </c>
      <c r="K140" s="38">
        <f>SUM(K134:K139)</f>
        <v>3647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3647</v>
      </c>
      <c r="D141" s="26">
        <f>SUM(D133,D140)</f>
        <v>0</v>
      </c>
      <c r="E141" s="26">
        <f>SUM(E133,E140)</f>
        <v>0</v>
      </c>
      <c r="F141" s="26">
        <f>SUM(F133,F140)</f>
        <v>3647</v>
      </c>
      <c r="G141" s="27"/>
      <c r="H141" s="26">
        <f>SUM(H133,H140)</f>
        <v>3647</v>
      </c>
      <c r="I141" s="26">
        <f>SUM(I133,I140)</f>
        <v>0</v>
      </c>
      <c r="J141" s="26">
        <f>SUM(J133,J140)</f>
        <v>0</v>
      </c>
      <c r="K141" s="26">
        <f>SUM(K133,K140)</f>
        <v>3647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-22650</v>
      </c>
      <c r="D143" s="28">
        <f>SUM(D124,D141)</f>
        <v>0</v>
      </c>
      <c r="E143" s="28">
        <f>SUM(E124,E141)</f>
        <v>0</v>
      </c>
      <c r="F143" s="41">
        <f>SUM(F124,F141)</f>
        <v>-22650</v>
      </c>
      <c r="G143" s="27"/>
      <c r="H143" s="42">
        <f>SUM(H124,H141)</f>
        <v>-22650</v>
      </c>
      <c r="I143" s="28">
        <f>SUM(I124,I141)</f>
        <v>0</v>
      </c>
      <c r="J143" s="28">
        <f>SUM(J124,J141)</f>
        <v>0</v>
      </c>
      <c r="K143" s="41">
        <f>SUM(K124,K141)</f>
        <v>-22650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-42519</v>
      </c>
      <c r="D145" s="26">
        <f>D85+D143</f>
        <v>-926</v>
      </c>
      <c r="E145" s="26">
        <f>E85+E143</f>
        <v>0</v>
      </c>
      <c r="F145" s="41">
        <f>F85+F143</f>
        <v>-43445</v>
      </c>
      <c r="G145" s="27"/>
      <c r="H145" s="41">
        <f>H85+H143</f>
        <v>-42519</v>
      </c>
      <c r="I145" s="26">
        <f>I85+I143</f>
        <v>-926</v>
      </c>
      <c r="J145" s="26">
        <f>J85+J143</f>
        <v>0</v>
      </c>
      <c r="K145" s="41">
        <f>K85+K143</f>
        <v>-43445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2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2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2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2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2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2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2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159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2808</v>
      </c>
      <c r="D10" s="25">
        <v>0</v>
      </c>
      <c r="E10" s="25">
        <v>0</v>
      </c>
      <c r="F10" s="26">
        <f>SUM(C10:E10)</f>
        <v>2808</v>
      </c>
      <c r="G10" s="27"/>
      <c r="H10" s="28">
        <f>C10+C17+M10</f>
        <v>2502</v>
      </c>
      <c r="I10" s="28">
        <f>D10+N10</f>
        <v>0</v>
      </c>
      <c r="J10" s="28">
        <f>E10+O10</f>
        <v>0</v>
      </c>
      <c r="K10" s="26">
        <f>SUM(H10:J10)</f>
        <v>2502</v>
      </c>
      <c r="L10" s="27"/>
      <c r="M10" s="28">
        <f>SUM(C88,C92,C95,C97:C101,C116)</f>
        <v>-306</v>
      </c>
      <c r="N10" s="28">
        <f>SUM(D88,D92,D95,D97:D101,D116)</f>
        <v>0</v>
      </c>
      <c r="O10" s="28">
        <f>SUM(E88,E92,E95,E97:E101,E116)</f>
        <v>0</v>
      </c>
      <c r="P10" s="26">
        <f>SUM(M10:O10)</f>
        <v>-306</v>
      </c>
    </row>
    <row r="11" spans="2:23" s="29" customFormat="1" ht="16" customHeight="1">
      <c r="B11" s="24" t="s">
        <v>13</v>
      </c>
      <c r="C11" s="25">
        <v>-359</v>
      </c>
      <c r="D11" s="25">
        <v>0</v>
      </c>
      <c r="E11" s="25">
        <v>0</v>
      </c>
      <c r="F11" s="26">
        <f>SUM(C11:E11)</f>
        <v>-359</v>
      </c>
      <c r="G11" s="27"/>
      <c r="H11" s="28">
        <f>C11+C58</f>
        <v>-2925</v>
      </c>
      <c r="I11" s="28">
        <f>D11</f>
        <v>0</v>
      </c>
      <c r="J11" s="28">
        <f>E11</f>
        <v>0</v>
      </c>
      <c r="K11" s="26">
        <f>SUM(H11:J11)</f>
        <v>-2925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2449</v>
      </c>
      <c r="D12" s="26">
        <f>SUM(D10:D11)</f>
        <v>0</v>
      </c>
      <c r="E12" s="26">
        <f>SUM(E10:E11)</f>
        <v>0</v>
      </c>
      <c r="F12" s="26">
        <f>SUM(F10:F11)</f>
        <v>2449</v>
      </c>
      <c r="G12" s="27"/>
      <c r="H12" s="26">
        <f>SUM(H10:H11)</f>
        <v>-423</v>
      </c>
      <c r="I12" s="26">
        <f>SUM(I10:I11)</f>
        <v>0</v>
      </c>
      <c r="J12" s="26">
        <f>SUM(J10:J11)</f>
        <v>0</v>
      </c>
      <c r="K12" s="26">
        <f>SUM(K10:K11)</f>
        <v>-423</v>
      </c>
      <c r="L12" s="27"/>
      <c r="M12" s="26">
        <f>M10</f>
        <v>-306</v>
      </c>
      <c r="N12" s="26">
        <f>N10</f>
        <v>0</v>
      </c>
      <c r="O12" s="26">
        <f>O10</f>
        <v>0</v>
      </c>
      <c r="P12" s="26">
        <f>P10</f>
        <v>-306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-4</v>
      </c>
      <c r="D29" s="25">
        <v>0</v>
      </c>
      <c r="E29" s="25">
        <v>0</v>
      </c>
      <c r="F29" s="26">
        <f t="shared" ref="F29:F34" si="3">SUM(C29:E29)</f>
        <v>-4</v>
      </c>
      <c r="G29" s="27"/>
      <c r="H29" s="28">
        <f>C29</f>
        <v>-4</v>
      </c>
      <c r="I29" s="28">
        <f t="shared" ref="I29:J31" si="4">D29</f>
        <v>0</v>
      </c>
      <c r="J29" s="28">
        <f t="shared" si="4"/>
        <v>0</v>
      </c>
      <c r="K29" s="26">
        <f>SUM(H29:J29)</f>
        <v>-4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-4</v>
      </c>
      <c r="D35" s="38">
        <f>SUM(D29:D34)</f>
        <v>0</v>
      </c>
      <c r="E35" s="38">
        <f>SUM(E29:E34)</f>
        <v>0</v>
      </c>
      <c r="F35" s="38">
        <f>SUM(F29:F34)</f>
        <v>-4</v>
      </c>
      <c r="G35" s="27"/>
      <c r="H35" s="36">
        <f>SUM(H29:H31,H33:H34)</f>
        <v>-4</v>
      </c>
      <c r="I35" s="36">
        <f>SUM(I29:I31,I33:I34)</f>
        <v>0</v>
      </c>
      <c r="J35" s="36">
        <f>SUM(J29:J31,J33:J34)</f>
        <v>0</v>
      </c>
      <c r="K35" s="36">
        <f>SUM(K29:K31,K33:K34)</f>
        <v>-4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-10</v>
      </c>
      <c r="D36" s="25">
        <v>0</v>
      </c>
      <c r="E36" s="25">
        <v>0</v>
      </c>
      <c r="F36" s="26">
        <f>SUM(C36:E36)</f>
        <v>-10</v>
      </c>
      <c r="G36" s="27"/>
      <c r="H36" s="30"/>
      <c r="I36" s="30"/>
      <c r="J36" s="30"/>
      <c r="K36" s="30"/>
      <c r="L36" s="27"/>
      <c r="M36" s="28">
        <f>C93</f>
        <v>10</v>
      </c>
      <c r="N36" s="28">
        <f t="shared" ref="N36:O37" si="6">D93</f>
        <v>0</v>
      </c>
      <c r="O36" s="28">
        <f t="shared" si="6"/>
        <v>0</v>
      </c>
      <c r="P36" s="26">
        <f>SUM(M36:O36)</f>
        <v>10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-10</v>
      </c>
      <c r="D38" s="36">
        <f>SUM(D36:D37)</f>
        <v>0</v>
      </c>
      <c r="E38" s="36">
        <f>SUM(E36:E37)</f>
        <v>0</v>
      </c>
      <c r="F38" s="36">
        <f>SUM(F36:F37)</f>
        <v>-10</v>
      </c>
      <c r="G38" s="27"/>
      <c r="H38" s="30"/>
      <c r="I38" s="30"/>
      <c r="J38" s="30"/>
      <c r="K38" s="30"/>
      <c r="L38" s="27"/>
      <c r="M38" s="36">
        <f>SUM(M36:M37)</f>
        <v>10</v>
      </c>
      <c r="N38" s="36">
        <f>SUM(N36:N37)</f>
        <v>0</v>
      </c>
      <c r="O38" s="36">
        <f>SUM(O36:O37)</f>
        <v>0</v>
      </c>
      <c r="P38" s="36">
        <f>SUM(P36:P37)</f>
        <v>10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4</v>
      </c>
      <c r="I42" s="28">
        <f>D106</f>
        <v>0</v>
      </c>
      <c r="J42" s="28">
        <f>E106</f>
        <v>0</v>
      </c>
      <c r="K42" s="26">
        <f>SUM(H42:J42)</f>
        <v>4</v>
      </c>
      <c r="L42" s="27"/>
      <c r="M42" s="28">
        <f>H42</f>
        <v>4</v>
      </c>
      <c r="N42" s="28">
        <f>I42</f>
        <v>0</v>
      </c>
      <c r="O42" s="28">
        <f>J42</f>
        <v>0</v>
      </c>
      <c r="P42" s="26">
        <f>SUM(M42:O42)</f>
        <v>4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-14</v>
      </c>
      <c r="D44" s="26">
        <f>SUM(D28,D35,D38,D43)</f>
        <v>0</v>
      </c>
      <c r="E44" s="26">
        <f>SUM(E28,E35,E38,E43)</f>
        <v>0</v>
      </c>
      <c r="F44" s="26">
        <f>SUM(F28,F35,F38,F43)</f>
        <v>-14</v>
      </c>
      <c r="G44" s="27"/>
      <c r="H44" s="26">
        <f>SUM(H28,H35,H41,H42:H43)</f>
        <v>0</v>
      </c>
      <c r="I44" s="26">
        <f>SUM(I28,I35,I41,I42:I43)</f>
        <v>0</v>
      </c>
      <c r="J44" s="26">
        <f>SUM(J28,J35,J41,J42:J43)</f>
        <v>0</v>
      </c>
      <c r="K44" s="26">
        <f>SUM(K28,K35,K41,K42:K43)</f>
        <v>0</v>
      </c>
      <c r="L44" s="27"/>
      <c r="M44" s="26">
        <f>SUM(M28,M35,M38,M41,M42)</f>
        <v>14</v>
      </c>
      <c r="N44" s="26">
        <f>SUM(N28,N35,N38,N41,N42)</f>
        <v>0</v>
      </c>
      <c r="O44" s="26">
        <f>SUM(O28,O35,O38,O41,O42)</f>
        <v>0</v>
      </c>
      <c r="P44" s="26">
        <f>SUM(P28,P35,P38,P41,P42)</f>
        <v>14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-2566</v>
      </c>
      <c r="D58" s="30"/>
      <c r="E58" s="30"/>
      <c r="F58" s="26">
        <f t="shared" si="8"/>
        <v>-2566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-50</v>
      </c>
      <c r="D60" s="25">
        <v>0</v>
      </c>
      <c r="E60" s="25">
        <v>0</v>
      </c>
      <c r="F60" s="26">
        <f>SUM(C60:E60)</f>
        <v>-50</v>
      </c>
      <c r="G60" s="27"/>
      <c r="H60" s="45"/>
      <c r="I60" s="45"/>
      <c r="J60" s="45"/>
      <c r="K60" s="45"/>
      <c r="L60" s="27"/>
      <c r="M60" s="28">
        <f>C110</f>
        <v>50</v>
      </c>
      <c r="N60" s="28">
        <f t="shared" ref="N60:O60" si="9">D110</f>
        <v>0</v>
      </c>
      <c r="O60" s="28">
        <f t="shared" si="9"/>
        <v>0</v>
      </c>
      <c r="P60" s="26">
        <f>SUM(M60:O60)</f>
        <v>50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-2616</v>
      </c>
      <c r="D65" s="26">
        <f>SUM(D60:D61,D63)</f>
        <v>0</v>
      </c>
      <c r="E65" s="26">
        <f>SUM(E60:E61,E63)</f>
        <v>0</v>
      </c>
      <c r="F65" s="41">
        <f>SUM(F50,F53:F61,F63:F64)</f>
        <v>-2616</v>
      </c>
      <c r="G65" s="27"/>
      <c r="H65" s="41">
        <f>SUM(H50,H53:H57,H59,H61:H62, H64)</f>
        <v>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0</v>
      </c>
      <c r="L65" s="27"/>
      <c r="M65" s="26">
        <f>SUM(M60,M62:M63)</f>
        <v>50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50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-2630</v>
      </c>
      <c r="D67" s="26">
        <f>SUM(D19,D44,D65)</f>
        <v>0</v>
      </c>
      <c r="E67" s="26">
        <f>SUM(E19,E44,E65)</f>
        <v>0</v>
      </c>
      <c r="F67" s="41">
        <f>SUM(F19,F44,F65)</f>
        <v>-2630</v>
      </c>
      <c r="G67" s="27"/>
      <c r="H67" s="41">
        <f>SUM(H19,H44,H65)</f>
        <v>0</v>
      </c>
      <c r="I67" s="26">
        <f>SUM(I19,I44,I65)</f>
        <v>0</v>
      </c>
      <c r="J67" s="26">
        <f>SUM(J19,J44,J65)</f>
        <v>0</v>
      </c>
      <c r="K67" s="41">
        <f>SUM(K19,K44,K65)</f>
        <v>0</v>
      </c>
      <c r="L67" s="27"/>
      <c r="M67" s="26">
        <f>SUM(M19,M44,M65)</f>
        <v>64</v>
      </c>
      <c r="N67" s="26">
        <f>SUM(N19,N44,N65)</f>
        <v>0</v>
      </c>
      <c r="O67" s="26">
        <f>SUM(O19,O44,O65)</f>
        <v>0</v>
      </c>
      <c r="P67" s="26">
        <f>SUM(P19,P44,P65)</f>
        <v>64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-181</v>
      </c>
      <c r="D69" s="26">
        <f>SUM(D12,D67)</f>
        <v>0</v>
      </c>
      <c r="E69" s="26">
        <f>SUM(E12,E67)</f>
        <v>0</v>
      </c>
      <c r="F69" s="41">
        <f>SUM(F12,F67)</f>
        <v>-181</v>
      </c>
      <c r="G69" s="27"/>
      <c r="H69" s="41">
        <f>SUM(H12,H67)</f>
        <v>-423</v>
      </c>
      <c r="I69" s="26">
        <f>SUM(I12,I67)</f>
        <v>0</v>
      </c>
      <c r="J69" s="26">
        <f>SUM(J12,J67)</f>
        <v>0</v>
      </c>
      <c r="K69" s="41">
        <f>SUM(K12,K67)</f>
        <v>-423</v>
      </c>
      <c r="L69" s="27"/>
      <c r="M69" s="26">
        <f>SUM(M12,M67)</f>
        <v>-242</v>
      </c>
      <c r="N69" s="26">
        <f>SUM(N12,N67)</f>
        <v>0</v>
      </c>
      <c r="O69" s="26">
        <f>SUM(O12,O67)</f>
        <v>0</v>
      </c>
      <c r="P69" s="26">
        <f>SUM(P12,P67)</f>
        <v>-242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-1124</v>
      </c>
      <c r="D76" s="25">
        <v>0</v>
      </c>
      <c r="E76" s="25">
        <v>0</v>
      </c>
      <c r="F76" s="26">
        <f t="shared" si="14"/>
        <v>-1124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-1124</v>
      </c>
      <c r="D79" s="26">
        <f>SUM(D72:D78)</f>
        <v>0</v>
      </c>
      <c r="E79" s="26">
        <f>SUM(E72:E78)</f>
        <v>0</v>
      </c>
      <c r="F79" s="26">
        <f>SUM(F72:F78)</f>
        <v>-1124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-1305</v>
      </c>
      <c r="D81" s="26">
        <f>SUM(D69,D79)</f>
        <v>0</v>
      </c>
      <c r="E81" s="26">
        <f>SUM(E69,E79)</f>
        <v>0</v>
      </c>
      <c r="F81" s="41">
        <f>SUM(F69,F79)</f>
        <v>-1305</v>
      </c>
      <c r="G81" s="27"/>
      <c r="H81" s="41">
        <f>H69</f>
        <v>-423</v>
      </c>
      <c r="I81" s="26">
        <f>I69</f>
        <v>0</v>
      </c>
      <c r="J81" s="26">
        <f>J69</f>
        <v>0</v>
      </c>
      <c r="K81" s="41">
        <f>K69</f>
        <v>-423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-533</v>
      </c>
      <c r="D85" s="43">
        <v>0</v>
      </c>
      <c r="E85" s="43">
        <v>0</v>
      </c>
      <c r="F85" s="26">
        <f>SUM(C85:E85)</f>
        <v>-533</v>
      </c>
      <c r="G85" s="27"/>
      <c r="H85" s="42">
        <f>C85</f>
        <v>-533</v>
      </c>
      <c r="I85" s="42">
        <f>D85</f>
        <v>0</v>
      </c>
      <c r="J85" s="42">
        <f>E85</f>
        <v>0</v>
      </c>
      <c r="K85" s="26">
        <f>SUM(H85:J85)</f>
        <v>-533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-2</v>
      </c>
      <c r="D88" s="25">
        <v>0</v>
      </c>
      <c r="E88" s="25">
        <v>0</v>
      </c>
      <c r="F88" s="26">
        <f>SUM(C88:E88)</f>
        <v>-2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-2</v>
      </c>
      <c r="D89" s="36">
        <f>D88</f>
        <v>0</v>
      </c>
      <c r="E89" s="36">
        <f>E88</f>
        <v>0</v>
      </c>
      <c r="F89" s="36">
        <f>F88</f>
        <v>-2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-500</v>
      </c>
      <c r="D92" s="25">
        <v>0</v>
      </c>
      <c r="E92" s="25">
        <v>0</v>
      </c>
      <c r="F92" s="26">
        <f>SUM(C92:E92)</f>
        <v>-500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10</v>
      </c>
      <c r="D93" s="28">
        <f t="shared" si="15"/>
        <v>0</v>
      </c>
      <c r="E93" s="28">
        <f t="shared" si="15"/>
        <v>0</v>
      </c>
      <c r="F93" s="26">
        <f>SUM(C93:E93)</f>
        <v>10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230</v>
      </c>
      <c r="D95" s="25">
        <v>0</v>
      </c>
      <c r="E95" s="25">
        <v>0</v>
      </c>
      <c r="F95" s="26">
        <f>SUM(C95:E95)</f>
        <v>230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-260</v>
      </c>
      <c r="D96" s="36">
        <f>SUM(D92:D95)</f>
        <v>0</v>
      </c>
      <c r="E96" s="36">
        <f>SUM(E92:E95)</f>
        <v>0</v>
      </c>
      <c r="F96" s="36">
        <f>SUM(F92:F95)</f>
        <v>-260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-15</v>
      </c>
      <c r="D97" s="25">
        <v>0</v>
      </c>
      <c r="E97" s="25">
        <v>0</v>
      </c>
      <c r="F97" s="26">
        <f t="shared" ref="F97:F112" si="16">SUM(C97:E97)</f>
        <v>-15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4</v>
      </c>
      <c r="D106" s="25">
        <v>0</v>
      </c>
      <c r="E106" s="25">
        <v>0</v>
      </c>
      <c r="F106" s="26">
        <f t="shared" si="16"/>
        <v>4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50</v>
      </c>
      <c r="D110" s="28">
        <f>-D60</f>
        <v>0</v>
      </c>
      <c r="E110" s="28">
        <f>-E60</f>
        <v>0</v>
      </c>
      <c r="F110" s="26">
        <f t="shared" si="16"/>
        <v>50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39</v>
      </c>
      <c r="D113" s="36">
        <f>SUM(D97:D112)</f>
        <v>0</v>
      </c>
      <c r="E113" s="36">
        <f>SUM(E97:E112)</f>
        <v>0</v>
      </c>
      <c r="F113" s="36">
        <f>SUM(F97:F112)</f>
        <v>39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-19</v>
      </c>
      <c r="D114" s="25">
        <v>0</v>
      </c>
      <c r="E114" s="25">
        <v>0</v>
      </c>
      <c r="F114" s="26">
        <f>SUM(C114:E114)</f>
        <v>-19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-19</v>
      </c>
      <c r="D116" s="36">
        <f>SUM(D114:D115)</f>
        <v>0</v>
      </c>
      <c r="E116" s="36">
        <f>SUM(E114:E115)</f>
        <v>0</v>
      </c>
      <c r="F116" s="36">
        <f>SUM(F114:F115)</f>
        <v>-19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-240</v>
      </c>
      <c r="D122" s="26">
        <f>SUM(D96,D113,D116,D121)</f>
        <v>0</v>
      </c>
      <c r="E122" s="26">
        <f>SUM(E96,E113,E116,E121)</f>
        <v>0</v>
      </c>
      <c r="F122" s="26">
        <f>SUM(F96,F113,F116,F121)</f>
        <v>-240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-423</v>
      </c>
      <c r="D124" s="41">
        <f>SUM(D69, D89, D122)</f>
        <v>0</v>
      </c>
      <c r="E124" s="41">
        <f>SUM(E69, E89, E122)</f>
        <v>0</v>
      </c>
      <c r="F124" s="41">
        <f>SUM(F69, F89, F122)</f>
        <v>-423</v>
      </c>
      <c r="G124" s="27"/>
      <c r="H124" s="41">
        <f>H69</f>
        <v>-423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-423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-423</v>
      </c>
      <c r="D143" s="28">
        <f>SUM(D124,D141)</f>
        <v>0</v>
      </c>
      <c r="E143" s="28">
        <f>SUM(E124,E141)</f>
        <v>0</v>
      </c>
      <c r="F143" s="41">
        <f>SUM(F124,F141)</f>
        <v>-423</v>
      </c>
      <c r="G143" s="27"/>
      <c r="H143" s="42">
        <f>SUM(H124,H141)</f>
        <v>-423</v>
      </c>
      <c r="I143" s="28">
        <f>SUM(I124,I141)</f>
        <v>0</v>
      </c>
      <c r="J143" s="28">
        <f>SUM(J124,J141)</f>
        <v>0</v>
      </c>
      <c r="K143" s="41">
        <f>SUM(K124,K141)</f>
        <v>-423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-956</v>
      </c>
      <c r="D145" s="26">
        <f>D85+D143</f>
        <v>0</v>
      </c>
      <c r="E145" s="26">
        <f>E85+E143</f>
        <v>0</v>
      </c>
      <c r="F145" s="41">
        <f>F85+F143</f>
        <v>-956</v>
      </c>
      <c r="G145" s="27"/>
      <c r="H145" s="41">
        <f>H85+H143</f>
        <v>-956</v>
      </c>
      <c r="I145" s="26">
        <f>I85+I143</f>
        <v>0</v>
      </c>
      <c r="J145" s="26">
        <f>J85+J143</f>
        <v>0</v>
      </c>
      <c r="K145" s="41">
        <f>K85+K143</f>
        <v>-956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3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3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3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3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3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3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3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160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3229</v>
      </c>
      <c r="D10" s="25">
        <v>0</v>
      </c>
      <c r="E10" s="25">
        <v>0</v>
      </c>
      <c r="F10" s="26">
        <f>SUM(C10:E10)</f>
        <v>3229</v>
      </c>
      <c r="G10" s="27"/>
      <c r="H10" s="28">
        <f>C10+C17+M10</f>
        <v>3052</v>
      </c>
      <c r="I10" s="28">
        <f>D10+N10</f>
        <v>0</v>
      </c>
      <c r="J10" s="28">
        <f>E10+O10</f>
        <v>0</v>
      </c>
      <c r="K10" s="26">
        <f>SUM(H10:J10)</f>
        <v>3052</v>
      </c>
      <c r="L10" s="27"/>
      <c r="M10" s="28">
        <f>SUM(C88,C92,C95,C97:C101,C116)</f>
        <v>-177</v>
      </c>
      <c r="N10" s="28">
        <f>SUM(D88,D92,D95,D97:D101,D116)</f>
        <v>0</v>
      </c>
      <c r="O10" s="28">
        <f>SUM(E88,E92,E95,E97:E101,E116)</f>
        <v>0</v>
      </c>
      <c r="P10" s="26">
        <f>SUM(M10:O10)</f>
        <v>-177</v>
      </c>
    </row>
    <row r="11" spans="2:23" s="29" customFormat="1" ht="16" customHeight="1">
      <c r="B11" s="24" t="s">
        <v>13</v>
      </c>
      <c r="C11" s="25">
        <v>-3215</v>
      </c>
      <c r="D11" s="25">
        <v>0</v>
      </c>
      <c r="E11" s="25">
        <v>0</v>
      </c>
      <c r="F11" s="26">
        <f>SUM(C11:E11)</f>
        <v>-3215</v>
      </c>
      <c r="G11" s="27"/>
      <c r="H11" s="28">
        <f>C11+C58</f>
        <v>-3215</v>
      </c>
      <c r="I11" s="28">
        <f>D11</f>
        <v>0</v>
      </c>
      <c r="J11" s="28">
        <f>E11</f>
        <v>0</v>
      </c>
      <c r="K11" s="26">
        <f>SUM(H11:J11)</f>
        <v>-3215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14</v>
      </c>
      <c r="D12" s="26">
        <f>SUM(D10:D11)</f>
        <v>0</v>
      </c>
      <c r="E12" s="26">
        <f>SUM(E10:E11)</f>
        <v>0</v>
      </c>
      <c r="F12" s="26">
        <f>SUM(F10:F11)</f>
        <v>14</v>
      </c>
      <c r="G12" s="27"/>
      <c r="H12" s="26">
        <f>SUM(H10:H11)</f>
        <v>-163</v>
      </c>
      <c r="I12" s="26">
        <f>SUM(I10:I11)</f>
        <v>0</v>
      </c>
      <c r="J12" s="26">
        <f>SUM(J10:J11)</f>
        <v>0</v>
      </c>
      <c r="K12" s="26">
        <f>SUM(K10:K11)</f>
        <v>-163</v>
      </c>
      <c r="L12" s="27"/>
      <c r="M12" s="26">
        <f>M10</f>
        <v>-177</v>
      </c>
      <c r="N12" s="26">
        <f>N10</f>
        <v>0</v>
      </c>
      <c r="O12" s="26">
        <f>O10</f>
        <v>0</v>
      </c>
      <c r="P12" s="26">
        <f>P10</f>
        <v>-177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-1</v>
      </c>
      <c r="D29" s="25">
        <v>0</v>
      </c>
      <c r="E29" s="25">
        <v>0</v>
      </c>
      <c r="F29" s="26">
        <f t="shared" ref="F29:F34" si="3">SUM(C29:E29)</f>
        <v>-1</v>
      </c>
      <c r="G29" s="27"/>
      <c r="H29" s="28">
        <f>C29</f>
        <v>-1</v>
      </c>
      <c r="I29" s="28">
        <f t="shared" ref="I29:J31" si="4">D29</f>
        <v>0</v>
      </c>
      <c r="J29" s="28">
        <f t="shared" si="4"/>
        <v>0</v>
      </c>
      <c r="K29" s="26">
        <f>SUM(H29:J29)</f>
        <v>-1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</v>
      </c>
      <c r="D35" s="38">
        <f>SUM(D29:D34)</f>
        <v>0</v>
      </c>
      <c r="E35" s="38">
        <f>SUM(E29:E34)</f>
        <v>0</v>
      </c>
      <c r="F35" s="38">
        <f>SUM(F29:F34)</f>
        <v>-1</v>
      </c>
      <c r="G35" s="27"/>
      <c r="H35" s="36">
        <f>SUM(H29:H31,H33:H34)</f>
        <v>-1</v>
      </c>
      <c r="I35" s="36">
        <f>SUM(I29:I31,I33:I34)</f>
        <v>0</v>
      </c>
      <c r="J35" s="36">
        <f>SUM(J29:J31,J33:J34)</f>
        <v>0</v>
      </c>
      <c r="K35" s="36">
        <f>SUM(K29:K31,K33:K34)</f>
        <v>-1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132</v>
      </c>
      <c r="D36" s="25">
        <v>0</v>
      </c>
      <c r="E36" s="25">
        <v>0</v>
      </c>
      <c r="F36" s="26">
        <f>SUM(C36:E36)</f>
        <v>132</v>
      </c>
      <c r="G36" s="27"/>
      <c r="H36" s="30"/>
      <c r="I36" s="30"/>
      <c r="J36" s="30"/>
      <c r="K36" s="30"/>
      <c r="L36" s="27"/>
      <c r="M36" s="28">
        <f>C93</f>
        <v>-132</v>
      </c>
      <c r="N36" s="28">
        <f t="shared" ref="N36:O37" si="6">D93</f>
        <v>0</v>
      </c>
      <c r="O36" s="28">
        <f t="shared" si="6"/>
        <v>0</v>
      </c>
      <c r="P36" s="26">
        <f>SUM(M36:O36)</f>
        <v>-132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132</v>
      </c>
      <c r="D38" s="36">
        <f>SUM(D36:D37)</f>
        <v>0</v>
      </c>
      <c r="E38" s="36">
        <f>SUM(E36:E37)</f>
        <v>0</v>
      </c>
      <c r="F38" s="36">
        <f>SUM(F36:F37)</f>
        <v>132</v>
      </c>
      <c r="G38" s="27"/>
      <c r="H38" s="30"/>
      <c r="I38" s="30"/>
      <c r="J38" s="30"/>
      <c r="K38" s="30"/>
      <c r="L38" s="27"/>
      <c r="M38" s="36">
        <f>SUM(M36:M37)</f>
        <v>-132</v>
      </c>
      <c r="N38" s="36">
        <f>SUM(N36:N37)</f>
        <v>0</v>
      </c>
      <c r="O38" s="36">
        <f>SUM(O36:O37)</f>
        <v>0</v>
      </c>
      <c r="P38" s="36">
        <f>SUM(P36:P37)</f>
        <v>-132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45</v>
      </c>
      <c r="I42" s="28">
        <f>D106</f>
        <v>0</v>
      </c>
      <c r="J42" s="28">
        <f>E106</f>
        <v>0</v>
      </c>
      <c r="K42" s="26">
        <f>SUM(H42:J42)</f>
        <v>45</v>
      </c>
      <c r="L42" s="27"/>
      <c r="M42" s="28">
        <f>H42</f>
        <v>45</v>
      </c>
      <c r="N42" s="28">
        <f>I42</f>
        <v>0</v>
      </c>
      <c r="O42" s="28">
        <f>J42</f>
        <v>0</v>
      </c>
      <c r="P42" s="26">
        <f>SUM(M42:O42)</f>
        <v>45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131</v>
      </c>
      <c r="D44" s="26">
        <f>SUM(D28,D35,D38,D43)</f>
        <v>0</v>
      </c>
      <c r="E44" s="26">
        <f>SUM(E28,E35,E38,E43)</f>
        <v>0</v>
      </c>
      <c r="F44" s="26">
        <f>SUM(F28,F35,F38,F43)</f>
        <v>131</v>
      </c>
      <c r="G44" s="27"/>
      <c r="H44" s="26">
        <f>SUM(H28,H35,H41,H42:H43)</f>
        <v>44</v>
      </c>
      <c r="I44" s="26">
        <f>SUM(I28,I35,I41,I42:I43)</f>
        <v>0</v>
      </c>
      <c r="J44" s="26">
        <f>SUM(J28,J35,J41,J42:J43)</f>
        <v>0</v>
      </c>
      <c r="K44" s="26">
        <f>SUM(K28,K35,K41,K42:K43)</f>
        <v>44</v>
      </c>
      <c r="L44" s="27"/>
      <c r="M44" s="26">
        <f>SUM(M28,M35,M38,M41,M42)</f>
        <v>-87</v>
      </c>
      <c r="N44" s="26">
        <f>SUM(N28,N35,N38,N41,N42)</f>
        <v>0</v>
      </c>
      <c r="O44" s="26">
        <f>SUM(O28,O35,O38,O41,O42)</f>
        <v>0</v>
      </c>
      <c r="P44" s="26">
        <f>SUM(P28,P35,P38,P41,P42)</f>
        <v>-87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0</v>
      </c>
      <c r="D60" s="25">
        <v>0</v>
      </c>
      <c r="E60" s="25">
        <v>0</v>
      </c>
      <c r="F60" s="26">
        <f>SUM(C60:E60)</f>
        <v>0</v>
      </c>
      <c r="G60" s="27"/>
      <c r="H60" s="45"/>
      <c r="I60" s="45"/>
      <c r="J60" s="45"/>
      <c r="K60" s="45"/>
      <c r="L60" s="27"/>
      <c r="M60" s="28">
        <f>C110</f>
        <v>0</v>
      </c>
      <c r="N60" s="28">
        <f t="shared" ref="N60:O60" si="9">D110</f>
        <v>0</v>
      </c>
      <c r="O60" s="28">
        <f t="shared" si="9"/>
        <v>0</v>
      </c>
      <c r="P60" s="26">
        <f>SUM(M60:O60)</f>
        <v>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0</v>
      </c>
      <c r="D65" s="26">
        <f>SUM(D60:D61,D63)</f>
        <v>0</v>
      </c>
      <c r="E65" s="26">
        <f>SUM(E60:E61,E63)</f>
        <v>0</v>
      </c>
      <c r="F65" s="41">
        <f>SUM(F50,F53:F61,F63:F64)</f>
        <v>0</v>
      </c>
      <c r="G65" s="27"/>
      <c r="H65" s="41">
        <f>SUM(H50,H53:H57,H59,H61:H62, H64)</f>
        <v>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0</v>
      </c>
      <c r="L65" s="27"/>
      <c r="M65" s="26">
        <f>SUM(M60,M62:M63)</f>
        <v>0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131</v>
      </c>
      <c r="D67" s="26">
        <f>SUM(D19,D44,D65)</f>
        <v>0</v>
      </c>
      <c r="E67" s="26">
        <f>SUM(E19,E44,E65)</f>
        <v>0</v>
      </c>
      <c r="F67" s="41">
        <f>SUM(F19,F44,F65)</f>
        <v>131</v>
      </c>
      <c r="G67" s="27"/>
      <c r="H67" s="41">
        <f>SUM(H19,H44,H65)</f>
        <v>44</v>
      </c>
      <c r="I67" s="26">
        <f>SUM(I19,I44,I65)</f>
        <v>0</v>
      </c>
      <c r="J67" s="26">
        <f>SUM(J19,J44,J65)</f>
        <v>0</v>
      </c>
      <c r="K67" s="41">
        <f>SUM(K19,K44,K65)</f>
        <v>44</v>
      </c>
      <c r="L67" s="27"/>
      <c r="M67" s="26">
        <f>SUM(M19,M44,M65)</f>
        <v>-87</v>
      </c>
      <c r="N67" s="26">
        <f>SUM(N19,N44,N65)</f>
        <v>0</v>
      </c>
      <c r="O67" s="26">
        <f>SUM(O19,O44,O65)</f>
        <v>0</v>
      </c>
      <c r="P67" s="26">
        <f>SUM(P19,P44,P65)</f>
        <v>-87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145</v>
      </c>
      <c r="D69" s="26">
        <f>SUM(D12,D67)</f>
        <v>0</v>
      </c>
      <c r="E69" s="26">
        <f>SUM(E12,E67)</f>
        <v>0</v>
      </c>
      <c r="F69" s="41">
        <f>SUM(F12,F67)</f>
        <v>145</v>
      </c>
      <c r="G69" s="27"/>
      <c r="H69" s="41">
        <f>SUM(H12,H67)</f>
        <v>-119</v>
      </c>
      <c r="I69" s="26">
        <f>SUM(I12,I67)</f>
        <v>0</v>
      </c>
      <c r="J69" s="26">
        <f>SUM(J12,J67)</f>
        <v>0</v>
      </c>
      <c r="K69" s="41">
        <f>SUM(K12,K67)</f>
        <v>-119</v>
      </c>
      <c r="L69" s="27"/>
      <c r="M69" s="26">
        <f>SUM(M12,M67)</f>
        <v>-264</v>
      </c>
      <c r="N69" s="26">
        <f>SUM(N12,N67)</f>
        <v>0</v>
      </c>
      <c r="O69" s="26">
        <f>SUM(O12,O67)</f>
        <v>0</v>
      </c>
      <c r="P69" s="26">
        <f>SUM(P12,P67)</f>
        <v>-264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2755</v>
      </c>
      <c r="D76" s="25">
        <v>0</v>
      </c>
      <c r="E76" s="25">
        <v>0</v>
      </c>
      <c r="F76" s="26">
        <f t="shared" si="14"/>
        <v>2755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2755</v>
      </c>
      <c r="D79" s="26">
        <f>SUM(D72:D78)</f>
        <v>0</v>
      </c>
      <c r="E79" s="26">
        <f>SUM(E72:E78)</f>
        <v>0</v>
      </c>
      <c r="F79" s="26">
        <f>SUM(F72:F78)</f>
        <v>2755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2900</v>
      </c>
      <c r="D81" s="26">
        <f>SUM(D69,D79)</f>
        <v>0</v>
      </c>
      <c r="E81" s="26">
        <f>SUM(E69,E79)</f>
        <v>0</v>
      </c>
      <c r="F81" s="41">
        <f>SUM(F69,F79)</f>
        <v>2900</v>
      </c>
      <c r="G81" s="27"/>
      <c r="H81" s="41">
        <f>H69</f>
        <v>-119</v>
      </c>
      <c r="I81" s="26">
        <f>I69</f>
        <v>0</v>
      </c>
      <c r="J81" s="26">
        <f>J69</f>
        <v>0</v>
      </c>
      <c r="K81" s="41">
        <f>K69</f>
        <v>-119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-399</v>
      </c>
      <c r="D85" s="43">
        <v>0</v>
      </c>
      <c r="E85" s="43">
        <v>0</v>
      </c>
      <c r="F85" s="26">
        <f>SUM(C85:E85)</f>
        <v>-399</v>
      </c>
      <c r="G85" s="27"/>
      <c r="H85" s="42">
        <f>C85</f>
        <v>-399</v>
      </c>
      <c r="I85" s="42">
        <f>D85</f>
        <v>0</v>
      </c>
      <c r="J85" s="42">
        <f>E85</f>
        <v>0</v>
      </c>
      <c r="K85" s="26">
        <f>SUM(H85:J85)</f>
        <v>-399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-484</v>
      </c>
      <c r="D92" s="25">
        <v>0</v>
      </c>
      <c r="E92" s="25">
        <v>0</v>
      </c>
      <c r="F92" s="26">
        <f>SUM(C92:E92)</f>
        <v>-484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-132</v>
      </c>
      <c r="D93" s="28">
        <f t="shared" si="15"/>
        <v>0</v>
      </c>
      <c r="E93" s="28">
        <f t="shared" si="15"/>
        <v>0</v>
      </c>
      <c r="F93" s="26">
        <f>SUM(C93:E93)</f>
        <v>-132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340</v>
      </c>
      <c r="D95" s="25">
        <v>0</v>
      </c>
      <c r="E95" s="25">
        <v>0</v>
      </c>
      <c r="F95" s="26">
        <f>SUM(C95:E95)</f>
        <v>340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-276</v>
      </c>
      <c r="D96" s="36">
        <f>SUM(D92:D95)</f>
        <v>0</v>
      </c>
      <c r="E96" s="36">
        <f>SUM(E92:E95)</f>
        <v>0</v>
      </c>
      <c r="F96" s="36">
        <f>SUM(F92:F95)</f>
        <v>-276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-16</v>
      </c>
      <c r="D97" s="25">
        <v>0</v>
      </c>
      <c r="E97" s="25">
        <v>0</v>
      </c>
      <c r="F97" s="26">
        <f t="shared" ref="F97:F112" si="16">SUM(C97:E97)</f>
        <v>-16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45</v>
      </c>
      <c r="D106" s="25">
        <v>0</v>
      </c>
      <c r="E106" s="25">
        <v>0</v>
      </c>
      <c r="F106" s="26">
        <f t="shared" si="16"/>
        <v>45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0</v>
      </c>
      <c r="D110" s="28">
        <f>-D60</f>
        <v>0</v>
      </c>
      <c r="E110" s="28">
        <f>-E60</f>
        <v>0</v>
      </c>
      <c r="F110" s="26">
        <f t="shared" si="16"/>
        <v>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29</v>
      </c>
      <c r="D113" s="36">
        <f>SUM(D97:D112)</f>
        <v>0</v>
      </c>
      <c r="E113" s="36">
        <f>SUM(E97:E112)</f>
        <v>0</v>
      </c>
      <c r="F113" s="36">
        <f>SUM(F97:F112)</f>
        <v>29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-17</v>
      </c>
      <c r="D114" s="25">
        <v>0</v>
      </c>
      <c r="E114" s="25">
        <v>0</v>
      </c>
      <c r="F114" s="26">
        <f>SUM(C114:E114)</f>
        <v>-17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-17</v>
      </c>
      <c r="D116" s="36">
        <f>SUM(D114:D115)</f>
        <v>0</v>
      </c>
      <c r="E116" s="36">
        <f>SUM(E114:E115)</f>
        <v>0</v>
      </c>
      <c r="F116" s="36">
        <f>SUM(F114:F115)</f>
        <v>-17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-264</v>
      </c>
      <c r="D122" s="26">
        <f>SUM(D96,D113,D116,D121)</f>
        <v>0</v>
      </c>
      <c r="E122" s="26">
        <f>SUM(E96,E113,E116,E121)</f>
        <v>0</v>
      </c>
      <c r="F122" s="26">
        <f>SUM(F96,F113,F116,F121)</f>
        <v>-264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-119</v>
      </c>
      <c r="D124" s="41">
        <f>SUM(D69, D89, D122)</f>
        <v>0</v>
      </c>
      <c r="E124" s="41">
        <f>SUM(E69, E89, E122)</f>
        <v>0</v>
      </c>
      <c r="F124" s="41">
        <f>SUM(F69, F89, F122)</f>
        <v>-119</v>
      </c>
      <c r="G124" s="27"/>
      <c r="H124" s="41">
        <f>H69</f>
        <v>-119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-119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-119</v>
      </c>
      <c r="D143" s="28">
        <f>SUM(D124,D141)</f>
        <v>0</v>
      </c>
      <c r="E143" s="28">
        <f>SUM(E124,E141)</f>
        <v>0</v>
      </c>
      <c r="F143" s="41">
        <f>SUM(F124,F141)</f>
        <v>-119</v>
      </c>
      <c r="G143" s="27"/>
      <c r="H143" s="42">
        <f>SUM(H124,H141)</f>
        <v>-119</v>
      </c>
      <c r="I143" s="28">
        <f>SUM(I124,I141)</f>
        <v>0</v>
      </c>
      <c r="J143" s="28">
        <f>SUM(J124,J141)</f>
        <v>0</v>
      </c>
      <c r="K143" s="41">
        <f>SUM(K124,K141)</f>
        <v>-119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-518</v>
      </c>
      <c r="D145" s="26">
        <f>D85+D143</f>
        <v>0</v>
      </c>
      <c r="E145" s="26">
        <f>E85+E143</f>
        <v>0</v>
      </c>
      <c r="F145" s="41">
        <f>F85+F143</f>
        <v>-518</v>
      </c>
      <c r="G145" s="27"/>
      <c r="H145" s="41">
        <f>H85+H143</f>
        <v>-518</v>
      </c>
      <c r="I145" s="26">
        <f>I85+I143</f>
        <v>0</v>
      </c>
      <c r="J145" s="26">
        <f>J85+J143</f>
        <v>0</v>
      </c>
      <c r="K145" s="41">
        <f>K85+K143</f>
        <v>-518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4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4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4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4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4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4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4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161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3058</v>
      </c>
      <c r="D10" s="25">
        <v>0</v>
      </c>
      <c r="E10" s="25">
        <v>0</v>
      </c>
      <c r="F10" s="26">
        <f>SUM(C10:E10)</f>
        <v>3058</v>
      </c>
      <c r="G10" s="27"/>
      <c r="H10" s="28">
        <f>C10+C17+M10</f>
        <v>2781</v>
      </c>
      <c r="I10" s="28">
        <f>D10+N10</f>
        <v>0</v>
      </c>
      <c r="J10" s="28">
        <f>E10+O10</f>
        <v>0</v>
      </c>
      <c r="K10" s="26">
        <f>SUM(H10:J10)</f>
        <v>2781</v>
      </c>
      <c r="L10" s="27"/>
      <c r="M10" s="28">
        <f>SUM(C88,C92,C95,C97:C101,C116)</f>
        <v>-277</v>
      </c>
      <c r="N10" s="28">
        <f>SUM(D88,D92,D95,D97:D101,D116)</f>
        <v>0</v>
      </c>
      <c r="O10" s="28">
        <f>SUM(E88,E92,E95,E97:E101,E116)</f>
        <v>0</v>
      </c>
      <c r="P10" s="26">
        <f>SUM(M10:O10)</f>
        <v>-277</v>
      </c>
    </row>
    <row r="11" spans="2:23" s="29" customFormat="1" ht="16" customHeight="1">
      <c r="B11" s="24" t="s">
        <v>13</v>
      </c>
      <c r="C11" s="25">
        <v>-11</v>
      </c>
      <c r="D11" s="25">
        <v>0</v>
      </c>
      <c r="E11" s="25">
        <v>0</v>
      </c>
      <c r="F11" s="26">
        <f>SUM(C11:E11)</f>
        <v>-11</v>
      </c>
      <c r="G11" s="27"/>
      <c r="H11" s="28">
        <f>C11+C58</f>
        <v>-2766</v>
      </c>
      <c r="I11" s="28">
        <f>D11</f>
        <v>0</v>
      </c>
      <c r="J11" s="28">
        <f>E11</f>
        <v>0</v>
      </c>
      <c r="K11" s="26">
        <f>SUM(H11:J11)</f>
        <v>-2766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3047</v>
      </c>
      <c r="D12" s="26">
        <f>SUM(D10:D11)</f>
        <v>0</v>
      </c>
      <c r="E12" s="26">
        <f>SUM(E10:E11)</f>
        <v>0</v>
      </c>
      <c r="F12" s="26">
        <f>SUM(F10:F11)</f>
        <v>3047</v>
      </c>
      <c r="G12" s="27"/>
      <c r="H12" s="26">
        <f>SUM(H10:H11)</f>
        <v>15</v>
      </c>
      <c r="I12" s="26">
        <f>SUM(I10:I11)</f>
        <v>0</v>
      </c>
      <c r="J12" s="26">
        <f>SUM(J10:J11)</f>
        <v>0</v>
      </c>
      <c r="K12" s="26">
        <f>SUM(K10:K11)</f>
        <v>15</v>
      </c>
      <c r="L12" s="27"/>
      <c r="M12" s="26">
        <f>M10</f>
        <v>-277</v>
      </c>
      <c r="N12" s="26">
        <f>N10</f>
        <v>0</v>
      </c>
      <c r="O12" s="26">
        <f>O10</f>
        <v>0</v>
      </c>
      <c r="P12" s="26">
        <f>P10</f>
        <v>-277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-1</v>
      </c>
      <c r="D29" s="25">
        <v>0</v>
      </c>
      <c r="E29" s="25">
        <v>0</v>
      </c>
      <c r="F29" s="26">
        <f t="shared" ref="F29:F34" si="3">SUM(C29:E29)</f>
        <v>-1</v>
      </c>
      <c r="G29" s="27"/>
      <c r="H29" s="28">
        <f>C29</f>
        <v>-1</v>
      </c>
      <c r="I29" s="28">
        <f t="shared" ref="I29:J31" si="4">D29</f>
        <v>0</v>
      </c>
      <c r="J29" s="28">
        <f t="shared" si="4"/>
        <v>0</v>
      </c>
      <c r="K29" s="26">
        <f>SUM(H29:J29)</f>
        <v>-1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</v>
      </c>
      <c r="D35" s="38">
        <f>SUM(D29:D34)</f>
        <v>0</v>
      </c>
      <c r="E35" s="38">
        <f>SUM(E29:E34)</f>
        <v>0</v>
      </c>
      <c r="F35" s="38">
        <f>SUM(F29:F34)</f>
        <v>-1</v>
      </c>
      <c r="G35" s="27"/>
      <c r="H35" s="36">
        <f>SUM(H29:H31,H33:H34)</f>
        <v>-1</v>
      </c>
      <c r="I35" s="36">
        <f>SUM(I29:I31,I33:I34)</f>
        <v>0</v>
      </c>
      <c r="J35" s="36">
        <f>SUM(J29:J31,J33:J34)</f>
        <v>0</v>
      </c>
      <c r="K35" s="36">
        <f>SUM(K29:K31,K33:K34)</f>
        <v>-1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76</v>
      </c>
      <c r="D36" s="25">
        <v>0</v>
      </c>
      <c r="E36" s="25">
        <v>0</v>
      </c>
      <c r="F36" s="26">
        <f>SUM(C36:E36)</f>
        <v>76</v>
      </c>
      <c r="G36" s="27"/>
      <c r="H36" s="30"/>
      <c r="I36" s="30"/>
      <c r="J36" s="30"/>
      <c r="K36" s="30"/>
      <c r="L36" s="27"/>
      <c r="M36" s="28">
        <f>C93</f>
        <v>-76</v>
      </c>
      <c r="N36" s="28">
        <f t="shared" ref="N36:O37" si="6">D93</f>
        <v>0</v>
      </c>
      <c r="O36" s="28">
        <f t="shared" si="6"/>
        <v>0</v>
      </c>
      <c r="P36" s="26">
        <f>SUM(M36:O36)</f>
        <v>-76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76</v>
      </c>
      <c r="D38" s="36">
        <f>SUM(D36:D37)</f>
        <v>0</v>
      </c>
      <c r="E38" s="36">
        <f>SUM(E36:E37)</f>
        <v>0</v>
      </c>
      <c r="F38" s="36">
        <f>SUM(F36:F37)</f>
        <v>76</v>
      </c>
      <c r="G38" s="27"/>
      <c r="H38" s="30"/>
      <c r="I38" s="30"/>
      <c r="J38" s="30"/>
      <c r="K38" s="30"/>
      <c r="L38" s="27"/>
      <c r="M38" s="36">
        <f>SUM(M36:M37)</f>
        <v>-76</v>
      </c>
      <c r="N38" s="36">
        <f>SUM(N36:N37)</f>
        <v>0</v>
      </c>
      <c r="O38" s="36">
        <f>SUM(O36:O37)</f>
        <v>0</v>
      </c>
      <c r="P38" s="36">
        <f>SUM(P36:P37)</f>
        <v>-76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0</v>
      </c>
      <c r="J42" s="28">
        <f>E106</f>
        <v>0</v>
      </c>
      <c r="K42" s="26">
        <f>SUM(H42:J42)</f>
        <v>0</v>
      </c>
      <c r="L42" s="27"/>
      <c r="M42" s="28">
        <f>H42</f>
        <v>0</v>
      </c>
      <c r="N42" s="28">
        <f>I42</f>
        <v>0</v>
      </c>
      <c r="O42" s="28">
        <f>J42</f>
        <v>0</v>
      </c>
      <c r="P42" s="26">
        <f>SUM(M42:O42)</f>
        <v>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75</v>
      </c>
      <c r="D44" s="26">
        <f>SUM(D28,D35,D38,D43)</f>
        <v>0</v>
      </c>
      <c r="E44" s="26">
        <f>SUM(E28,E35,E38,E43)</f>
        <v>0</v>
      </c>
      <c r="F44" s="26">
        <f>SUM(F28,F35,F38,F43)</f>
        <v>75</v>
      </c>
      <c r="G44" s="27"/>
      <c r="H44" s="26">
        <f>SUM(H28,H35,H41,H42:H43)</f>
        <v>-1</v>
      </c>
      <c r="I44" s="26">
        <f>SUM(I28,I35,I41,I42:I43)</f>
        <v>0</v>
      </c>
      <c r="J44" s="26">
        <f>SUM(J28,J35,J41,J42:J43)</f>
        <v>0</v>
      </c>
      <c r="K44" s="26">
        <f>SUM(K28,K35,K41,K42:K43)</f>
        <v>-1</v>
      </c>
      <c r="L44" s="27"/>
      <c r="M44" s="26">
        <f>SUM(M28,M35,M38,M41,M42)</f>
        <v>-76</v>
      </c>
      <c r="N44" s="26">
        <f>SUM(N28,N35,N38,N41,N42)</f>
        <v>0</v>
      </c>
      <c r="O44" s="26">
        <f>SUM(O28,O35,O38,O41,O42)</f>
        <v>0</v>
      </c>
      <c r="P44" s="26">
        <f>SUM(P28,P35,P38,P41,P42)</f>
        <v>-76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-2755</v>
      </c>
      <c r="D58" s="30"/>
      <c r="E58" s="30"/>
      <c r="F58" s="26">
        <f t="shared" si="8"/>
        <v>-2755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-132</v>
      </c>
      <c r="D59" s="30"/>
      <c r="E59" s="30"/>
      <c r="F59" s="26">
        <f t="shared" si="8"/>
        <v>-132</v>
      </c>
      <c r="G59" s="27"/>
      <c r="H59" s="28">
        <f>C59</f>
        <v>-132</v>
      </c>
      <c r="I59" s="30"/>
      <c r="J59" s="30"/>
      <c r="K59" s="26">
        <f>H59</f>
        <v>-132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-22</v>
      </c>
      <c r="D60" s="25">
        <v>0</v>
      </c>
      <c r="E60" s="25">
        <v>0</v>
      </c>
      <c r="F60" s="26">
        <f>SUM(C60:E60)</f>
        <v>-22</v>
      </c>
      <c r="G60" s="27"/>
      <c r="H60" s="45"/>
      <c r="I60" s="45"/>
      <c r="J60" s="45"/>
      <c r="K60" s="45"/>
      <c r="L60" s="27"/>
      <c r="M60" s="28">
        <f>C110</f>
        <v>22</v>
      </c>
      <c r="N60" s="28">
        <f t="shared" ref="N60:O60" si="9">D110</f>
        <v>0</v>
      </c>
      <c r="O60" s="28">
        <f t="shared" si="9"/>
        <v>0</v>
      </c>
      <c r="P60" s="26">
        <f>SUM(M60:O60)</f>
        <v>22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-2909</v>
      </c>
      <c r="D65" s="26">
        <f>SUM(D60:D61,D63)</f>
        <v>0</v>
      </c>
      <c r="E65" s="26">
        <f>SUM(E60:E61,E63)</f>
        <v>0</v>
      </c>
      <c r="F65" s="41">
        <f>SUM(F50,F53:F61,F63:F64)</f>
        <v>-2909</v>
      </c>
      <c r="G65" s="27"/>
      <c r="H65" s="41">
        <f>SUM(H50,H53:H57,H59,H61:H62, H64)</f>
        <v>-132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-132</v>
      </c>
      <c r="L65" s="27"/>
      <c r="M65" s="26">
        <f>SUM(M60,M62:M63)</f>
        <v>22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22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-2834</v>
      </c>
      <c r="D67" s="26">
        <f>SUM(D19,D44,D65)</f>
        <v>0</v>
      </c>
      <c r="E67" s="26">
        <f>SUM(E19,E44,E65)</f>
        <v>0</v>
      </c>
      <c r="F67" s="41">
        <f>SUM(F19,F44,F65)</f>
        <v>-2834</v>
      </c>
      <c r="G67" s="27"/>
      <c r="H67" s="41">
        <f>SUM(H19,H44,H65)</f>
        <v>-133</v>
      </c>
      <c r="I67" s="26">
        <f>SUM(I19,I44,I65)</f>
        <v>0</v>
      </c>
      <c r="J67" s="26">
        <f>SUM(J19,J44,J65)</f>
        <v>0</v>
      </c>
      <c r="K67" s="41">
        <f>SUM(K19,K44,K65)</f>
        <v>-133</v>
      </c>
      <c r="L67" s="27"/>
      <c r="M67" s="26">
        <f>SUM(M19,M44,M65)</f>
        <v>-54</v>
      </c>
      <c r="N67" s="26">
        <f>SUM(N19,N44,N65)</f>
        <v>0</v>
      </c>
      <c r="O67" s="26">
        <f>SUM(O19,O44,O65)</f>
        <v>0</v>
      </c>
      <c r="P67" s="26">
        <f>SUM(P19,P44,P65)</f>
        <v>-54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213</v>
      </c>
      <c r="D69" s="26">
        <f>SUM(D12,D67)</f>
        <v>0</v>
      </c>
      <c r="E69" s="26">
        <f>SUM(E12,E67)</f>
        <v>0</v>
      </c>
      <c r="F69" s="41">
        <f>SUM(F12,F67)</f>
        <v>213</v>
      </c>
      <c r="G69" s="27"/>
      <c r="H69" s="41">
        <f>SUM(H12,H67)</f>
        <v>-118</v>
      </c>
      <c r="I69" s="26">
        <f>SUM(I12,I67)</f>
        <v>0</v>
      </c>
      <c r="J69" s="26">
        <f>SUM(J12,J67)</f>
        <v>0</v>
      </c>
      <c r="K69" s="41">
        <f>SUM(K12,K67)</f>
        <v>-118</v>
      </c>
      <c r="L69" s="27"/>
      <c r="M69" s="26">
        <f>SUM(M12,M67)</f>
        <v>-331</v>
      </c>
      <c r="N69" s="26">
        <f>SUM(N12,N67)</f>
        <v>0</v>
      </c>
      <c r="O69" s="26">
        <f>SUM(O12,O67)</f>
        <v>0</v>
      </c>
      <c r="P69" s="26">
        <f>SUM(P12,P67)</f>
        <v>-331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-1074</v>
      </c>
      <c r="D76" s="25">
        <v>0</v>
      </c>
      <c r="E76" s="25">
        <v>0</v>
      </c>
      <c r="F76" s="26">
        <f t="shared" si="14"/>
        <v>-1074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-1074</v>
      </c>
      <c r="D79" s="26">
        <f>SUM(D72:D78)</f>
        <v>0</v>
      </c>
      <c r="E79" s="26">
        <f>SUM(E72:E78)</f>
        <v>0</v>
      </c>
      <c r="F79" s="26">
        <f>SUM(F72:F78)</f>
        <v>-1074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-861</v>
      </c>
      <c r="D81" s="26">
        <f>SUM(D69,D79)</f>
        <v>0</v>
      </c>
      <c r="E81" s="26">
        <f>SUM(E69,E79)</f>
        <v>0</v>
      </c>
      <c r="F81" s="41">
        <f>SUM(F69,F79)</f>
        <v>-861</v>
      </c>
      <c r="G81" s="27"/>
      <c r="H81" s="41">
        <f>H69</f>
        <v>-118</v>
      </c>
      <c r="I81" s="26">
        <f>I69</f>
        <v>0</v>
      </c>
      <c r="J81" s="26">
        <f>J69</f>
        <v>0</v>
      </c>
      <c r="K81" s="41">
        <f>K69</f>
        <v>-118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-584</v>
      </c>
      <c r="D85" s="43">
        <v>0</v>
      </c>
      <c r="E85" s="43">
        <v>0</v>
      </c>
      <c r="F85" s="26">
        <f>SUM(C85:E85)</f>
        <v>-584</v>
      </c>
      <c r="G85" s="27"/>
      <c r="H85" s="42">
        <f>C85</f>
        <v>-584</v>
      </c>
      <c r="I85" s="42">
        <f>D85</f>
        <v>0</v>
      </c>
      <c r="J85" s="42">
        <f>E85</f>
        <v>0</v>
      </c>
      <c r="K85" s="26">
        <f>SUM(H85:J85)</f>
        <v>-584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-556</v>
      </c>
      <c r="D92" s="25">
        <v>0</v>
      </c>
      <c r="E92" s="25">
        <v>0</v>
      </c>
      <c r="F92" s="26">
        <f>SUM(C92:E92)</f>
        <v>-556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-76</v>
      </c>
      <c r="D93" s="28">
        <f t="shared" si="15"/>
        <v>0</v>
      </c>
      <c r="E93" s="28">
        <f t="shared" si="15"/>
        <v>0</v>
      </c>
      <c r="F93" s="26">
        <f>SUM(C93:E93)</f>
        <v>-76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322</v>
      </c>
      <c r="D95" s="25">
        <v>0</v>
      </c>
      <c r="E95" s="25">
        <v>0</v>
      </c>
      <c r="F95" s="26">
        <f>SUM(C95:E95)</f>
        <v>322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-310</v>
      </c>
      <c r="D96" s="36">
        <f>SUM(D92:D95)</f>
        <v>0</v>
      </c>
      <c r="E96" s="36">
        <f>SUM(E92:E95)</f>
        <v>0</v>
      </c>
      <c r="F96" s="36">
        <f>SUM(F92:F95)</f>
        <v>-310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-15</v>
      </c>
      <c r="D97" s="25">
        <v>0</v>
      </c>
      <c r="E97" s="25">
        <v>0</v>
      </c>
      <c r="F97" s="26">
        <f t="shared" ref="F97:F112" si="16">SUM(C97:E97)</f>
        <v>-15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0</v>
      </c>
      <c r="E106" s="25">
        <v>0</v>
      </c>
      <c r="F106" s="26">
        <f t="shared" si="16"/>
        <v>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22</v>
      </c>
      <c r="D110" s="28">
        <f>-D60</f>
        <v>0</v>
      </c>
      <c r="E110" s="28">
        <f>-E60</f>
        <v>0</v>
      </c>
      <c r="F110" s="26">
        <f t="shared" si="16"/>
        <v>22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7</v>
      </c>
      <c r="D113" s="36">
        <f>SUM(D97:D112)</f>
        <v>0</v>
      </c>
      <c r="E113" s="36">
        <f>SUM(E97:E112)</f>
        <v>0</v>
      </c>
      <c r="F113" s="36">
        <f>SUM(F97:F112)</f>
        <v>7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-28</v>
      </c>
      <c r="D114" s="25">
        <v>0</v>
      </c>
      <c r="E114" s="25">
        <v>0</v>
      </c>
      <c r="F114" s="26">
        <f>SUM(C114:E114)</f>
        <v>-28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-28</v>
      </c>
      <c r="D116" s="36">
        <f>SUM(D114:D115)</f>
        <v>0</v>
      </c>
      <c r="E116" s="36">
        <f>SUM(E114:E115)</f>
        <v>0</v>
      </c>
      <c r="F116" s="36">
        <f>SUM(F114:F115)</f>
        <v>-28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-331</v>
      </c>
      <c r="D122" s="26">
        <f>SUM(D96,D113,D116,D121)</f>
        <v>0</v>
      </c>
      <c r="E122" s="26">
        <f>SUM(E96,E113,E116,E121)</f>
        <v>0</v>
      </c>
      <c r="F122" s="26">
        <f>SUM(F96,F113,F116,F121)</f>
        <v>-331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-118</v>
      </c>
      <c r="D124" s="41">
        <f>SUM(D69, D89, D122)</f>
        <v>0</v>
      </c>
      <c r="E124" s="41">
        <f>SUM(E69, E89, E122)</f>
        <v>0</v>
      </c>
      <c r="F124" s="41">
        <f>SUM(F69, F89, F122)</f>
        <v>-118</v>
      </c>
      <c r="G124" s="27"/>
      <c r="H124" s="41">
        <f>H69</f>
        <v>-118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-118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-118</v>
      </c>
      <c r="D143" s="28">
        <f>SUM(D124,D141)</f>
        <v>0</v>
      </c>
      <c r="E143" s="28">
        <f>SUM(E124,E141)</f>
        <v>0</v>
      </c>
      <c r="F143" s="41">
        <f>SUM(F124,F141)</f>
        <v>-118</v>
      </c>
      <c r="G143" s="27"/>
      <c r="H143" s="42">
        <f>SUM(H124,H141)</f>
        <v>-118</v>
      </c>
      <c r="I143" s="28">
        <f>SUM(I124,I141)</f>
        <v>0</v>
      </c>
      <c r="J143" s="28">
        <f>SUM(J124,J141)</f>
        <v>0</v>
      </c>
      <c r="K143" s="41">
        <f>SUM(K124,K141)</f>
        <v>-118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-702</v>
      </c>
      <c r="D145" s="26">
        <f>D85+D143</f>
        <v>0</v>
      </c>
      <c r="E145" s="26">
        <f>E85+E143</f>
        <v>0</v>
      </c>
      <c r="F145" s="41">
        <f>F85+F143</f>
        <v>-702</v>
      </c>
      <c r="G145" s="27"/>
      <c r="H145" s="41">
        <f>H85+H143</f>
        <v>-702</v>
      </c>
      <c r="I145" s="26">
        <f>I85+I143</f>
        <v>0</v>
      </c>
      <c r="J145" s="26">
        <f>J85+J143</f>
        <v>0</v>
      </c>
      <c r="K145" s="41">
        <f>K85+K143</f>
        <v>-702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5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5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5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5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5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5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5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178B9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178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f>SUM('Aberdeen City:West Lothian'!C10)</f>
        <v>21878673</v>
      </c>
      <c r="D10" s="25">
        <f>SUM('Aberdeen City:West Lothian'!D10)</f>
        <v>1419936</v>
      </c>
      <c r="E10" s="25">
        <f>SUM('Aberdeen City:West Lothian'!E10)</f>
        <v>33387</v>
      </c>
      <c r="F10" s="26">
        <f>SUM(C10:E10)</f>
        <v>23331996</v>
      </c>
      <c r="G10" s="27"/>
      <c r="H10" s="28">
        <f>C10+C17+M10</f>
        <v>19846093</v>
      </c>
      <c r="I10" s="28">
        <f>D10+N10</f>
        <v>750117</v>
      </c>
      <c r="J10" s="28">
        <f>E10+O10</f>
        <v>26087</v>
      </c>
      <c r="K10" s="26">
        <f>SUM(H10:J10)</f>
        <v>20622297</v>
      </c>
      <c r="L10" s="27"/>
      <c r="M10" s="28">
        <f>SUM(C88,C92,C95,C97:C101,C116)</f>
        <v>-2034389</v>
      </c>
      <c r="N10" s="28">
        <f>SUM(D88,D92,D95,D97:D101,D116)</f>
        <v>-669819</v>
      </c>
      <c r="O10" s="28">
        <f>SUM(E88,E92,E95,E97:E101,E116)</f>
        <v>-7300</v>
      </c>
      <c r="P10" s="26">
        <f>SUM(M10:O10)</f>
        <v>-2711508</v>
      </c>
    </row>
    <row r="11" spans="2:23" s="29" customFormat="1" ht="16" customHeight="1">
      <c r="B11" s="24" t="s">
        <v>13</v>
      </c>
      <c r="C11" s="25">
        <f>SUM('Aberdeen City:West Lothian'!C11)</f>
        <v>-8149375</v>
      </c>
      <c r="D11" s="25">
        <f>SUM('Aberdeen City:West Lothian'!D11)</f>
        <v>-1321459</v>
      </c>
      <c r="E11" s="25">
        <f>SUM('Aberdeen City:West Lothian'!E11)</f>
        <v>-44834</v>
      </c>
      <c r="F11" s="26">
        <f>SUM(C11:E11)</f>
        <v>-9515668</v>
      </c>
      <c r="G11" s="27"/>
      <c r="H11" s="28">
        <f>C11+C58</f>
        <v>-8149375</v>
      </c>
      <c r="I11" s="28">
        <f>D11</f>
        <v>-1321459</v>
      </c>
      <c r="J11" s="28">
        <f>E11</f>
        <v>-44834</v>
      </c>
      <c r="K11" s="26">
        <f>SUM(H11:J11)</f>
        <v>-9515668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13729298</v>
      </c>
      <c r="D12" s="26">
        <f>SUM(D10:D11)</f>
        <v>98477</v>
      </c>
      <c r="E12" s="26">
        <f>SUM(E10:E11)</f>
        <v>-11447</v>
      </c>
      <c r="F12" s="26">
        <f>SUM(F10:F11)</f>
        <v>13816328</v>
      </c>
      <c r="G12" s="27"/>
      <c r="H12" s="26">
        <f>SUM(H10:H11)</f>
        <v>11696718</v>
      </c>
      <c r="I12" s="26">
        <f>SUM(I10:I11)</f>
        <v>-571342</v>
      </c>
      <c r="J12" s="26">
        <f>SUM(J10:J11)</f>
        <v>-18747</v>
      </c>
      <c r="K12" s="26">
        <f>SUM(K10:K11)</f>
        <v>11106629</v>
      </c>
      <c r="L12" s="27"/>
      <c r="M12" s="26">
        <f>M10</f>
        <v>-2034389</v>
      </c>
      <c r="N12" s="26">
        <f>N10</f>
        <v>-669819</v>
      </c>
      <c r="O12" s="26">
        <f>O10</f>
        <v>-7300</v>
      </c>
      <c r="P12" s="26">
        <f>P10</f>
        <v>-2711508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f>SUM('Aberdeen City:West Lothian'!C15)</f>
        <v>10417</v>
      </c>
      <c r="D15" s="25">
        <f>SUM('Aberdeen City:West Lothian'!D15)</f>
        <v>3778</v>
      </c>
      <c r="E15" s="25">
        <f>SUM('Aberdeen City:West Lothian'!E15)</f>
        <v>1047</v>
      </c>
      <c r="F15" s="26">
        <f>SUM(C15:E15)</f>
        <v>15242</v>
      </c>
      <c r="G15" s="27"/>
      <c r="H15" s="30"/>
      <c r="I15" s="30"/>
      <c r="J15" s="30"/>
      <c r="K15" s="33"/>
      <c r="L15" s="27"/>
      <c r="M15" s="28">
        <f>C107</f>
        <v>-10417</v>
      </c>
      <c r="N15" s="28">
        <f t="shared" ref="N15:O16" si="0">D107</f>
        <v>-3778</v>
      </c>
      <c r="O15" s="28">
        <f t="shared" si="0"/>
        <v>-1047</v>
      </c>
      <c r="P15" s="26">
        <f>SUM(M15:O15)</f>
        <v>-15242</v>
      </c>
    </row>
    <row r="16" spans="2:23" s="29" customFormat="1" ht="16" customHeight="1">
      <c r="B16" s="24" t="s">
        <v>17</v>
      </c>
      <c r="C16" s="25">
        <f>SUM('Aberdeen City:West Lothian'!C16)</f>
        <v>174</v>
      </c>
      <c r="D16" s="25">
        <f>SUM('Aberdeen City:West Lothian'!D16)</f>
        <v>-321</v>
      </c>
      <c r="E16" s="25">
        <f>SUM('Aberdeen City:West Lothian'!E16)</f>
        <v>0</v>
      </c>
      <c r="F16" s="26">
        <f>SUM(C16:E16)</f>
        <v>-147</v>
      </c>
      <c r="G16" s="27"/>
      <c r="H16" s="30"/>
      <c r="I16" s="30"/>
      <c r="J16" s="30"/>
      <c r="K16" s="33"/>
      <c r="L16" s="27"/>
      <c r="M16" s="28">
        <f>C108</f>
        <v>-174</v>
      </c>
      <c r="N16" s="28">
        <f t="shared" si="0"/>
        <v>321</v>
      </c>
      <c r="O16" s="28">
        <f t="shared" si="0"/>
        <v>0</v>
      </c>
      <c r="P16" s="26">
        <f>SUM(M16:O16)</f>
        <v>147</v>
      </c>
    </row>
    <row r="17" spans="2:22" s="29" customFormat="1" ht="16" customHeight="1">
      <c r="B17" s="24" t="s">
        <v>18</v>
      </c>
      <c r="C17" s="25">
        <f>SUM('Aberdeen City:West Lothian'!C17)</f>
        <v>1809</v>
      </c>
      <c r="D17" s="30"/>
      <c r="E17" s="30"/>
      <c r="F17" s="26">
        <f>C17</f>
        <v>1809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f>SUM('Aberdeen City:West Lothian'!C18)</f>
        <v>-620</v>
      </c>
      <c r="D18" s="25">
        <f>SUM('Aberdeen City:West Lothian'!D18)</f>
        <v>442</v>
      </c>
      <c r="E18" s="25">
        <f>SUM('Aberdeen City:West Lothian'!E18)</f>
        <v>0</v>
      </c>
      <c r="F18" s="26">
        <f>SUM(C18:E18)</f>
        <v>-178</v>
      </c>
      <c r="G18" s="27"/>
      <c r="H18" s="28">
        <f>C18</f>
        <v>-620</v>
      </c>
      <c r="I18" s="28">
        <f>D18</f>
        <v>442</v>
      </c>
      <c r="J18" s="28">
        <f>E18</f>
        <v>0</v>
      </c>
      <c r="K18" s="26">
        <f>SUM(H18:J18)</f>
        <v>-178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11780</v>
      </c>
      <c r="D19" s="26">
        <f>SUM(D15:D18)</f>
        <v>3899</v>
      </c>
      <c r="E19" s="26">
        <f>SUM(E15:E18)</f>
        <v>1047</v>
      </c>
      <c r="F19" s="26">
        <f>SUM(F15:F18)</f>
        <v>16726</v>
      </c>
      <c r="G19" s="27"/>
      <c r="H19" s="26">
        <f>H18</f>
        <v>-620</v>
      </c>
      <c r="I19" s="26">
        <f>I18</f>
        <v>442</v>
      </c>
      <c r="J19" s="26">
        <f>J18</f>
        <v>0</v>
      </c>
      <c r="K19" s="26">
        <f>K18</f>
        <v>-178</v>
      </c>
      <c r="L19" s="27"/>
      <c r="M19" s="26">
        <f>SUM(M15:M16)</f>
        <v>-10591</v>
      </c>
      <c r="N19" s="26">
        <f>SUM(N15:N16)</f>
        <v>-3457</v>
      </c>
      <c r="O19" s="26">
        <f>SUM(O15:O16)</f>
        <v>-1047</v>
      </c>
      <c r="P19" s="26">
        <f>SUM(P15:P16)</f>
        <v>-15095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f>SUM('Aberdeen City:West Lothian'!C22)</f>
        <v>404904</v>
      </c>
      <c r="D22" s="25">
        <f>SUM('Aberdeen City:West Lothian'!D22)</f>
        <v>139881</v>
      </c>
      <c r="E22" s="25">
        <f>SUM('Aberdeen City:West Lothian'!E22)</f>
        <v>1374</v>
      </c>
      <c r="F22" s="26">
        <f>SUM(C22:E22)</f>
        <v>546159</v>
      </c>
      <c r="G22" s="27"/>
      <c r="H22" s="28">
        <f>C22</f>
        <v>404904</v>
      </c>
      <c r="I22" s="28">
        <f t="shared" ref="I22:J26" si="1">D22</f>
        <v>139881</v>
      </c>
      <c r="J22" s="28">
        <f t="shared" si="1"/>
        <v>1374</v>
      </c>
      <c r="K22" s="26">
        <f t="shared" ref="K22:K27" si="2">SUM(H22:J22)</f>
        <v>546159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f>SUM('Aberdeen City:West Lothian'!C23)</f>
        <v>246634</v>
      </c>
      <c r="D23" s="25">
        <f>SUM('Aberdeen City:West Lothian'!D23)</f>
        <v>0</v>
      </c>
      <c r="E23" s="25">
        <f>SUM('Aberdeen City:West Lothian'!E23)</f>
        <v>0</v>
      </c>
      <c r="F23" s="26">
        <f>SUM(C23:E23)</f>
        <v>246634</v>
      </c>
      <c r="G23" s="27"/>
      <c r="H23" s="28">
        <f>C23</f>
        <v>246634</v>
      </c>
      <c r="I23" s="28">
        <f t="shared" si="1"/>
        <v>0</v>
      </c>
      <c r="J23" s="28">
        <f t="shared" si="1"/>
        <v>0</v>
      </c>
      <c r="K23" s="26">
        <f t="shared" si="2"/>
        <v>246634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f>SUM('Aberdeen City:West Lothian'!C24)</f>
        <v>30542</v>
      </c>
      <c r="D24" s="25">
        <f>SUM('Aberdeen City:West Lothian'!D24)</f>
        <v>147</v>
      </c>
      <c r="E24" s="25">
        <f>SUM('Aberdeen City:West Lothian'!E24)</f>
        <v>0</v>
      </c>
      <c r="F24" s="26">
        <f>SUM(C24:E24)</f>
        <v>30689</v>
      </c>
      <c r="G24" s="27"/>
      <c r="H24" s="28">
        <f>C24</f>
        <v>30542</v>
      </c>
      <c r="I24" s="28">
        <f t="shared" si="1"/>
        <v>147</v>
      </c>
      <c r="J24" s="28">
        <f t="shared" si="1"/>
        <v>0</v>
      </c>
      <c r="K24" s="26">
        <f t="shared" si="2"/>
        <v>30689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f>SUM('Aberdeen City:West Lothian'!C25)</f>
        <v>-447</v>
      </c>
      <c r="D25" s="25">
        <f>SUM('Aberdeen City:West Lothian'!D25)</f>
        <v>162</v>
      </c>
      <c r="E25" s="25">
        <f>SUM('Aberdeen City:West Lothian'!E25)</f>
        <v>0</v>
      </c>
      <c r="F25" s="26">
        <f>SUM(C25:E25)</f>
        <v>-285</v>
      </c>
      <c r="G25" s="27"/>
      <c r="H25" s="28">
        <f>C25</f>
        <v>-447</v>
      </c>
      <c r="I25" s="28">
        <f t="shared" si="1"/>
        <v>162</v>
      </c>
      <c r="J25" s="28">
        <f t="shared" si="1"/>
        <v>0</v>
      </c>
      <c r="K25" s="26">
        <f t="shared" si="2"/>
        <v>-285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f>SUM('Aberdeen City:West Lothian'!C26)</f>
        <v>3573</v>
      </c>
      <c r="D26" s="25">
        <f>SUM('Aberdeen City:West Lothian'!D26)</f>
        <v>1039</v>
      </c>
      <c r="E26" s="25">
        <f>SUM('Aberdeen City:West Lothian'!E26)</f>
        <v>13</v>
      </c>
      <c r="F26" s="26">
        <f>SUM(C26:E26)</f>
        <v>4625</v>
      </c>
      <c r="G26" s="27"/>
      <c r="H26" s="28">
        <f>C26</f>
        <v>3573</v>
      </c>
      <c r="I26" s="28">
        <f t="shared" si="1"/>
        <v>1039</v>
      </c>
      <c r="J26" s="28">
        <f t="shared" si="1"/>
        <v>13</v>
      </c>
      <c r="K26" s="26">
        <f t="shared" si="2"/>
        <v>4625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17818</v>
      </c>
      <c r="I27" s="28">
        <f>D121</f>
        <v>5010</v>
      </c>
      <c r="J27" s="28">
        <f>E121</f>
        <v>10</v>
      </c>
      <c r="K27" s="26">
        <f t="shared" si="2"/>
        <v>22838</v>
      </c>
      <c r="L27" s="27"/>
      <c r="M27" s="28">
        <f>H27</f>
        <v>17818</v>
      </c>
      <c r="N27" s="28">
        <f>I27</f>
        <v>5010</v>
      </c>
      <c r="O27" s="28">
        <f>J27</f>
        <v>10</v>
      </c>
      <c r="P27" s="26">
        <f>SUM(M27:O27)</f>
        <v>22838</v>
      </c>
    </row>
    <row r="28" spans="2:22" s="29" customFormat="1" ht="16" customHeight="1">
      <c r="B28" s="35" t="s">
        <v>28</v>
      </c>
      <c r="C28" s="36">
        <f>SUM(C22:C26)</f>
        <v>685206</v>
      </c>
      <c r="D28" s="36">
        <f>SUM(D22:D26)</f>
        <v>141229</v>
      </c>
      <c r="E28" s="36">
        <f>SUM(E22:E26)</f>
        <v>1387</v>
      </c>
      <c r="F28" s="36">
        <f>SUM(F22:F26)</f>
        <v>827822</v>
      </c>
      <c r="G28" s="27"/>
      <c r="H28" s="36">
        <f>SUM(H22:H27)</f>
        <v>703024</v>
      </c>
      <c r="I28" s="36">
        <f>SUM(I22:I27)</f>
        <v>146239</v>
      </c>
      <c r="J28" s="36">
        <f>SUM(J22:J27)</f>
        <v>1397</v>
      </c>
      <c r="K28" s="36">
        <f>SUM(K22:K27)</f>
        <v>850660</v>
      </c>
      <c r="L28" s="27"/>
      <c r="M28" s="36">
        <f>M27</f>
        <v>17818</v>
      </c>
      <c r="N28" s="36">
        <f>N27</f>
        <v>5010</v>
      </c>
      <c r="O28" s="36">
        <f>O27</f>
        <v>10</v>
      </c>
      <c r="P28" s="36">
        <f>P27</f>
        <v>22838</v>
      </c>
    </row>
    <row r="29" spans="2:22" s="29" customFormat="1" ht="16" customHeight="1">
      <c r="B29" s="24" t="s">
        <v>29</v>
      </c>
      <c r="C29" s="25">
        <f>SUM('Aberdeen City:West Lothian'!C29)</f>
        <v>-22242</v>
      </c>
      <c r="D29" s="25">
        <f>SUM('Aberdeen City:West Lothian'!D29)</f>
        <v>-2405</v>
      </c>
      <c r="E29" s="25">
        <f>SUM('Aberdeen City:West Lothian'!E29)</f>
        <v>0</v>
      </c>
      <c r="F29" s="26">
        <f t="shared" ref="F29:F34" si="3">SUM(C29:E29)</f>
        <v>-24647</v>
      </c>
      <c r="G29" s="27"/>
      <c r="H29" s="28">
        <f>C29</f>
        <v>-22242</v>
      </c>
      <c r="I29" s="28">
        <f t="shared" ref="I29:J31" si="4">D29</f>
        <v>-2405</v>
      </c>
      <c r="J29" s="28">
        <f t="shared" si="4"/>
        <v>0</v>
      </c>
      <c r="K29" s="26">
        <f>SUM(H29:J29)</f>
        <v>-24647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f>SUM('Aberdeen City:West Lothian'!C30)</f>
        <v>-30630</v>
      </c>
      <c r="D30" s="25">
        <f>SUM('Aberdeen City:West Lothian'!D30)</f>
        <v>-2145</v>
      </c>
      <c r="E30" s="25">
        <f>SUM('Aberdeen City:West Lothian'!E30)</f>
        <v>-48135</v>
      </c>
      <c r="F30" s="26">
        <f t="shared" si="3"/>
        <v>-80910</v>
      </c>
      <c r="G30" s="27"/>
      <c r="H30" s="28">
        <f>C30</f>
        <v>-30630</v>
      </c>
      <c r="I30" s="28">
        <f t="shared" si="4"/>
        <v>-2145</v>
      </c>
      <c r="J30" s="28">
        <f t="shared" si="4"/>
        <v>-48135</v>
      </c>
      <c r="K30" s="26">
        <f>SUM(H30:J30)</f>
        <v>-80910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f>SUM('Aberdeen City:West Lothian'!C31)</f>
        <v>-8946</v>
      </c>
      <c r="D31" s="25">
        <f>SUM('Aberdeen City:West Lothian'!D31)</f>
        <v>0</v>
      </c>
      <c r="E31" s="25">
        <f>SUM('Aberdeen City:West Lothian'!E31)</f>
        <v>0</v>
      </c>
      <c r="F31" s="26">
        <f t="shared" si="3"/>
        <v>-8946</v>
      </c>
      <c r="G31" s="27"/>
      <c r="H31" s="28">
        <f>C31</f>
        <v>-8946</v>
      </c>
      <c r="I31" s="28">
        <f t="shared" si="4"/>
        <v>0</v>
      </c>
      <c r="J31" s="28">
        <f t="shared" si="4"/>
        <v>0</v>
      </c>
      <c r="K31" s="26">
        <f>SUM(H31:J31)</f>
        <v>-8946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f>SUM('Aberdeen City:West Lothian'!C32)</f>
        <v>6705</v>
      </c>
      <c r="D32" s="25">
        <f>SUM('Aberdeen City:West Lothian'!D32)</f>
        <v>0</v>
      </c>
      <c r="E32" s="25">
        <f>SUM('Aberdeen City:West Lothian'!E32)</f>
        <v>-171</v>
      </c>
      <c r="F32" s="26">
        <f t="shared" si="3"/>
        <v>6534</v>
      </c>
      <c r="G32" s="27"/>
      <c r="H32" s="30"/>
      <c r="I32" s="30"/>
      <c r="J32" s="30"/>
      <c r="K32" s="30"/>
      <c r="L32" s="27"/>
      <c r="M32" s="28">
        <f>C109</f>
        <v>-6705</v>
      </c>
      <c r="N32" s="28">
        <f>D109</f>
        <v>0</v>
      </c>
      <c r="O32" s="28">
        <f>E109</f>
        <v>171</v>
      </c>
      <c r="P32" s="26">
        <f>SUM(M32:O32)</f>
        <v>-6534</v>
      </c>
    </row>
    <row r="33" spans="2:22" s="29" customFormat="1" ht="16" customHeight="1">
      <c r="B33" s="24" t="s">
        <v>33</v>
      </c>
      <c r="C33" s="25">
        <f>SUM('Aberdeen City:West Lothian'!C33)</f>
        <v>-91698</v>
      </c>
      <c r="D33" s="25">
        <f>SUM('Aberdeen City:West Lothian'!D33)</f>
        <v>611</v>
      </c>
      <c r="E33" s="25">
        <f>SUM('Aberdeen City:West Lothian'!E33)</f>
        <v>0</v>
      </c>
      <c r="F33" s="26">
        <f t="shared" si="3"/>
        <v>-91087</v>
      </c>
      <c r="G33" s="27"/>
      <c r="H33" s="28">
        <f t="shared" ref="H33:J34" si="5">C33</f>
        <v>-91698</v>
      </c>
      <c r="I33" s="28">
        <f t="shared" si="5"/>
        <v>611</v>
      </c>
      <c r="J33" s="28">
        <f t="shared" si="5"/>
        <v>0</v>
      </c>
      <c r="K33" s="26">
        <f>SUM(H33:J33)</f>
        <v>-91087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f>SUM('Aberdeen City:West Lothian'!C34)</f>
        <v>4419</v>
      </c>
      <c r="D34" s="25">
        <f>SUM('Aberdeen City:West Lothian'!D34)</f>
        <v>10614</v>
      </c>
      <c r="E34" s="25">
        <f>SUM('Aberdeen City:West Lothian'!E34)</f>
        <v>0</v>
      </c>
      <c r="F34" s="26">
        <f t="shared" si="3"/>
        <v>15033</v>
      </c>
      <c r="G34" s="27"/>
      <c r="H34" s="28">
        <f t="shared" si="5"/>
        <v>4419</v>
      </c>
      <c r="I34" s="28">
        <f t="shared" si="5"/>
        <v>10614</v>
      </c>
      <c r="J34" s="28">
        <f t="shared" si="5"/>
        <v>0</v>
      </c>
      <c r="K34" s="26">
        <f>SUM(H34:J34)</f>
        <v>15033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-142392</v>
      </c>
      <c r="D35" s="38">
        <f>SUM(D29:D34)</f>
        <v>6675</v>
      </c>
      <c r="E35" s="38">
        <f>SUM(E29:E34)</f>
        <v>-48306</v>
      </c>
      <c r="F35" s="38">
        <f>SUM(F29:F34)</f>
        <v>-184023</v>
      </c>
      <c r="G35" s="27"/>
      <c r="H35" s="36">
        <f>SUM(H29:H31,H33:H34)</f>
        <v>-149097</v>
      </c>
      <c r="I35" s="36">
        <f>SUM(I29:I31,I33:I34)</f>
        <v>6675</v>
      </c>
      <c r="J35" s="36">
        <f>SUM(J29:J31,J33:J34)</f>
        <v>-48135</v>
      </c>
      <c r="K35" s="36">
        <f>SUM(K29:K31,K33:K34)</f>
        <v>-190557</v>
      </c>
      <c r="L35" s="27"/>
      <c r="M35" s="36">
        <f>M32</f>
        <v>-6705</v>
      </c>
      <c r="N35" s="36">
        <f>N32</f>
        <v>0</v>
      </c>
      <c r="O35" s="36">
        <f>O32</f>
        <v>171</v>
      </c>
      <c r="P35" s="36">
        <f>P32</f>
        <v>-6534</v>
      </c>
    </row>
    <row r="36" spans="2:22" s="29" customFormat="1" ht="16" customHeight="1">
      <c r="B36" s="24" t="s">
        <v>36</v>
      </c>
      <c r="C36" s="25">
        <f>SUM('Aberdeen City:West Lothian'!C36)</f>
        <v>477312</v>
      </c>
      <c r="D36" s="25">
        <f>SUM('Aberdeen City:West Lothian'!D36)</f>
        <v>21524</v>
      </c>
      <c r="E36" s="25">
        <f>SUM('Aberdeen City:West Lothian'!E36)</f>
        <v>0</v>
      </c>
      <c r="F36" s="26">
        <f>SUM(C36:E36)</f>
        <v>498836</v>
      </c>
      <c r="G36" s="27"/>
      <c r="H36" s="30"/>
      <c r="I36" s="30"/>
      <c r="J36" s="30"/>
      <c r="K36" s="30"/>
      <c r="L36" s="27"/>
      <c r="M36" s="28">
        <f>C93</f>
        <v>-477312</v>
      </c>
      <c r="N36" s="28">
        <f t="shared" ref="N36:O37" si="6">D93</f>
        <v>-21524</v>
      </c>
      <c r="O36" s="28">
        <f t="shared" si="6"/>
        <v>0</v>
      </c>
      <c r="P36" s="26">
        <f>SUM(M36:O36)</f>
        <v>-498836</v>
      </c>
    </row>
    <row r="37" spans="2:22" s="29" customFormat="1" ht="16" customHeight="1">
      <c r="B37" s="24" t="s">
        <v>37</v>
      </c>
      <c r="C37" s="25">
        <f>SUM('Aberdeen City:West Lothian'!C37)</f>
        <v>-312955</v>
      </c>
      <c r="D37" s="25">
        <f>SUM('Aberdeen City:West Lothian'!D37)</f>
        <v>-16010</v>
      </c>
      <c r="E37" s="25">
        <f>SUM('Aberdeen City:West Lothian'!E37)</f>
        <v>-14</v>
      </c>
      <c r="F37" s="26">
        <f>SUM(C37:E37)</f>
        <v>-328979</v>
      </c>
      <c r="G37" s="27"/>
      <c r="H37" s="30"/>
      <c r="I37" s="30"/>
      <c r="J37" s="30"/>
      <c r="K37" s="30"/>
      <c r="L37" s="27"/>
      <c r="M37" s="28">
        <f>C94</f>
        <v>312955</v>
      </c>
      <c r="N37" s="28">
        <f t="shared" si="6"/>
        <v>16010</v>
      </c>
      <c r="O37" s="28">
        <f t="shared" si="6"/>
        <v>14</v>
      </c>
      <c r="P37" s="26">
        <f>SUM(M37:O37)</f>
        <v>328979</v>
      </c>
    </row>
    <row r="38" spans="2:22" s="29" customFormat="1" ht="16" customHeight="1">
      <c r="B38" s="35" t="s">
        <v>38</v>
      </c>
      <c r="C38" s="36">
        <f>SUM(C36:C37)</f>
        <v>164357</v>
      </c>
      <c r="D38" s="36">
        <f>SUM(D36:D37)</f>
        <v>5514</v>
      </c>
      <c r="E38" s="36">
        <f>SUM(E36:E37)</f>
        <v>-14</v>
      </c>
      <c r="F38" s="36">
        <f>SUM(F36:F37)</f>
        <v>169857</v>
      </c>
      <c r="G38" s="27"/>
      <c r="H38" s="30"/>
      <c r="I38" s="30"/>
      <c r="J38" s="30"/>
      <c r="K38" s="30"/>
      <c r="L38" s="27"/>
      <c r="M38" s="36">
        <f>SUM(M36:M37)</f>
        <v>-164357</v>
      </c>
      <c r="N38" s="36">
        <f>SUM(N36:N37)</f>
        <v>-5514</v>
      </c>
      <c r="O38" s="36">
        <f>SUM(O36:O37)</f>
        <v>14</v>
      </c>
      <c r="P38" s="36">
        <f>SUM(P36:P37)</f>
        <v>-169857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329858</v>
      </c>
      <c r="I39" s="28">
        <f>D102+D103+D104</f>
        <v>165514</v>
      </c>
      <c r="J39" s="28">
        <f>E102+E103+E104</f>
        <v>1574</v>
      </c>
      <c r="K39" s="26">
        <f>SUM(H39:J39)</f>
        <v>496946</v>
      </c>
      <c r="L39" s="27"/>
      <c r="M39" s="28">
        <f t="shared" ref="M39:O40" si="7">H39</f>
        <v>329858</v>
      </c>
      <c r="N39" s="28">
        <f t="shared" si="7"/>
        <v>165514</v>
      </c>
      <c r="O39" s="28">
        <f t="shared" si="7"/>
        <v>1574</v>
      </c>
      <c r="P39" s="26">
        <f>SUM(M39:O39)</f>
        <v>496946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131862</v>
      </c>
      <c r="I40" s="28">
        <f>D105</f>
        <v>177</v>
      </c>
      <c r="J40" s="28">
        <f>E105</f>
        <v>0</v>
      </c>
      <c r="K40" s="26">
        <f>SUM(H40:J40)</f>
        <v>132039</v>
      </c>
      <c r="L40" s="27"/>
      <c r="M40" s="28">
        <f t="shared" si="7"/>
        <v>131862</v>
      </c>
      <c r="N40" s="28">
        <f t="shared" si="7"/>
        <v>177</v>
      </c>
      <c r="O40" s="28">
        <f t="shared" si="7"/>
        <v>0</v>
      </c>
      <c r="P40" s="26">
        <f>SUM(M40:O40)</f>
        <v>132039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461720</v>
      </c>
      <c r="I41" s="36">
        <f>SUM(I39:I40)</f>
        <v>165691</v>
      </c>
      <c r="J41" s="36">
        <f>SUM(J39:J40)</f>
        <v>1574</v>
      </c>
      <c r="K41" s="36">
        <f>SUM(K39:K40)</f>
        <v>628985</v>
      </c>
      <c r="L41" s="27"/>
      <c r="M41" s="36">
        <f>SUM(M39:M40)</f>
        <v>461720</v>
      </c>
      <c r="N41" s="36">
        <f>SUM(N39:N40)</f>
        <v>165691</v>
      </c>
      <c r="O41" s="36">
        <f>SUM(O39:O40)</f>
        <v>1574</v>
      </c>
      <c r="P41" s="36">
        <f>SUM(P39:P40)</f>
        <v>628985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74481</v>
      </c>
      <c r="I42" s="28">
        <f>D106</f>
        <v>203303</v>
      </c>
      <c r="J42" s="28">
        <f>E106</f>
        <v>199</v>
      </c>
      <c r="K42" s="26">
        <f>SUM(H42:J42)</f>
        <v>277983</v>
      </c>
      <c r="L42" s="27"/>
      <c r="M42" s="28">
        <f>H42</f>
        <v>74481</v>
      </c>
      <c r="N42" s="28">
        <f>I42</f>
        <v>203303</v>
      </c>
      <c r="O42" s="28">
        <f>J42</f>
        <v>199</v>
      </c>
      <c r="P42" s="26">
        <f>SUM(M42:O42)</f>
        <v>277983</v>
      </c>
    </row>
    <row r="43" spans="2:22" s="29" customFormat="1" ht="16" customHeight="1">
      <c r="B43" s="24" t="s">
        <v>43</v>
      </c>
      <c r="C43" s="25">
        <f>SUM('Aberdeen City:West Lothian'!C43)</f>
        <v>-5704</v>
      </c>
      <c r="D43" s="25">
        <f>SUM('Aberdeen City:West Lothian'!D43)</f>
        <v>0</v>
      </c>
      <c r="E43" s="25">
        <f>SUM('Aberdeen City:West Lothian'!E43)</f>
        <v>0</v>
      </c>
      <c r="F43" s="26">
        <f>SUM(C43:E43)</f>
        <v>-5704</v>
      </c>
      <c r="G43" s="27"/>
      <c r="H43" s="28">
        <f>C43</f>
        <v>-5704</v>
      </c>
      <c r="I43" s="28">
        <f>D43</f>
        <v>0</v>
      </c>
      <c r="J43" s="28">
        <f>E43</f>
        <v>0</v>
      </c>
      <c r="K43" s="26">
        <f>SUM(H43:J43)</f>
        <v>-5704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701467</v>
      </c>
      <c r="D44" s="26">
        <f>SUM(D28,D35,D38,D43)</f>
        <v>153418</v>
      </c>
      <c r="E44" s="26">
        <f>SUM(E28,E35,E38,E43)</f>
        <v>-46933</v>
      </c>
      <c r="F44" s="26">
        <f>SUM(F28,F35,F38,F43)</f>
        <v>807952</v>
      </c>
      <c r="G44" s="27"/>
      <c r="H44" s="26">
        <f>SUM(H28,H35,H41,H42:H43)</f>
        <v>1084424</v>
      </c>
      <c r="I44" s="26">
        <f>SUM(I28,I35,I41,I42:I43)</f>
        <v>521908</v>
      </c>
      <c r="J44" s="26">
        <f>SUM(J28,J35,J41,J42:J43)</f>
        <v>-44965</v>
      </c>
      <c r="K44" s="26">
        <f>SUM(K28,K35,K41,K42:K43)</f>
        <v>1561367</v>
      </c>
      <c r="L44" s="27"/>
      <c r="M44" s="26">
        <f>SUM(M28,M35,M38,M41,M42)</f>
        <v>382957</v>
      </c>
      <c r="N44" s="26">
        <f>SUM(N28,N35,N38,N41,N42)</f>
        <v>368490</v>
      </c>
      <c r="O44" s="26">
        <f>SUM(O28,O35,O38,O41,O42)</f>
        <v>1968</v>
      </c>
      <c r="P44" s="26">
        <f>SUM(P28,P35,P38,P41,P42)</f>
        <v>753415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f>SUM('Aberdeen City:West Lothian'!C47)</f>
        <v>-8086168</v>
      </c>
      <c r="D47" s="30"/>
      <c r="E47" s="30"/>
      <c r="F47" s="41">
        <f>C47</f>
        <v>-8086168</v>
      </c>
      <c r="G47" s="27"/>
      <c r="H47" s="42">
        <f>C47</f>
        <v>-8086168</v>
      </c>
      <c r="I47" s="30"/>
      <c r="J47" s="30"/>
      <c r="K47" s="41">
        <f>H47</f>
        <v>-8086168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f>SUM('Aberdeen City:West Lothian'!C48)</f>
        <v>-1221536</v>
      </c>
      <c r="D48" s="30"/>
      <c r="E48" s="30"/>
      <c r="F48" s="41">
        <f>C48</f>
        <v>-1221536</v>
      </c>
      <c r="G48" s="27"/>
      <c r="H48" s="42">
        <f>C48</f>
        <v>-1221536</v>
      </c>
      <c r="I48" s="30"/>
      <c r="J48" s="30"/>
      <c r="K48" s="41">
        <f>H48</f>
        <v>-1221536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f>SUM('Aberdeen City:West Lothian'!C49)</f>
        <v>-63</v>
      </c>
      <c r="D49" s="30"/>
      <c r="E49" s="30"/>
      <c r="F49" s="26">
        <f>C49</f>
        <v>-63</v>
      </c>
      <c r="G49" s="27"/>
      <c r="H49" s="28">
        <f>C49</f>
        <v>-63</v>
      </c>
      <c r="I49" s="30"/>
      <c r="J49" s="30"/>
      <c r="K49" s="26">
        <f>H49</f>
        <v>-63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-9307767</v>
      </c>
      <c r="D50" s="30"/>
      <c r="E50" s="30"/>
      <c r="F50" s="44">
        <f>SUM(F47:F49)</f>
        <v>-9307767</v>
      </c>
      <c r="G50" s="27"/>
      <c r="H50" s="44">
        <f>SUM(H47:H49)</f>
        <v>-9307767</v>
      </c>
      <c r="I50" s="30"/>
      <c r="J50" s="30"/>
      <c r="K50" s="44">
        <f>SUM(K47:K49)</f>
        <v>-9307767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f>SUM('Aberdeen City:West Lothian'!C51)</f>
        <v>-1868030</v>
      </c>
      <c r="D51" s="30"/>
      <c r="E51" s="30"/>
      <c r="F51" s="41">
        <f>C51</f>
        <v>-1868030</v>
      </c>
      <c r="G51" s="27"/>
      <c r="H51" s="42">
        <f>C51</f>
        <v>-1868030</v>
      </c>
      <c r="I51" s="30"/>
      <c r="J51" s="30"/>
      <c r="K51" s="41">
        <f>H51</f>
        <v>-1868030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f>SUM('Aberdeen City:West Lothian'!C52)</f>
        <v>72</v>
      </c>
      <c r="D52" s="30"/>
      <c r="E52" s="30"/>
      <c r="F52" s="26">
        <f>C52</f>
        <v>72</v>
      </c>
      <c r="G52" s="27"/>
      <c r="H52" s="28">
        <f>C52</f>
        <v>72</v>
      </c>
      <c r="I52" s="30"/>
      <c r="J52" s="30"/>
      <c r="K52" s="26">
        <f>H52</f>
        <v>72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-1867958</v>
      </c>
      <c r="D53" s="30"/>
      <c r="E53" s="30"/>
      <c r="F53" s="44">
        <f>SUM(F51:F52)</f>
        <v>-1867958</v>
      </c>
      <c r="G53" s="27"/>
      <c r="H53" s="44">
        <f>SUM(H51:H52)</f>
        <v>-1867958</v>
      </c>
      <c r="I53" s="30"/>
      <c r="J53" s="30"/>
      <c r="K53" s="44">
        <f>SUM(K51:K52)</f>
        <v>-1867958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f>SUM('Aberdeen City:West Lothian'!C54)</f>
        <v>-2581475</v>
      </c>
      <c r="D54" s="30"/>
      <c r="E54" s="30"/>
      <c r="F54" s="26">
        <f t="shared" ref="F54:F59" si="8">C54</f>
        <v>-2581475</v>
      </c>
      <c r="G54" s="27"/>
      <c r="H54" s="28">
        <f>C54</f>
        <v>-2581475</v>
      </c>
      <c r="I54" s="30"/>
      <c r="J54" s="30"/>
      <c r="K54" s="26">
        <f>H54</f>
        <v>-2581475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f>SUM('Aberdeen City:West Lothian'!C55)</f>
        <v>-2629</v>
      </c>
      <c r="D55" s="30"/>
      <c r="E55" s="30"/>
      <c r="F55" s="26">
        <f t="shared" si="8"/>
        <v>-2629</v>
      </c>
      <c r="G55" s="27"/>
      <c r="H55" s="28">
        <f>C55</f>
        <v>-2629</v>
      </c>
      <c r="I55" s="30"/>
      <c r="J55" s="30"/>
      <c r="K55" s="26">
        <f>H55</f>
        <v>-2629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f>SUM('Aberdeen City:West Lothian'!C56)</f>
        <v>-1800</v>
      </c>
      <c r="D56" s="30"/>
      <c r="E56" s="30"/>
      <c r="F56" s="26">
        <f t="shared" si="8"/>
        <v>-1800</v>
      </c>
      <c r="G56" s="27"/>
      <c r="H56" s="28">
        <f>C56</f>
        <v>-1800</v>
      </c>
      <c r="I56" s="30"/>
      <c r="J56" s="30"/>
      <c r="K56" s="26">
        <f>H56</f>
        <v>-1800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f>SUM('Aberdeen City:West Lothian'!C57)</f>
        <v>-1914</v>
      </c>
      <c r="D57" s="30"/>
      <c r="E57" s="30"/>
      <c r="F57" s="26">
        <f t="shared" si="8"/>
        <v>-1914</v>
      </c>
      <c r="G57" s="27"/>
      <c r="H57" s="28">
        <f>C57</f>
        <v>-1914</v>
      </c>
      <c r="I57" s="30"/>
      <c r="J57" s="30"/>
      <c r="K57" s="26">
        <f>H57</f>
        <v>-1914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f>SUM('Aberdeen City:West Lothian'!C58)</f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f>SUM('Aberdeen City:West Lothian'!C59)</f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f>SUM('Aberdeen City:West Lothian'!C60)</f>
        <v>-927322</v>
      </c>
      <c r="D60" s="25">
        <f>SUM('Aberdeen City:West Lothian'!D60)</f>
        <v>-172415</v>
      </c>
      <c r="E60" s="25">
        <f>SUM('Aberdeen City:West Lothian'!E60)</f>
        <v>-163</v>
      </c>
      <c r="F60" s="26">
        <f>SUM(C60:E60)</f>
        <v>-1099900</v>
      </c>
      <c r="G60" s="27"/>
      <c r="H60" s="45"/>
      <c r="I60" s="45"/>
      <c r="J60" s="45"/>
      <c r="K60" s="45"/>
      <c r="L60" s="27"/>
      <c r="M60" s="28">
        <f>C110</f>
        <v>927322</v>
      </c>
      <c r="N60" s="28">
        <f t="shared" ref="N60:O60" si="9">D110</f>
        <v>172415</v>
      </c>
      <c r="O60" s="28">
        <f t="shared" si="9"/>
        <v>163</v>
      </c>
      <c r="P60" s="26">
        <f>SUM(M60:O60)</f>
        <v>1099900</v>
      </c>
    </row>
    <row r="61" spans="2:16" s="29" customFormat="1" ht="16" customHeight="1">
      <c r="B61" s="58" t="s">
        <v>179</v>
      </c>
      <c r="C61" s="25">
        <f>SUM('Aberdeen City:West Lothian'!C61)</f>
        <v>-26075</v>
      </c>
      <c r="D61" s="25">
        <f>SUM('Aberdeen City:West Lothian'!D61)</f>
        <v>-20199</v>
      </c>
      <c r="E61" s="25">
        <f>SUM('Aberdeen City:West Lothian'!E61)</f>
        <v>0</v>
      </c>
      <c r="F61" s="26">
        <f>SUM(C61:E61)</f>
        <v>-46274</v>
      </c>
      <c r="G61" s="27"/>
      <c r="H61" s="28">
        <f>C61</f>
        <v>-26075</v>
      </c>
      <c r="I61" s="28">
        <f t="shared" ref="I61:J61" si="10">D61</f>
        <v>-20199</v>
      </c>
      <c r="J61" s="28">
        <f t="shared" si="10"/>
        <v>0</v>
      </c>
      <c r="K61" s="26">
        <f>SUM(H61:J61)</f>
        <v>-46274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-9379</v>
      </c>
      <c r="I62" s="28">
        <f>D111</f>
        <v>0</v>
      </c>
      <c r="J62" s="28">
        <f>E111</f>
        <v>0</v>
      </c>
      <c r="K62" s="26">
        <f>SUM(H62:J62)</f>
        <v>-9379</v>
      </c>
      <c r="L62" s="27"/>
      <c r="M62" s="28">
        <f>H62</f>
        <v>-9379</v>
      </c>
      <c r="N62" s="28">
        <f>I62</f>
        <v>0</v>
      </c>
      <c r="O62" s="28">
        <f>J62</f>
        <v>0</v>
      </c>
      <c r="P62" s="26">
        <f>SUM(M62:O62)</f>
        <v>-9379</v>
      </c>
    </row>
    <row r="63" spans="2:16" s="29" customFormat="1" ht="16" customHeight="1">
      <c r="B63" s="24" t="s">
        <v>61</v>
      </c>
      <c r="C63" s="25">
        <f>SUM('Aberdeen City:West Lothian'!C63)</f>
        <v>854</v>
      </c>
      <c r="D63" s="25">
        <f>SUM('Aberdeen City:West Lothian'!D63)</f>
        <v>0</v>
      </c>
      <c r="E63" s="25">
        <f>SUM('Aberdeen City:West Lothian'!E63)</f>
        <v>0</v>
      </c>
      <c r="F63" s="26">
        <f>SUM(C63:E63)</f>
        <v>854</v>
      </c>
      <c r="G63" s="27"/>
      <c r="H63" s="45"/>
      <c r="I63" s="45"/>
      <c r="J63" s="45"/>
      <c r="K63" s="45"/>
      <c r="L63" s="27"/>
      <c r="M63" s="28">
        <f>C112</f>
        <v>-854</v>
      </c>
      <c r="N63" s="28">
        <f t="shared" ref="N63:O63" si="11">D112</f>
        <v>0</v>
      </c>
      <c r="O63" s="28">
        <f t="shared" si="11"/>
        <v>0</v>
      </c>
      <c r="P63" s="26">
        <f>SUM(M63:O63)</f>
        <v>-854</v>
      </c>
    </row>
    <row r="64" spans="2:16" s="29" customFormat="1" ht="16" customHeight="1">
      <c r="B64" s="58" t="s">
        <v>62</v>
      </c>
      <c r="C64" s="25">
        <f>SUM('Aberdeen City:West Lothian'!C64)</f>
        <v>-1165</v>
      </c>
      <c r="D64" s="30"/>
      <c r="E64" s="30"/>
      <c r="F64" s="26">
        <f>C64</f>
        <v>-1165</v>
      </c>
      <c r="G64" s="27"/>
      <c r="H64" s="28">
        <f>C64</f>
        <v>-1165</v>
      </c>
      <c r="I64" s="30"/>
      <c r="J64" s="30"/>
      <c r="K64" s="26">
        <f>H64</f>
        <v>-1165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-14717251</v>
      </c>
      <c r="D65" s="26">
        <f>SUM(D60:D61,D63)</f>
        <v>-192614</v>
      </c>
      <c r="E65" s="26">
        <f>SUM(E60:E61,E63)</f>
        <v>-163</v>
      </c>
      <c r="F65" s="41">
        <f>SUM(F50,F53:F61,F63:F64)</f>
        <v>-14910028</v>
      </c>
      <c r="G65" s="27"/>
      <c r="H65" s="41">
        <f>SUM(H50,H53:H57,H59,H61:H62, H64)</f>
        <v>-13800162</v>
      </c>
      <c r="I65" s="41">
        <f t="shared" ref="I65:K65" si="12">SUM(I50,I53:I57,I59,I61:I62, I64)</f>
        <v>-20199</v>
      </c>
      <c r="J65" s="41">
        <f t="shared" si="12"/>
        <v>0</v>
      </c>
      <c r="K65" s="41">
        <f t="shared" si="12"/>
        <v>-13820361</v>
      </c>
      <c r="L65" s="27"/>
      <c r="M65" s="26">
        <f>SUM(M60,M62:M63)</f>
        <v>917089</v>
      </c>
      <c r="N65" s="26">
        <f t="shared" ref="N65:P65" si="13">SUM(N60,N62:N63)</f>
        <v>172415</v>
      </c>
      <c r="O65" s="26">
        <f t="shared" si="13"/>
        <v>163</v>
      </c>
      <c r="P65" s="26">
        <f t="shared" si="13"/>
        <v>1089667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-14004004</v>
      </c>
      <c r="D67" s="26">
        <f>SUM(D19,D44,D65)</f>
        <v>-35297</v>
      </c>
      <c r="E67" s="26">
        <f>SUM(E19,E44,E65)</f>
        <v>-46049</v>
      </c>
      <c r="F67" s="41">
        <f>SUM(F19,F44,F65)</f>
        <v>-14085350</v>
      </c>
      <c r="G67" s="27"/>
      <c r="H67" s="41">
        <f>SUM(H19,H44,H65)</f>
        <v>-12716358</v>
      </c>
      <c r="I67" s="26">
        <f>SUM(I19,I44,I65)</f>
        <v>502151</v>
      </c>
      <c r="J67" s="26">
        <f>SUM(J19,J44,J65)</f>
        <v>-44965</v>
      </c>
      <c r="K67" s="41">
        <f>SUM(K19,K44,K65)</f>
        <v>-12259172</v>
      </c>
      <c r="L67" s="27"/>
      <c r="M67" s="26">
        <f>SUM(M19,M44,M65)</f>
        <v>1289455</v>
      </c>
      <c r="N67" s="26">
        <f>SUM(N19,N44,N65)</f>
        <v>537448</v>
      </c>
      <c r="O67" s="26">
        <f>SUM(O19,O44,O65)</f>
        <v>1084</v>
      </c>
      <c r="P67" s="26">
        <f>SUM(P19,P44,P65)</f>
        <v>1827987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-274706</v>
      </c>
      <c r="D69" s="26">
        <f>SUM(D12,D67)</f>
        <v>63180</v>
      </c>
      <c r="E69" s="26">
        <f>SUM(E12,E67)</f>
        <v>-57496</v>
      </c>
      <c r="F69" s="41">
        <f>SUM(F12,F67)</f>
        <v>-269022</v>
      </c>
      <c r="G69" s="27"/>
      <c r="H69" s="41">
        <f>SUM(H12,H67)</f>
        <v>-1019640</v>
      </c>
      <c r="I69" s="26">
        <f>SUM(I12,I67)</f>
        <v>-69191</v>
      </c>
      <c r="J69" s="26">
        <f>SUM(J12,J67)</f>
        <v>-63712</v>
      </c>
      <c r="K69" s="41">
        <f>SUM(K12,K67)</f>
        <v>-1152543</v>
      </c>
      <c r="L69" s="27"/>
      <c r="M69" s="26">
        <f>SUM(M12,M67)</f>
        <v>-744934</v>
      </c>
      <c r="N69" s="26">
        <f>SUM(N12,N67)</f>
        <v>-132371</v>
      </c>
      <c r="O69" s="26">
        <f>SUM(O12,O67)</f>
        <v>-6216</v>
      </c>
      <c r="P69" s="26">
        <f>SUM(P12,P67)</f>
        <v>-883521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f>SUM('Aberdeen City:West Lothian'!C72)</f>
        <v>-1669001</v>
      </c>
      <c r="D72" s="25">
        <f>SUM('Aberdeen City:West Lothian'!D72)</f>
        <v>-184633</v>
      </c>
      <c r="E72" s="25">
        <f>SUM('Aberdeen City:West Lothian'!E72)</f>
        <v>-57</v>
      </c>
      <c r="F72" s="26">
        <f t="shared" ref="F72:F78" si="14">SUM(C72:E72)</f>
        <v>-1853691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f>SUM('Aberdeen City:West Lothian'!C73)</f>
        <v>68453</v>
      </c>
      <c r="D73" s="25">
        <f>SUM('Aberdeen City:West Lothian'!D73)</f>
        <v>10420</v>
      </c>
      <c r="E73" s="25">
        <f>SUM('Aberdeen City:West Lothian'!E73)</f>
        <v>0</v>
      </c>
      <c r="F73" s="26">
        <f t="shared" si="14"/>
        <v>78873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f>SUM('Aberdeen City:West Lothian'!C74)</f>
        <v>1427</v>
      </c>
      <c r="D74" s="25">
        <f>SUM('Aberdeen City:West Lothian'!D74)</f>
        <v>0</v>
      </c>
      <c r="E74" s="25">
        <f>SUM('Aberdeen City:West Lothian'!E74)</f>
        <v>0</v>
      </c>
      <c r="F74" s="26">
        <f t="shared" si="14"/>
        <v>1427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f>SUM('Aberdeen City:West Lothian'!C75)</f>
        <v>1251</v>
      </c>
      <c r="D75" s="25">
        <f>SUM('Aberdeen City:West Lothian'!D75)</f>
        <v>0</v>
      </c>
      <c r="E75" s="25">
        <f>SUM('Aberdeen City:West Lothian'!E75)</f>
        <v>0</v>
      </c>
      <c r="F75" s="26">
        <f t="shared" si="14"/>
        <v>1251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f>SUM('Aberdeen City:West Lothian'!C76)</f>
        <v>632338</v>
      </c>
      <c r="D76" s="25">
        <f>SUM('Aberdeen City:West Lothian'!D76)</f>
        <v>107112</v>
      </c>
      <c r="E76" s="25">
        <f>SUM('Aberdeen City:West Lothian'!E76)</f>
        <v>0</v>
      </c>
      <c r="F76" s="26">
        <f t="shared" si="14"/>
        <v>739450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f>SUM('Aberdeen City:West Lothian'!C77)</f>
        <v>1099</v>
      </c>
      <c r="D77" s="25">
        <f>SUM('Aberdeen City:West Lothian'!D77)</f>
        <v>0</v>
      </c>
      <c r="E77" s="25">
        <f>SUM('Aberdeen City:West Lothian'!E77)</f>
        <v>0</v>
      </c>
      <c r="F77" s="26">
        <f t="shared" si="14"/>
        <v>1099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f>SUM('Aberdeen City:West Lothian'!C78)</f>
        <v>0</v>
      </c>
      <c r="D78" s="25">
        <f>SUM('Aberdeen City:West Lothian'!D78)</f>
        <v>0</v>
      </c>
      <c r="E78" s="25">
        <f>SUM('Aberdeen City:West Lothian'!E78)</f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-964433</v>
      </c>
      <c r="D79" s="26">
        <f>SUM(D72:D78)</f>
        <v>-67101</v>
      </c>
      <c r="E79" s="26">
        <f>SUM(E72:E78)</f>
        <v>-57</v>
      </c>
      <c r="F79" s="26">
        <f>SUM(F72:F78)</f>
        <v>-1031591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-1239139</v>
      </c>
      <c r="D81" s="26">
        <f>SUM(D69,D79)</f>
        <v>-3921</v>
      </c>
      <c r="E81" s="26">
        <f>SUM(E69,E79)</f>
        <v>-57553</v>
      </c>
      <c r="F81" s="41">
        <f>SUM(F69,F79)</f>
        <v>-1300613</v>
      </c>
      <c r="G81" s="27"/>
      <c r="H81" s="41">
        <f>H69</f>
        <v>-1019640</v>
      </c>
      <c r="I81" s="26">
        <f>I69</f>
        <v>-69191</v>
      </c>
      <c r="J81" s="26">
        <f>J69</f>
        <v>-63712</v>
      </c>
      <c r="K81" s="41">
        <f>K69</f>
        <v>-1152543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f>SUM('Aberdeen City:West Lothian'!C85)</f>
        <v>-1309688</v>
      </c>
      <c r="D85" s="43">
        <f>SUM('Aberdeen City:West Lothian'!D85)</f>
        <v>-187656</v>
      </c>
      <c r="E85" s="43">
        <f>SUM('Aberdeen City:West Lothian'!E85)</f>
        <v>-269234</v>
      </c>
      <c r="F85" s="26">
        <f>SUM(C85:E85)</f>
        <v>-1766578</v>
      </c>
      <c r="G85" s="27"/>
      <c r="H85" s="42">
        <f>C85</f>
        <v>-1309688</v>
      </c>
      <c r="I85" s="42">
        <f>D85</f>
        <v>-187656</v>
      </c>
      <c r="J85" s="42">
        <f>E85</f>
        <v>-269234</v>
      </c>
      <c r="K85" s="26">
        <f>SUM(H85:J85)</f>
        <v>-1766578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f>SUM('Aberdeen City:West Lothian'!C88)</f>
        <v>-350567</v>
      </c>
      <c r="D88" s="25">
        <f>SUM('Aberdeen City:West Lothian'!D88)</f>
        <v>-93276</v>
      </c>
      <c r="E88" s="25">
        <f>SUM('Aberdeen City:West Lothian'!E88)</f>
        <v>-246</v>
      </c>
      <c r="F88" s="26">
        <f>SUM(C88:E88)</f>
        <v>-444089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-350567</v>
      </c>
      <c r="D89" s="36">
        <f>D88</f>
        <v>-93276</v>
      </c>
      <c r="E89" s="36">
        <f>E88</f>
        <v>-246</v>
      </c>
      <c r="F89" s="36">
        <f>F88</f>
        <v>-444089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f>SUM('Aberdeen City:West Lothian'!C92)</f>
        <v>-1297918</v>
      </c>
      <c r="D92" s="25">
        <f>SUM('Aberdeen City:West Lothian'!D92)</f>
        <v>-44959</v>
      </c>
      <c r="E92" s="25">
        <f>SUM('Aberdeen City:West Lothian'!E92)</f>
        <v>-3079</v>
      </c>
      <c r="F92" s="26">
        <f>SUM(C92:E92)</f>
        <v>-1345956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-477312</v>
      </c>
      <c r="D93" s="28">
        <f t="shared" si="15"/>
        <v>-21524</v>
      </c>
      <c r="E93" s="28">
        <f t="shared" si="15"/>
        <v>0</v>
      </c>
      <c r="F93" s="26">
        <f>SUM(C93:E93)</f>
        <v>-498836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312955</v>
      </c>
      <c r="D94" s="28">
        <f t="shared" si="15"/>
        <v>16010</v>
      </c>
      <c r="E94" s="28">
        <f t="shared" si="15"/>
        <v>14</v>
      </c>
      <c r="F94" s="26">
        <f>SUM(C94:E94)</f>
        <v>328979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f>SUM('Aberdeen City:West Lothian'!C95)</f>
        <v>822750</v>
      </c>
      <c r="D95" s="25">
        <f>SUM('Aberdeen City:West Lothian'!D95)</f>
        <v>25042</v>
      </c>
      <c r="E95" s="25">
        <f>SUM('Aberdeen City:West Lothian'!E95)</f>
        <v>837</v>
      </c>
      <c r="F95" s="26">
        <f>SUM(C95:E95)</f>
        <v>848629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-639525</v>
      </c>
      <c r="D96" s="36">
        <f>SUM(D92:D95)</f>
        <v>-25431</v>
      </c>
      <c r="E96" s="36">
        <f>SUM(E92:E95)</f>
        <v>-2228</v>
      </c>
      <c r="F96" s="36">
        <f>SUM(F92:F95)</f>
        <v>-667184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f>SUM('Aberdeen City:West Lothian'!C97)</f>
        <v>-1036493</v>
      </c>
      <c r="D97" s="25">
        <f>SUM('Aberdeen City:West Lothian'!D97)</f>
        <v>-295775</v>
      </c>
      <c r="E97" s="25">
        <f>SUM('Aberdeen City:West Lothian'!E97)</f>
        <v>-4731</v>
      </c>
      <c r="F97" s="26">
        <f t="shared" ref="F97:F112" si="16">SUM(C97:E97)</f>
        <v>-1336999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f>SUM('Aberdeen City:West Lothian'!C98)</f>
        <v>-56329</v>
      </c>
      <c r="D98" s="25">
        <f>SUM('Aberdeen City:West Lothian'!D98)</f>
        <v>-207188</v>
      </c>
      <c r="E98" s="25">
        <f>SUM('Aberdeen City:West Lothian'!E98)</f>
        <v>-5</v>
      </c>
      <c r="F98" s="26">
        <f t="shared" si="16"/>
        <v>-263522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f>SUM('Aberdeen City:West Lothian'!C99)</f>
        <v>-49784</v>
      </c>
      <c r="D99" s="25">
        <f>SUM('Aberdeen City:West Lothian'!D99)</f>
        <v>-52257</v>
      </c>
      <c r="E99" s="25">
        <f>SUM('Aberdeen City:West Lothian'!E99)</f>
        <v>0</v>
      </c>
      <c r="F99" s="26">
        <f t="shared" si="16"/>
        <v>-102041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f>SUM('Aberdeen City:West Lothian'!C100)</f>
        <v>-10181</v>
      </c>
      <c r="D100" s="25">
        <f>SUM('Aberdeen City:West Lothian'!D100)</f>
        <v>-100</v>
      </c>
      <c r="E100" s="25">
        <f>SUM('Aberdeen City:West Lothian'!E100)</f>
        <v>0</v>
      </c>
      <c r="F100" s="26">
        <f t="shared" si="16"/>
        <v>-10281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f>SUM('Aberdeen City:West Lothian'!C101)</f>
        <v>-14150</v>
      </c>
      <c r="D101" s="25">
        <f>SUM('Aberdeen City:West Lothian'!D101)</f>
        <v>0</v>
      </c>
      <c r="E101" s="25">
        <f>SUM('Aberdeen City:West Lothian'!E101)</f>
        <v>0</v>
      </c>
      <c r="F101" s="26">
        <f t="shared" si="16"/>
        <v>-14150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f>SUM('Aberdeen City:West Lothian'!C102)</f>
        <v>303783</v>
      </c>
      <c r="D102" s="25">
        <f>SUM('Aberdeen City:West Lothian'!D102)</f>
        <v>145315</v>
      </c>
      <c r="E102" s="25">
        <f>SUM('Aberdeen City:West Lothian'!E102)</f>
        <v>1574</v>
      </c>
      <c r="F102" s="26">
        <f t="shared" si="16"/>
        <v>450672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f>SUM('Aberdeen City:West Lothian'!C103)</f>
        <v>0</v>
      </c>
      <c r="D103" s="25">
        <f>SUM('Aberdeen City:West Lothian'!D103)</f>
        <v>0</v>
      </c>
      <c r="E103" s="25">
        <f>SUM('Aberdeen City:West Lothian'!E103)</f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26075</v>
      </c>
      <c r="D104" s="34">
        <f>-D61</f>
        <v>20199</v>
      </c>
      <c r="E104" s="34">
        <f>-E61</f>
        <v>0</v>
      </c>
      <c r="F104" s="26">
        <f>SUM(C104:E104)</f>
        <v>46274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f>SUM('Aberdeen City:West Lothian'!C105)</f>
        <v>131862</v>
      </c>
      <c r="D105" s="25">
        <f>SUM('Aberdeen City:West Lothian'!D105)</f>
        <v>177</v>
      </c>
      <c r="E105" s="25">
        <f>SUM('Aberdeen City:West Lothian'!E105)</f>
        <v>0</v>
      </c>
      <c r="F105" s="26">
        <f t="shared" si="16"/>
        <v>132039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f>SUM('Aberdeen City:West Lothian'!C106)</f>
        <v>74481</v>
      </c>
      <c r="D106" s="25">
        <f>SUM('Aberdeen City:West Lothian'!D106)</f>
        <v>203303</v>
      </c>
      <c r="E106" s="25">
        <f>SUM('Aberdeen City:West Lothian'!E106)</f>
        <v>199</v>
      </c>
      <c r="F106" s="26">
        <f t="shared" si="16"/>
        <v>277983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-10417</v>
      </c>
      <c r="D107" s="28">
        <f t="shared" si="17"/>
        <v>-3778</v>
      </c>
      <c r="E107" s="28">
        <f t="shared" si="17"/>
        <v>-1047</v>
      </c>
      <c r="F107" s="26">
        <f t="shared" si="16"/>
        <v>-15242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-174</v>
      </c>
      <c r="D108" s="28">
        <f t="shared" si="17"/>
        <v>321</v>
      </c>
      <c r="E108" s="28">
        <f t="shared" si="17"/>
        <v>0</v>
      </c>
      <c r="F108" s="26">
        <f t="shared" si="16"/>
        <v>147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-6705</v>
      </c>
      <c r="D109" s="28">
        <f>-D32</f>
        <v>0</v>
      </c>
      <c r="E109" s="28">
        <f>-E32</f>
        <v>171</v>
      </c>
      <c r="F109" s="26">
        <f t="shared" si="16"/>
        <v>-6534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927322</v>
      </c>
      <c r="D110" s="28">
        <f>-D60</f>
        <v>172415</v>
      </c>
      <c r="E110" s="28">
        <f>-E60</f>
        <v>163</v>
      </c>
      <c r="F110" s="26">
        <f t="shared" si="16"/>
        <v>1099900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f>SUM('Aberdeen City:West Lothian'!C111)</f>
        <v>-9379</v>
      </c>
      <c r="D111" s="25">
        <f>SUM('Aberdeen City:West Lothian'!D111)</f>
        <v>0</v>
      </c>
      <c r="E111" s="25">
        <f>SUM('Aberdeen City:West Lothian'!E111)</f>
        <v>0</v>
      </c>
      <c r="F111" s="26">
        <f t="shared" si="16"/>
        <v>-9379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-854</v>
      </c>
      <c r="D112" s="28">
        <f>-D63</f>
        <v>0</v>
      </c>
      <c r="E112" s="28">
        <f>-E63</f>
        <v>0</v>
      </c>
      <c r="F112" s="26">
        <f t="shared" si="16"/>
        <v>-854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269057</v>
      </c>
      <c r="D113" s="36">
        <f>SUM(D97:D112)</f>
        <v>-17368</v>
      </c>
      <c r="E113" s="36">
        <f>SUM(E97:E112)</f>
        <v>-3676</v>
      </c>
      <c r="F113" s="36">
        <f>SUM(F97:F112)</f>
        <v>248013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f>SUM('Aberdeen City:West Lothian'!C114)</f>
        <v>-48741</v>
      </c>
      <c r="D114" s="25">
        <f>SUM('Aberdeen City:West Lothian'!D114)</f>
        <v>-1306</v>
      </c>
      <c r="E114" s="25">
        <f>SUM('Aberdeen City:West Lothian'!E114)</f>
        <v>-76</v>
      </c>
      <c r="F114" s="26">
        <f>SUM(C114:E114)</f>
        <v>-50123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f>SUM('Aberdeen City:West Lothian'!C115)</f>
        <v>7024</v>
      </c>
      <c r="D115" s="25">
        <f>SUM('Aberdeen City:West Lothian'!D115)</f>
        <v>0</v>
      </c>
      <c r="E115" s="25">
        <f>SUM('Aberdeen City:West Lothian'!E115)</f>
        <v>0</v>
      </c>
      <c r="F115" s="26">
        <f>SUM(C115:E115)</f>
        <v>7024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-41717</v>
      </c>
      <c r="D116" s="36">
        <f>SUM(D114:D115)</f>
        <v>-1306</v>
      </c>
      <c r="E116" s="36">
        <f>SUM(E114:E115)</f>
        <v>-76</v>
      </c>
      <c r="F116" s="36">
        <f>SUM(F114:F115)</f>
        <v>-43099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f>SUM('Aberdeen City:West Lothian'!C117)</f>
        <v>0</v>
      </c>
      <c r="D117" s="25">
        <f>SUM('Aberdeen City:West Lothian'!D117)</f>
        <v>0</v>
      </c>
      <c r="E117" s="25">
        <f>SUM('Aberdeen City:West Lothian'!E117)</f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f>SUM('Aberdeen City:West Lothian'!C118)</f>
        <v>17270</v>
      </c>
      <c r="D118" s="25">
        <f>SUM('Aberdeen City:West Lothian'!D118)</f>
        <v>4971</v>
      </c>
      <c r="E118" s="25">
        <f>SUM('Aberdeen City:West Lothian'!E118)</f>
        <v>10</v>
      </c>
      <c r="F118" s="26">
        <f>SUM(C118:E118)</f>
        <v>22251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f>SUM('Aberdeen City:West Lothian'!C119)</f>
        <v>22</v>
      </c>
      <c r="D119" s="25">
        <f>SUM('Aberdeen City:West Lothian'!D119)</f>
        <v>0</v>
      </c>
      <c r="E119" s="25">
        <f>SUM('Aberdeen City:West Lothian'!E119)</f>
        <v>0</v>
      </c>
      <c r="F119" s="26">
        <f>SUM(C119:E119)</f>
        <v>22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f>SUM('Aberdeen City:West Lothian'!C120)</f>
        <v>526</v>
      </c>
      <c r="D120" s="25">
        <f>SUM('Aberdeen City:West Lothian'!D120)</f>
        <v>39</v>
      </c>
      <c r="E120" s="25">
        <f>SUM('Aberdeen City:West Lothian'!E120)</f>
        <v>0</v>
      </c>
      <c r="F120" s="26">
        <f>SUM(C120:E120)</f>
        <v>565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17818</v>
      </c>
      <c r="D121" s="36">
        <f>SUM(D117:D120)</f>
        <v>5010</v>
      </c>
      <c r="E121" s="36">
        <f>SUM(E117:E120)</f>
        <v>10</v>
      </c>
      <c r="F121" s="36">
        <f>SUM(F117:F120)</f>
        <v>22838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-394367</v>
      </c>
      <c r="D122" s="26">
        <f>SUM(D96,D113,D116,D121)</f>
        <v>-39095</v>
      </c>
      <c r="E122" s="26">
        <f>SUM(E96,E113,E116,E121)</f>
        <v>-5970</v>
      </c>
      <c r="F122" s="26">
        <f>SUM(F96,F113,F116,F121)</f>
        <v>-439432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-1019640</v>
      </c>
      <c r="D124" s="41">
        <f>SUM(D69, D89, D122)</f>
        <v>-69191</v>
      </c>
      <c r="E124" s="41">
        <f>SUM(E69, E89, E122)</f>
        <v>-63712</v>
      </c>
      <c r="F124" s="41">
        <f>SUM(F69, F89, F122)</f>
        <v>-1152543</v>
      </c>
      <c r="G124" s="27"/>
      <c r="H124" s="41">
        <f>H69</f>
        <v>-1019640</v>
      </c>
      <c r="I124" s="41">
        <f t="shared" ref="I124:K124" si="18">I69</f>
        <v>-69191</v>
      </c>
      <c r="J124" s="41">
        <f t="shared" si="18"/>
        <v>-63712</v>
      </c>
      <c r="K124" s="41">
        <f t="shared" si="18"/>
        <v>-1152543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f>SUM('Aberdeen City:West Lothian'!C127)</f>
        <v>-42657</v>
      </c>
      <c r="D127" s="49">
        <f>SUM('Aberdeen City:West Lothian'!D127)</f>
        <v>-2462</v>
      </c>
      <c r="E127" s="25">
        <f>SUM('Aberdeen City:West Lothian'!E127)</f>
        <v>0</v>
      </c>
      <c r="F127" s="26">
        <f t="shared" ref="F127:F132" si="19">SUM(C127:E127)</f>
        <v>-45119</v>
      </c>
      <c r="G127" s="27"/>
      <c r="H127" s="28">
        <f t="shared" ref="H127:J132" si="20">C127</f>
        <v>-42657</v>
      </c>
      <c r="I127" s="28">
        <f t="shared" si="20"/>
        <v>-2462</v>
      </c>
      <c r="J127" s="28">
        <f t="shared" si="20"/>
        <v>0</v>
      </c>
      <c r="K127" s="26">
        <f>SUM(H127:J127)</f>
        <v>-45119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f>SUM('Aberdeen City:West Lothian'!C128)</f>
        <v>0</v>
      </c>
      <c r="D128" s="25">
        <f>SUM('Aberdeen City:West Lothian'!D128)</f>
        <v>0</v>
      </c>
      <c r="E128" s="25">
        <f>SUM('Aberdeen City:West Lothian'!E128)</f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f>SUM('Aberdeen City:West Lothian'!C129)</f>
        <v>-4157</v>
      </c>
      <c r="D129" s="25">
        <f>SUM('Aberdeen City:West Lothian'!D129)</f>
        <v>0</v>
      </c>
      <c r="E129" s="25">
        <f>SUM('Aberdeen City:West Lothian'!E129)</f>
        <v>0</v>
      </c>
      <c r="F129" s="26">
        <f t="shared" si="19"/>
        <v>-4157</v>
      </c>
      <c r="G129" s="27"/>
      <c r="H129" s="28">
        <f t="shared" si="20"/>
        <v>-4157</v>
      </c>
      <c r="I129" s="28">
        <f t="shared" si="20"/>
        <v>0</v>
      </c>
      <c r="J129" s="28">
        <f t="shared" si="20"/>
        <v>0</v>
      </c>
      <c r="K129" s="26">
        <f t="shared" si="21"/>
        <v>-4157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f>SUM('Aberdeen City:West Lothian'!C130)</f>
        <v>0</v>
      </c>
      <c r="D130" s="25">
        <f>SUM('Aberdeen City:West Lothian'!D130)</f>
        <v>0</v>
      </c>
      <c r="E130" s="25">
        <f>SUM('Aberdeen City:West Lothian'!E130)</f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f>SUM('Aberdeen City:West Lothian'!C131)</f>
        <v>0</v>
      </c>
      <c r="D131" s="25">
        <f>SUM('Aberdeen City:West Lothian'!D131)</f>
        <v>0</v>
      </c>
      <c r="E131" s="25">
        <f>SUM('Aberdeen City:West Lothian'!E131)</f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f>SUM('Aberdeen City:West Lothian'!C132)</f>
        <v>0</v>
      </c>
      <c r="D132" s="25">
        <f>SUM('Aberdeen City:West Lothian'!D132)</f>
        <v>0</v>
      </c>
      <c r="E132" s="25">
        <f>SUM('Aberdeen City:West Lothian'!E132)</f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-46814</v>
      </c>
      <c r="D133" s="38">
        <f>SUM(D127:D132)</f>
        <v>-2462</v>
      </c>
      <c r="E133" s="38">
        <f>SUM(E127:E132)</f>
        <v>0</v>
      </c>
      <c r="F133" s="38">
        <f>SUM(F127:F132)</f>
        <v>-49276</v>
      </c>
      <c r="G133" s="27"/>
      <c r="H133" s="38">
        <f>SUM(H127:H132)</f>
        <v>-46814</v>
      </c>
      <c r="I133" s="38">
        <f>SUM(I127:I132)</f>
        <v>-2462</v>
      </c>
      <c r="J133" s="38">
        <f>SUM(J127:J132)</f>
        <v>0</v>
      </c>
      <c r="K133" s="38">
        <f>SUM(K127:K132)</f>
        <v>-49276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f>SUM('Aberdeen City:West Lothian'!C134)</f>
        <v>19809</v>
      </c>
      <c r="D134" s="25">
        <f>SUM('Aberdeen City:West Lothian'!D134)</f>
        <v>2296</v>
      </c>
      <c r="E134" s="25">
        <f>SUM('Aberdeen City:West Lothian'!E134)</f>
        <v>0</v>
      </c>
      <c r="F134" s="26">
        <f>SUM(C134:E134)</f>
        <v>22105</v>
      </c>
      <c r="G134" s="27"/>
      <c r="H134" s="28">
        <f>C134</f>
        <v>19809</v>
      </c>
      <c r="I134" s="28">
        <f>D134</f>
        <v>2296</v>
      </c>
      <c r="J134" s="28">
        <f>E134</f>
        <v>0</v>
      </c>
      <c r="K134" s="26">
        <f t="shared" si="21"/>
        <v>22105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f>SUM('Aberdeen City:West Lothian'!C135)</f>
        <v>-8643</v>
      </c>
      <c r="D135" s="28">
        <f>-C135</f>
        <v>8643</v>
      </c>
      <c r="E135" s="30"/>
      <c r="F135" s="26">
        <f>SUM(C135:D135)</f>
        <v>0</v>
      </c>
      <c r="G135" s="27"/>
      <c r="H135" s="28">
        <f t="shared" ref="H135:I139" si="22">C135</f>
        <v>-8643</v>
      </c>
      <c r="I135" s="28">
        <f t="shared" si="22"/>
        <v>8643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f>SUM('Aberdeen City:West Lothian'!C136)</f>
        <v>37820</v>
      </c>
      <c r="D136" s="25">
        <f>SUM('Aberdeen City:West Lothian'!D136)</f>
        <v>1</v>
      </c>
      <c r="E136" s="25">
        <f>SUM('Aberdeen City:West Lothian'!E136)</f>
        <v>0</v>
      </c>
      <c r="F136" s="26">
        <f>SUM(C136:E136)</f>
        <v>37821</v>
      </c>
      <c r="G136" s="27"/>
      <c r="H136" s="28">
        <f t="shared" si="22"/>
        <v>37820</v>
      </c>
      <c r="I136" s="28">
        <f t="shared" si="22"/>
        <v>1</v>
      </c>
      <c r="J136" s="28">
        <f>E136</f>
        <v>0</v>
      </c>
      <c r="K136" s="26">
        <f t="shared" si="21"/>
        <v>37821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f>SUM('Aberdeen City:West Lothian'!C137)</f>
        <v>-3588</v>
      </c>
      <c r="D137" s="25">
        <f>SUM('Aberdeen City:West Lothian'!D137)</f>
        <v>-15</v>
      </c>
      <c r="E137" s="25">
        <f>SUM('Aberdeen City:West Lothian'!E137)</f>
        <v>0</v>
      </c>
      <c r="F137" s="26">
        <f>SUM(C137:E137)</f>
        <v>-3603</v>
      </c>
      <c r="G137" s="27"/>
      <c r="H137" s="28">
        <f t="shared" si="22"/>
        <v>-3588</v>
      </c>
      <c r="I137" s="28">
        <f t="shared" si="22"/>
        <v>-15</v>
      </c>
      <c r="J137" s="28">
        <f>E137</f>
        <v>0</v>
      </c>
      <c r="K137" s="26">
        <f t="shared" si="21"/>
        <v>-3603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f>SUM('Aberdeen City:West Lothian'!C138)</f>
        <v>1832</v>
      </c>
      <c r="D138" s="25">
        <f>SUM('Aberdeen City:West Lothian'!D138)</f>
        <v>0</v>
      </c>
      <c r="E138" s="25">
        <f>SUM('Aberdeen City:West Lothian'!E138)</f>
        <v>0</v>
      </c>
      <c r="F138" s="26">
        <f>SUM(C138:E138)</f>
        <v>1832</v>
      </c>
      <c r="G138" s="27"/>
      <c r="H138" s="28">
        <f t="shared" si="22"/>
        <v>1832</v>
      </c>
      <c r="I138" s="28">
        <f t="shared" si="22"/>
        <v>0</v>
      </c>
      <c r="J138" s="28">
        <f>E138</f>
        <v>0</v>
      </c>
      <c r="K138" s="26">
        <f t="shared" si="21"/>
        <v>1832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f>SUM('Aberdeen City:West Lothian'!C139)</f>
        <v>-4601</v>
      </c>
      <c r="D139" s="25">
        <f>SUM('Aberdeen City:West Lothian'!D139)</f>
        <v>0</v>
      </c>
      <c r="E139" s="28">
        <f>-SUM(C139:D139)</f>
        <v>4601</v>
      </c>
      <c r="F139" s="26">
        <f>SUM(C139:E139)</f>
        <v>0</v>
      </c>
      <c r="G139" s="27"/>
      <c r="H139" s="28">
        <f t="shared" si="22"/>
        <v>-4601</v>
      </c>
      <c r="I139" s="28">
        <f t="shared" si="22"/>
        <v>0</v>
      </c>
      <c r="J139" s="28">
        <f>E139</f>
        <v>4601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42629</v>
      </c>
      <c r="D140" s="38">
        <f>SUM(D134:D139)</f>
        <v>10925</v>
      </c>
      <c r="E140" s="38">
        <f>SUM(E134,E136:E139)</f>
        <v>4601</v>
      </c>
      <c r="F140" s="38">
        <f>SUM(F134:F139)</f>
        <v>58155</v>
      </c>
      <c r="G140" s="27"/>
      <c r="H140" s="38">
        <f>SUM(H134:H139)</f>
        <v>42629</v>
      </c>
      <c r="I140" s="38">
        <f>SUM(I134:I139)</f>
        <v>10925</v>
      </c>
      <c r="J140" s="38">
        <f>SUM(J134,J136:J139)</f>
        <v>4601</v>
      </c>
      <c r="K140" s="38">
        <f>SUM(K134:K139)</f>
        <v>58155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-4185</v>
      </c>
      <c r="D141" s="26">
        <f>SUM(D133,D140)</f>
        <v>8463</v>
      </c>
      <c r="E141" s="26">
        <f>SUM(E133,E140)</f>
        <v>4601</v>
      </c>
      <c r="F141" s="26">
        <f>SUM(F133,F140)</f>
        <v>8879</v>
      </c>
      <c r="G141" s="27"/>
      <c r="H141" s="26">
        <f>SUM(H133,H140)</f>
        <v>-4185</v>
      </c>
      <c r="I141" s="26">
        <f>SUM(I133,I140)</f>
        <v>8463</v>
      </c>
      <c r="J141" s="26">
        <f>SUM(J133,J140)</f>
        <v>4601</v>
      </c>
      <c r="K141" s="26">
        <f>SUM(K133,K140)</f>
        <v>8879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-1023825</v>
      </c>
      <c r="D143" s="28">
        <f>SUM(D124,D141)</f>
        <v>-60728</v>
      </c>
      <c r="E143" s="28">
        <f>SUM(E124,E141)</f>
        <v>-59111</v>
      </c>
      <c r="F143" s="41">
        <f>SUM(F124,F141)</f>
        <v>-1143664</v>
      </c>
      <c r="G143" s="27"/>
      <c r="H143" s="42">
        <f>SUM(H124,H141)</f>
        <v>-1023825</v>
      </c>
      <c r="I143" s="28">
        <f>SUM(I124,I141)</f>
        <v>-60728</v>
      </c>
      <c r="J143" s="28">
        <f>SUM(J124,J141)</f>
        <v>-59111</v>
      </c>
      <c r="K143" s="41">
        <f>SUM(K124,K141)</f>
        <v>-1143664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-2333513</v>
      </c>
      <c r="D145" s="26">
        <f>D85+D143</f>
        <v>-248384</v>
      </c>
      <c r="E145" s="26">
        <f>E85+E143</f>
        <v>-328345</v>
      </c>
      <c r="F145" s="41">
        <f>F85+F143</f>
        <v>-2910242</v>
      </c>
      <c r="G145" s="27"/>
      <c r="H145" s="41">
        <f>H85+H143</f>
        <v>-2333513</v>
      </c>
      <c r="I145" s="26">
        <f>I85+I143</f>
        <v>-248384</v>
      </c>
      <c r="J145" s="26">
        <f>J85+J143</f>
        <v>-328345</v>
      </c>
      <c r="K145" s="41">
        <f>K85+K143</f>
        <v>-2910242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2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2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2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2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2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2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2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C10:E11 C15:E16 C17:C18 D18:E18 C22:E26 C29:E34 C36:E37 C43:E43 C49 C52 C54:C61 D60:E61 C63:E63 C64 C72:E78 C85:E85 C88:E88 C92:E92 C95:E95 C97:E103 C105:E106 C111:E111 C114:E115 C117:E120 C127:E132 C134:E134 C135:C139 D136:E138 D139" unlockedFormula="1"/>
    <ignoredError sqref="D19:E19 I65:J65" emptyCellReferenc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162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4598</v>
      </c>
      <c r="D10" s="25">
        <v>0</v>
      </c>
      <c r="E10" s="25">
        <v>0</v>
      </c>
      <c r="F10" s="26">
        <f>SUM(C10:E10)</f>
        <v>4598</v>
      </c>
      <c r="G10" s="27"/>
      <c r="H10" s="28">
        <f>C10+C17+M10</f>
        <v>4309</v>
      </c>
      <c r="I10" s="28">
        <f>D10+N10</f>
        <v>0</v>
      </c>
      <c r="J10" s="28">
        <f>E10+O10</f>
        <v>0</v>
      </c>
      <c r="K10" s="26">
        <f>SUM(H10:J10)</f>
        <v>4309</v>
      </c>
      <c r="L10" s="27"/>
      <c r="M10" s="28">
        <f>SUM(C88,C92,C95,C97:C101,C116)</f>
        <v>-289</v>
      </c>
      <c r="N10" s="28">
        <f>SUM(D88,D92,D95,D97:D101,D116)</f>
        <v>0</v>
      </c>
      <c r="O10" s="28">
        <f>SUM(E88,E92,E95,E97:E101,E116)</f>
        <v>0</v>
      </c>
      <c r="P10" s="26">
        <f>SUM(M10:O10)</f>
        <v>-289</v>
      </c>
    </row>
    <row r="11" spans="2:23" s="29" customFormat="1" ht="16" customHeight="1">
      <c r="B11" s="24" t="s">
        <v>13</v>
      </c>
      <c r="C11" s="25">
        <v>-379</v>
      </c>
      <c r="D11" s="25">
        <v>0</v>
      </c>
      <c r="E11" s="25">
        <v>0</v>
      </c>
      <c r="F11" s="26">
        <f>SUM(C11:E11)</f>
        <v>-379</v>
      </c>
      <c r="G11" s="27"/>
      <c r="H11" s="28">
        <f>C11+C58</f>
        <v>-4421</v>
      </c>
      <c r="I11" s="28">
        <f>D11</f>
        <v>0</v>
      </c>
      <c r="J11" s="28">
        <f>E11</f>
        <v>0</v>
      </c>
      <c r="K11" s="26">
        <f>SUM(H11:J11)</f>
        <v>-4421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4219</v>
      </c>
      <c r="D12" s="26">
        <f>SUM(D10:D11)</f>
        <v>0</v>
      </c>
      <c r="E12" s="26">
        <f>SUM(E10:E11)</f>
        <v>0</v>
      </c>
      <c r="F12" s="26">
        <f>SUM(F10:F11)</f>
        <v>4219</v>
      </c>
      <c r="G12" s="27"/>
      <c r="H12" s="26">
        <f>SUM(H10:H11)</f>
        <v>-112</v>
      </c>
      <c r="I12" s="26">
        <f>SUM(I10:I11)</f>
        <v>0</v>
      </c>
      <c r="J12" s="26">
        <f>SUM(J10:J11)</f>
        <v>0</v>
      </c>
      <c r="K12" s="26">
        <f>SUM(K10:K11)</f>
        <v>-112</v>
      </c>
      <c r="L12" s="27"/>
      <c r="M12" s="26">
        <f>M10</f>
        <v>-289</v>
      </c>
      <c r="N12" s="26">
        <f>N10</f>
        <v>0</v>
      </c>
      <c r="O12" s="26">
        <f>O10</f>
        <v>0</v>
      </c>
      <c r="P12" s="26">
        <f>P10</f>
        <v>-289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-1</v>
      </c>
      <c r="D29" s="25">
        <v>0</v>
      </c>
      <c r="E29" s="25">
        <v>0</v>
      </c>
      <c r="F29" s="26">
        <f t="shared" ref="F29:F34" si="3">SUM(C29:E29)</f>
        <v>-1</v>
      </c>
      <c r="G29" s="27"/>
      <c r="H29" s="28">
        <f>C29</f>
        <v>-1</v>
      </c>
      <c r="I29" s="28">
        <f t="shared" ref="I29:J31" si="4">D29</f>
        <v>0</v>
      </c>
      <c r="J29" s="28">
        <f t="shared" si="4"/>
        <v>0</v>
      </c>
      <c r="K29" s="26">
        <f>SUM(H29:J29)</f>
        <v>-1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</v>
      </c>
      <c r="D35" s="38">
        <f>SUM(D29:D34)</f>
        <v>0</v>
      </c>
      <c r="E35" s="38">
        <f>SUM(E29:E34)</f>
        <v>0</v>
      </c>
      <c r="F35" s="38">
        <f>SUM(F29:F34)</f>
        <v>-1</v>
      </c>
      <c r="G35" s="27"/>
      <c r="H35" s="36">
        <f>SUM(H29:H31,H33:H34)</f>
        <v>-1</v>
      </c>
      <c r="I35" s="36">
        <f>SUM(I29:I31,I33:I34)</f>
        <v>0</v>
      </c>
      <c r="J35" s="36">
        <f>SUM(J29:J31,J33:J34)</f>
        <v>0</v>
      </c>
      <c r="K35" s="36">
        <f>SUM(K29:K31,K33:K34)</f>
        <v>-1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96</v>
      </c>
      <c r="D36" s="25">
        <v>0</v>
      </c>
      <c r="E36" s="25">
        <v>0</v>
      </c>
      <c r="F36" s="26">
        <f>SUM(C36:E36)</f>
        <v>96</v>
      </c>
      <c r="G36" s="27"/>
      <c r="H36" s="30"/>
      <c r="I36" s="30"/>
      <c r="J36" s="30"/>
      <c r="K36" s="30"/>
      <c r="L36" s="27"/>
      <c r="M36" s="28">
        <f>C93</f>
        <v>-96</v>
      </c>
      <c r="N36" s="28">
        <f t="shared" ref="N36:O37" si="6">D93</f>
        <v>0</v>
      </c>
      <c r="O36" s="28">
        <f t="shared" si="6"/>
        <v>0</v>
      </c>
      <c r="P36" s="26">
        <f>SUM(M36:O36)</f>
        <v>-96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96</v>
      </c>
      <c r="D38" s="36">
        <f>SUM(D36:D37)</f>
        <v>0</v>
      </c>
      <c r="E38" s="36">
        <f>SUM(E36:E37)</f>
        <v>0</v>
      </c>
      <c r="F38" s="36">
        <f>SUM(F36:F37)</f>
        <v>96</v>
      </c>
      <c r="G38" s="27"/>
      <c r="H38" s="30"/>
      <c r="I38" s="30"/>
      <c r="J38" s="30"/>
      <c r="K38" s="30"/>
      <c r="L38" s="27"/>
      <c r="M38" s="36">
        <f>SUM(M36:M37)</f>
        <v>-96</v>
      </c>
      <c r="N38" s="36">
        <f>SUM(N36:N37)</f>
        <v>0</v>
      </c>
      <c r="O38" s="36">
        <f>SUM(O36:O37)</f>
        <v>0</v>
      </c>
      <c r="P38" s="36">
        <f>SUM(P36:P37)</f>
        <v>-96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49</v>
      </c>
      <c r="I42" s="28">
        <f>D106</f>
        <v>0</v>
      </c>
      <c r="J42" s="28">
        <f>E106</f>
        <v>0</v>
      </c>
      <c r="K42" s="26">
        <f>SUM(H42:J42)</f>
        <v>49</v>
      </c>
      <c r="L42" s="27"/>
      <c r="M42" s="28">
        <f>H42</f>
        <v>49</v>
      </c>
      <c r="N42" s="28">
        <f>I42</f>
        <v>0</v>
      </c>
      <c r="O42" s="28">
        <f>J42</f>
        <v>0</v>
      </c>
      <c r="P42" s="26">
        <f>SUM(M42:O42)</f>
        <v>49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95</v>
      </c>
      <c r="D44" s="26">
        <f>SUM(D28,D35,D38,D43)</f>
        <v>0</v>
      </c>
      <c r="E44" s="26">
        <f>SUM(E28,E35,E38,E43)</f>
        <v>0</v>
      </c>
      <c r="F44" s="26">
        <f>SUM(F28,F35,F38,F43)</f>
        <v>95</v>
      </c>
      <c r="G44" s="27"/>
      <c r="H44" s="26">
        <f>SUM(H28,H35,H41,H42:H43)</f>
        <v>48</v>
      </c>
      <c r="I44" s="26">
        <f>SUM(I28,I35,I41,I42:I43)</f>
        <v>0</v>
      </c>
      <c r="J44" s="26">
        <f>SUM(J28,J35,J41,J42:J43)</f>
        <v>0</v>
      </c>
      <c r="K44" s="26">
        <f>SUM(K28,K35,K41,K42:K43)</f>
        <v>48</v>
      </c>
      <c r="L44" s="27"/>
      <c r="M44" s="26">
        <f>SUM(M28,M35,M38,M41,M42)</f>
        <v>-47</v>
      </c>
      <c r="N44" s="26">
        <f>SUM(N28,N35,N38,N41,N42)</f>
        <v>0</v>
      </c>
      <c r="O44" s="26">
        <f>SUM(O28,O35,O38,O41,O42)</f>
        <v>0</v>
      </c>
      <c r="P44" s="26">
        <f>SUM(P28,P35,P38,P41,P42)</f>
        <v>-47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-4042</v>
      </c>
      <c r="D58" s="30"/>
      <c r="E58" s="30"/>
      <c r="F58" s="26">
        <f t="shared" si="8"/>
        <v>-4042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0</v>
      </c>
      <c r="D60" s="25">
        <v>0</v>
      </c>
      <c r="E60" s="25">
        <v>0</v>
      </c>
      <c r="F60" s="26">
        <f>SUM(C60:E60)</f>
        <v>0</v>
      </c>
      <c r="G60" s="27"/>
      <c r="H60" s="45"/>
      <c r="I60" s="45"/>
      <c r="J60" s="45"/>
      <c r="K60" s="45"/>
      <c r="L60" s="27"/>
      <c r="M60" s="28">
        <f>C110</f>
        <v>0</v>
      </c>
      <c r="N60" s="28">
        <f t="shared" ref="N60:O60" si="9">D110</f>
        <v>0</v>
      </c>
      <c r="O60" s="28">
        <f t="shared" si="9"/>
        <v>0</v>
      </c>
      <c r="P60" s="26">
        <f>SUM(M60:O60)</f>
        <v>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-4042</v>
      </c>
      <c r="D65" s="26">
        <f>SUM(D60:D61,D63)</f>
        <v>0</v>
      </c>
      <c r="E65" s="26">
        <f>SUM(E60:E61,E63)</f>
        <v>0</v>
      </c>
      <c r="F65" s="41">
        <f>SUM(F50,F53:F61,F63:F64)</f>
        <v>-4042</v>
      </c>
      <c r="G65" s="27"/>
      <c r="H65" s="41">
        <f>SUM(H50,H53:H57,H59,H61:H62, H64)</f>
        <v>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0</v>
      </c>
      <c r="L65" s="27"/>
      <c r="M65" s="26">
        <f>SUM(M60,M62:M63)</f>
        <v>0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-3947</v>
      </c>
      <c r="D67" s="26">
        <f>SUM(D19,D44,D65)</f>
        <v>0</v>
      </c>
      <c r="E67" s="26">
        <f>SUM(E19,E44,E65)</f>
        <v>0</v>
      </c>
      <c r="F67" s="41">
        <f>SUM(F19,F44,F65)</f>
        <v>-3947</v>
      </c>
      <c r="G67" s="27"/>
      <c r="H67" s="41">
        <f>SUM(H19,H44,H65)</f>
        <v>48</v>
      </c>
      <c r="I67" s="26">
        <f>SUM(I19,I44,I65)</f>
        <v>0</v>
      </c>
      <c r="J67" s="26">
        <f>SUM(J19,J44,J65)</f>
        <v>0</v>
      </c>
      <c r="K67" s="41">
        <f>SUM(K19,K44,K65)</f>
        <v>48</v>
      </c>
      <c r="L67" s="27"/>
      <c r="M67" s="26">
        <f>SUM(M19,M44,M65)</f>
        <v>-47</v>
      </c>
      <c r="N67" s="26">
        <f>SUM(N19,N44,N65)</f>
        <v>0</v>
      </c>
      <c r="O67" s="26">
        <f>SUM(O19,O44,O65)</f>
        <v>0</v>
      </c>
      <c r="P67" s="26">
        <f>SUM(P19,P44,P65)</f>
        <v>-47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272</v>
      </c>
      <c r="D69" s="26">
        <f>SUM(D12,D67)</f>
        <v>0</v>
      </c>
      <c r="E69" s="26">
        <f>SUM(E12,E67)</f>
        <v>0</v>
      </c>
      <c r="F69" s="41">
        <f>SUM(F12,F67)</f>
        <v>272</v>
      </c>
      <c r="G69" s="27"/>
      <c r="H69" s="41">
        <f>SUM(H12,H67)</f>
        <v>-64</v>
      </c>
      <c r="I69" s="26">
        <f>SUM(I12,I67)</f>
        <v>0</v>
      </c>
      <c r="J69" s="26">
        <f>SUM(J12,J67)</f>
        <v>0</v>
      </c>
      <c r="K69" s="41">
        <f>SUM(K12,K67)</f>
        <v>-64</v>
      </c>
      <c r="L69" s="27"/>
      <c r="M69" s="26">
        <f>SUM(M12,M67)</f>
        <v>-336</v>
      </c>
      <c r="N69" s="26">
        <f>SUM(N12,N67)</f>
        <v>0</v>
      </c>
      <c r="O69" s="26">
        <f>SUM(O12,O67)</f>
        <v>0</v>
      </c>
      <c r="P69" s="26">
        <f>SUM(P12,P67)</f>
        <v>-336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-4603</v>
      </c>
      <c r="D76" s="25">
        <v>0</v>
      </c>
      <c r="E76" s="25">
        <v>0</v>
      </c>
      <c r="F76" s="26">
        <f t="shared" si="14"/>
        <v>-4603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-4603</v>
      </c>
      <c r="D79" s="26">
        <f>SUM(D72:D78)</f>
        <v>0</v>
      </c>
      <c r="E79" s="26">
        <f>SUM(E72:E78)</f>
        <v>0</v>
      </c>
      <c r="F79" s="26">
        <f>SUM(F72:F78)</f>
        <v>-4603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-4331</v>
      </c>
      <c r="D81" s="26">
        <f>SUM(D69,D79)</f>
        <v>0</v>
      </c>
      <c r="E81" s="26">
        <f>SUM(E69,E79)</f>
        <v>0</v>
      </c>
      <c r="F81" s="41">
        <f>SUM(F69,F79)</f>
        <v>-4331</v>
      </c>
      <c r="G81" s="27"/>
      <c r="H81" s="41">
        <f>H69</f>
        <v>-64</v>
      </c>
      <c r="I81" s="26">
        <f>I69</f>
        <v>0</v>
      </c>
      <c r="J81" s="26">
        <f>J69</f>
        <v>0</v>
      </c>
      <c r="K81" s="41">
        <f>K69</f>
        <v>-64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-314</v>
      </c>
      <c r="D85" s="43">
        <v>0</v>
      </c>
      <c r="E85" s="43">
        <v>0</v>
      </c>
      <c r="F85" s="26">
        <f>SUM(C85:E85)</f>
        <v>-314</v>
      </c>
      <c r="G85" s="27"/>
      <c r="H85" s="42">
        <f>C85</f>
        <v>-314</v>
      </c>
      <c r="I85" s="42">
        <f>D85</f>
        <v>0</v>
      </c>
      <c r="J85" s="42">
        <f>E85</f>
        <v>0</v>
      </c>
      <c r="K85" s="26">
        <f>SUM(H85:J85)</f>
        <v>-314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-5</v>
      </c>
      <c r="D88" s="25">
        <v>0</v>
      </c>
      <c r="E88" s="25">
        <v>0</v>
      </c>
      <c r="F88" s="26">
        <f>SUM(C88:E88)</f>
        <v>-5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-5</v>
      </c>
      <c r="D89" s="36">
        <f>D88</f>
        <v>0</v>
      </c>
      <c r="E89" s="36">
        <f>E88</f>
        <v>0</v>
      </c>
      <c r="F89" s="36">
        <f>F88</f>
        <v>-5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-222</v>
      </c>
      <c r="D92" s="25">
        <v>0</v>
      </c>
      <c r="E92" s="25">
        <v>0</v>
      </c>
      <c r="F92" s="26">
        <f>SUM(C92:E92)</f>
        <v>-222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-96</v>
      </c>
      <c r="D93" s="28">
        <f t="shared" si="15"/>
        <v>0</v>
      </c>
      <c r="E93" s="28">
        <f t="shared" si="15"/>
        <v>0</v>
      </c>
      <c r="F93" s="26">
        <f>SUM(C93:E93)</f>
        <v>-96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0</v>
      </c>
      <c r="D95" s="25">
        <v>0</v>
      </c>
      <c r="E95" s="25">
        <v>0</v>
      </c>
      <c r="F95" s="26">
        <f>SUM(C95:E95)</f>
        <v>0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-318</v>
      </c>
      <c r="D96" s="36">
        <f>SUM(D92:D95)</f>
        <v>0</v>
      </c>
      <c r="E96" s="36">
        <f>SUM(E92:E95)</f>
        <v>0</v>
      </c>
      <c r="F96" s="36">
        <f>SUM(F92:F95)</f>
        <v>-318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-26</v>
      </c>
      <c r="D97" s="25">
        <v>0</v>
      </c>
      <c r="E97" s="25">
        <v>0</v>
      </c>
      <c r="F97" s="26">
        <f t="shared" ref="F97:F112" si="16">SUM(C97:E97)</f>
        <v>-26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49</v>
      </c>
      <c r="D106" s="25">
        <v>0</v>
      </c>
      <c r="E106" s="25">
        <v>0</v>
      </c>
      <c r="F106" s="26">
        <f t="shared" si="16"/>
        <v>49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0</v>
      </c>
      <c r="D110" s="28">
        <f>-D60</f>
        <v>0</v>
      </c>
      <c r="E110" s="28">
        <f>-E60</f>
        <v>0</v>
      </c>
      <c r="F110" s="26">
        <f t="shared" si="16"/>
        <v>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23</v>
      </c>
      <c r="D113" s="36">
        <f>SUM(D97:D112)</f>
        <v>0</v>
      </c>
      <c r="E113" s="36">
        <f>SUM(E97:E112)</f>
        <v>0</v>
      </c>
      <c r="F113" s="36">
        <f>SUM(F97:F112)</f>
        <v>23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-36</v>
      </c>
      <c r="D114" s="25">
        <v>0</v>
      </c>
      <c r="E114" s="25">
        <v>0</v>
      </c>
      <c r="F114" s="26">
        <f>SUM(C114:E114)</f>
        <v>-36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-36</v>
      </c>
      <c r="D116" s="36">
        <f>SUM(D114:D115)</f>
        <v>0</v>
      </c>
      <c r="E116" s="36">
        <f>SUM(E114:E115)</f>
        <v>0</v>
      </c>
      <c r="F116" s="36">
        <f>SUM(F114:F115)</f>
        <v>-36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-331</v>
      </c>
      <c r="D122" s="26">
        <f>SUM(D96,D113,D116,D121)</f>
        <v>0</v>
      </c>
      <c r="E122" s="26">
        <f>SUM(E96,E113,E116,E121)</f>
        <v>0</v>
      </c>
      <c r="F122" s="26">
        <f>SUM(F96,F113,F116,F121)</f>
        <v>-331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-64</v>
      </c>
      <c r="D124" s="41">
        <f>SUM(D69, D89, D122)</f>
        <v>0</v>
      </c>
      <c r="E124" s="41">
        <f>SUM(E69, E89, E122)</f>
        <v>0</v>
      </c>
      <c r="F124" s="41">
        <f>SUM(F69, F89, F122)</f>
        <v>-64</v>
      </c>
      <c r="G124" s="27"/>
      <c r="H124" s="41">
        <f>H69</f>
        <v>-64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-64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-64</v>
      </c>
      <c r="D143" s="28">
        <f>SUM(D124,D141)</f>
        <v>0</v>
      </c>
      <c r="E143" s="28">
        <f>SUM(E124,E141)</f>
        <v>0</v>
      </c>
      <c r="F143" s="41">
        <f>SUM(F124,F141)</f>
        <v>-64</v>
      </c>
      <c r="G143" s="27"/>
      <c r="H143" s="42">
        <f>SUM(H124,H141)</f>
        <v>-64</v>
      </c>
      <c r="I143" s="28">
        <f>SUM(I124,I141)</f>
        <v>0</v>
      </c>
      <c r="J143" s="28">
        <f>SUM(J124,J141)</f>
        <v>0</v>
      </c>
      <c r="K143" s="41">
        <f>SUM(K124,K141)</f>
        <v>-64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-378</v>
      </c>
      <c r="D145" s="26">
        <f>D85+D143</f>
        <v>0</v>
      </c>
      <c r="E145" s="26">
        <f>E85+E143</f>
        <v>0</v>
      </c>
      <c r="F145" s="41">
        <f>F85+F143</f>
        <v>-378</v>
      </c>
      <c r="G145" s="27"/>
      <c r="H145" s="41">
        <f>H85+H143</f>
        <v>-378</v>
      </c>
      <c r="I145" s="26">
        <f>I85+I143</f>
        <v>0</v>
      </c>
      <c r="J145" s="26">
        <f>J85+J143</f>
        <v>0</v>
      </c>
      <c r="K145" s="41">
        <f>K85+K143</f>
        <v>-378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6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6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6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6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6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6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6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163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3618</v>
      </c>
      <c r="D10" s="25">
        <v>0</v>
      </c>
      <c r="E10" s="25">
        <v>0</v>
      </c>
      <c r="F10" s="26">
        <f>SUM(C10:E10)</f>
        <v>3618</v>
      </c>
      <c r="G10" s="27"/>
      <c r="H10" s="28">
        <f>C10+C17+M10</f>
        <v>3335</v>
      </c>
      <c r="I10" s="28">
        <f>D10+N10</f>
        <v>0</v>
      </c>
      <c r="J10" s="28">
        <f>E10+O10</f>
        <v>0</v>
      </c>
      <c r="K10" s="26">
        <f>SUM(H10:J10)</f>
        <v>3335</v>
      </c>
      <c r="L10" s="27"/>
      <c r="M10" s="28">
        <f>SUM(C88,C92,C95,C97:C101,C116)</f>
        <v>-283</v>
      </c>
      <c r="N10" s="28">
        <f>SUM(D88,D92,D95,D97:D101,D116)</f>
        <v>0</v>
      </c>
      <c r="O10" s="28">
        <f>SUM(E88,E92,E95,E97:E101,E116)</f>
        <v>0</v>
      </c>
      <c r="P10" s="26">
        <f>SUM(M10:O10)</f>
        <v>-283</v>
      </c>
    </row>
    <row r="11" spans="2:23" s="29" customFormat="1" ht="16" customHeight="1">
      <c r="B11" s="24" t="s">
        <v>13</v>
      </c>
      <c r="C11" s="25">
        <v>-239</v>
      </c>
      <c r="D11" s="25">
        <v>0</v>
      </c>
      <c r="E11" s="25">
        <v>0</v>
      </c>
      <c r="F11" s="26">
        <f>SUM(C11:E11)</f>
        <v>-239</v>
      </c>
      <c r="G11" s="27"/>
      <c r="H11" s="28">
        <f>C11+C58</f>
        <v>-3338</v>
      </c>
      <c r="I11" s="28">
        <f>D11</f>
        <v>0</v>
      </c>
      <c r="J11" s="28">
        <f>E11</f>
        <v>0</v>
      </c>
      <c r="K11" s="26">
        <f>SUM(H11:J11)</f>
        <v>-3338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3379</v>
      </c>
      <c r="D12" s="26">
        <f>SUM(D10:D11)</f>
        <v>0</v>
      </c>
      <c r="E12" s="26">
        <f>SUM(E10:E11)</f>
        <v>0</v>
      </c>
      <c r="F12" s="26">
        <f>SUM(F10:F11)</f>
        <v>3379</v>
      </c>
      <c r="G12" s="27"/>
      <c r="H12" s="26">
        <f>SUM(H10:H11)</f>
        <v>-3</v>
      </c>
      <c r="I12" s="26">
        <f>SUM(I10:I11)</f>
        <v>0</v>
      </c>
      <c r="J12" s="26">
        <f>SUM(J10:J11)</f>
        <v>0</v>
      </c>
      <c r="K12" s="26">
        <f>SUM(K10:K11)</f>
        <v>-3</v>
      </c>
      <c r="L12" s="27"/>
      <c r="M12" s="26">
        <f>M10</f>
        <v>-283</v>
      </c>
      <c r="N12" s="26">
        <f>N10</f>
        <v>0</v>
      </c>
      <c r="O12" s="26">
        <f>O10</f>
        <v>0</v>
      </c>
      <c r="P12" s="26">
        <f>P10</f>
        <v>-283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-5</v>
      </c>
      <c r="D29" s="25">
        <v>0</v>
      </c>
      <c r="E29" s="25">
        <v>0</v>
      </c>
      <c r="F29" s="26">
        <f t="shared" ref="F29:F34" si="3">SUM(C29:E29)</f>
        <v>-5</v>
      </c>
      <c r="G29" s="27"/>
      <c r="H29" s="28">
        <f>C29</f>
        <v>-5</v>
      </c>
      <c r="I29" s="28">
        <f t="shared" ref="I29:J31" si="4">D29</f>
        <v>0</v>
      </c>
      <c r="J29" s="28">
        <f t="shared" si="4"/>
        <v>0</v>
      </c>
      <c r="K29" s="26">
        <f>SUM(H29:J29)</f>
        <v>-5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-5</v>
      </c>
      <c r="D35" s="38">
        <f>SUM(D29:D34)</f>
        <v>0</v>
      </c>
      <c r="E35" s="38">
        <f>SUM(E29:E34)</f>
        <v>0</v>
      </c>
      <c r="F35" s="38">
        <f>SUM(F29:F34)</f>
        <v>-5</v>
      </c>
      <c r="G35" s="27"/>
      <c r="H35" s="36">
        <f>SUM(H29:H31,H33:H34)</f>
        <v>-5</v>
      </c>
      <c r="I35" s="36">
        <f>SUM(I29:I31,I33:I34)</f>
        <v>0</v>
      </c>
      <c r="J35" s="36">
        <f>SUM(J29:J31,J33:J34)</f>
        <v>0</v>
      </c>
      <c r="K35" s="36">
        <f>SUM(K29:K31,K33:K34)</f>
        <v>-5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460</v>
      </c>
      <c r="D36" s="25">
        <v>0</v>
      </c>
      <c r="E36" s="25">
        <v>0</v>
      </c>
      <c r="F36" s="26">
        <f>SUM(C36:E36)</f>
        <v>460</v>
      </c>
      <c r="G36" s="27"/>
      <c r="H36" s="30"/>
      <c r="I36" s="30"/>
      <c r="J36" s="30"/>
      <c r="K36" s="30"/>
      <c r="L36" s="27"/>
      <c r="M36" s="28">
        <f>C93</f>
        <v>-460</v>
      </c>
      <c r="N36" s="28">
        <f t="shared" ref="N36:O37" si="6">D93</f>
        <v>0</v>
      </c>
      <c r="O36" s="28">
        <f t="shared" si="6"/>
        <v>0</v>
      </c>
      <c r="P36" s="26">
        <f>SUM(M36:O36)</f>
        <v>-460</v>
      </c>
    </row>
    <row r="37" spans="2:22" s="29" customFormat="1" ht="16" customHeight="1">
      <c r="B37" s="24" t="s">
        <v>37</v>
      </c>
      <c r="C37" s="25">
        <v>-346</v>
      </c>
      <c r="D37" s="25">
        <v>0</v>
      </c>
      <c r="E37" s="25">
        <v>0</v>
      </c>
      <c r="F37" s="26">
        <f>SUM(C37:E37)</f>
        <v>-346</v>
      </c>
      <c r="G37" s="27"/>
      <c r="H37" s="30"/>
      <c r="I37" s="30"/>
      <c r="J37" s="30"/>
      <c r="K37" s="30"/>
      <c r="L37" s="27"/>
      <c r="M37" s="28">
        <f>C94</f>
        <v>346</v>
      </c>
      <c r="N37" s="28">
        <f t="shared" si="6"/>
        <v>0</v>
      </c>
      <c r="O37" s="28">
        <f t="shared" si="6"/>
        <v>0</v>
      </c>
      <c r="P37" s="26">
        <f>SUM(M37:O37)</f>
        <v>346</v>
      </c>
    </row>
    <row r="38" spans="2:22" s="29" customFormat="1" ht="16" customHeight="1">
      <c r="B38" s="35" t="s">
        <v>38</v>
      </c>
      <c r="C38" s="36">
        <f>SUM(C36:C37)</f>
        <v>114</v>
      </c>
      <c r="D38" s="36">
        <f>SUM(D36:D37)</f>
        <v>0</v>
      </c>
      <c r="E38" s="36">
        <f>SUM(E36:E37)</f>
        <v>0</v>
      </c>
      <c r="F38" s="36">
        <f>SUM(F36:F37)</f>
        <v>114</v>
      </c>
      <c r="G38" s="27"/>
      <c r="H38" s="30"/>
      <c r="I38" s="30"/>
      <c r="J38" s="30"/>
      <c r="K38" s="30"/>
      <c r="L38" s="27"/>
      <c r="M38" s="36">
        <f>SUM(M36:M37)</f>
        <v>-114</v>
      </c>
      <c r="N38" s="36">
        <f>SUM(N36:N37)</f>
        <v>0</v>
      </c>
      <c r="O38" s="36">
        <f>SUM(O36:O37)</f>
        <v>0</v>
      </c>
      <c r="P38" s="36">
        <f>SUM(P36:P37)</f>
        <v>-114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0</v>
      </c>
      <c r="J42" s="28">
        <f>E106</f>
        <v>0</v>
      </c>
      <c r="K42" s="26">
        <f>SUM(H42:J42)</f>
        <v>0</v>
      </c>
      <c r="L42" s="27"/>
      <c r="M42" s="28">
        <f>H42</f>
        <v>0</v>
      </c>
      <c r="N42" s="28">
        <f>I42</f>
        <v>0</v>
      </c>
      <c r="O42" s="28">
        <f>J42</f>
        <v>0</v>
      </c>
      <c r="P42" s="26">
        <f>SUM(M42:O42)</f>
        <v>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109</v>
      </c>
      <c r="D44" s="26">
        <f>SUM(D28,D35,D38,D43)</f>
        <v>0</v>
      </c>
      <c r="E44" s="26">
        <f>SUM(E28,E35,E38,E43)</f>
        <v>0</v>
      </c>
      <c r="F44" s="26">
        <f>SUM(F28,F35,F38,F43)</f>
        <v>109</v>
      </c>
      <c r="G44" s="27"/>
      <c r="H44" s="26">
        <f>SUM(H28,H35,H41,H42:H43)</f>
        <v>-5</v>
      </c>
      <c r="I44" s="26">
        <f>SUM(I28,I35,I41,I42:I43)</f>
        <v>0</v>
      </c>
      <c r="J44" s="26">
        <f>SUM(J28,J35,J41,J42:J43)</f>
        <v>0</v>
      </c>
      <c r="K44" s="26">
        <f>SUM(K28,K35,K41,K42:K43)</f>
        <v>-5</v>
      </c>
      <c r="L44" s="27"/>
      <c r="M44" s="26">
        <f>SUM(M28,M35,M38,M41,M42)</f>
        <v>-114</v>
      </c>
      <c r="N44" s="26">
        <f>SUM(N28,N35,N38,N41,N42)</f>
        <v>0</v>
      </c>
      <c r="O44" s="26">
        <f>SUM(O28,O35,O38,O41,O42)</f>
        <v>0</v>
      </c>
      <c r="P44" s="26">
        <f>SUM(P28,P35,P38,P41,P42)</f>
        <v>-114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-3099</v>
      </c>
      <c r="D58" s="30"/>
      <c r="E58" s="30"/>
      <c r="F58" s="26">
        <f t="shared" si="8"/>
        <v>-3099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0</v>
      </c>
      <c r="D60" s="25">
        <v>0</v>
      </c>
      <c r="E60" s="25">
        <v>0</v>
      </c>
      <c r="F60" s="26">
        <f>SUM(C60:E60)</f>
        <v>0</v>
      </c>
      <c r="G60" s="27"/>
      <c r="H60" s="45"/>
      <c r="I60" s="45"/>
      <c r="J60" s="45"/>
      <c r="K60" s="45"/>
      <c r="L60" s="27"/>
      <c r="M60" s="28">
        <f>C110</f>
        <v>0</v>
      </c>
      <c r="N60" s="28">
        <f t="shared" ref="N60:O60" si="9">D110</f>
        <v>0</v>
      </c>
      <c r="O60" s="28">
        <f t="shared" si="9"/>
        <v>0</v>
      </c>
      <c r="P60" s="26">
        <f>SUM(M60:O60)</f>
        <v>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-3099</v>
      </c>
      <c r="D65" s="26">
        <f>SUM(D60:D61,D63)</f>
        <v>0</v>
      </c>
      <c r="E65" s="26">
        <f>SUM(E60:E61,E63)</f>
        <v>0</v>
      </c>
      <c r="F65" s="41">
        <f>SUM(F50,F53:F61,F63:F64)</f>
        <v>-3099</v>
      </c>
      <c r="G65" s="27"/>
      <c r="H65" s="41">
        <f>SUM(H50,H53:H57,H59,H61:H62, H64)</f>
        <v>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0</v>
      </c>
      <c r="L65" s="27"/>
      <c r="M65" s="26">
        <f>SUM(M60,M62:M63)</f>
        <v>0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-2990</v>
      </c>
      <c r="D67" s="26">
        <f>SUM(D19,D44,D65)</f>
        <v>0</v>
      </c>
      <c r="E67" s="26">
        <f>SUM(E19,E44,E65)</f>
        <v>0</v>
      </c>
      <c r="F67" s="41">
        <f>SUM(F19,F44,F65)</f>
        <v>-2990</v>
      </c>
      <c r="G67" s="27"/>
      <c r="H67" s="41">
        <f>SUM(H19,H44,H65)</f>
        <v>-5</v>
      </c>
      <c r="I67" s="26">
        <f>SUM(I19,I44,I65)</f>
        <v>0</v>
      </c>
      <c r="J67" s="26">
        <f>SUM(J19,J44,J65)</f>
        <v>0</v>
      </c>
      <c r="K67" s="41">
        <f>SUM(K19,K44,K65)</f>
        <v>-5</v>
      </c>
      <c r="L67" s="27"/>
      <c r="M67" s="26">
        <f>SUM(M19,M44,M65)</f>
        <v>-114</v>
      </c>
      <c r="N67" s="26">
        <f>SUM(N19,N44,N65)</f>
        <v>0</v>
      </c>
      <c r="O67" s="26">
        <f>SUM(O19,O44,O65)</f>
        <v>0</v>
      </c>
      <c r="P67" s="26">
        <f>SUM(P19,P44,P65)</f>
        <v>-114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389</v>
      </c>
      <c r="D69" s="26">
        <f>SUM(D12,D67)</f>
        <v>0</v>
      </c>
      <c r="E69" s="26">
        <f>SUM(E12,E67)</f>
        <v>0</v>
      </c>
      <c r="F69" s="41">
        <f>SUM(F12,F67)</f>
        <v>389</v>
      </c>
      <c r="G69" s="27"/>
      <c r="H69" s="41">
        <f>SUM(H12,H67)</f>
        <v>-8</v>
      </c>
      <c r="I69" s="26">
        <f>SUM(I12,I67)</f>
        <v>0</v>
      </c>
      <c r="J69" s="26">
        <f>SUM(J12,J67)</f>
        <v>0</v>
      </c>
      <c r="K69" s="41">
        <f>SUM(K12,K67)</f>
        <v>-8</v>
      </c>
      <c r="L69" s="27"/>
      <c r="M69" s="26">
        <f>SUM(M12,M67)</f>
        <v>-397</v>
      </c>
      <c r="N69" s="26">
        <f>SUM(N12,N67)</f>
        <v>0</v>
      </c>
      <c r="O69" s="26">
        <f>SUM(O12,O67)</f>
        <v>0</v>
      </c>
      <c r="P69" s="26">
        <f>SUM(P12,P67)</f>
        <v>-397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119</v>
      </c>
      <c r="D76" s="25">
        <v>0</v>
      </c>
      <c r="E76" s="25">
        <v>0</v>
      </c>
      <c r="F76" s="26">
        <f t="shared" si="14"/>
        <v>119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119</v>
      </c>
      <c r="D79" s="26">
        <f>SUM(D72:D78)</f>
        <v>0</v>
      </c>
      <c r="E79" s="26">
        <f>SUM(E72:E78)</f>
        <v>0</v>
      </c>
      <c r="F79" s="26">
        <f>SUM(F72:F78)</f>
        <v>119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508</v>
      </c>
      <c r="D81" s="26">
        <f>SUM(D69,D79)</f>
        <v>0</v>
      </c>
      <c r="E81" s="26">
        <f>SUM(E69,E79)</f>
        <v>0</v>
      </c>
      <c r="F81" s="41">
        <f>SUM(F69,F79)</f>
        <v>508</v>
      </c>
      <c r="G81" s="27"/>
      <c r="H81" s="41">
        <f>H69</f>
        <v>-8</v>
      </c>
      <c r="I81" s="26">
        <f>I69</f>
        <v>0</v>
      </c>
      <c r="J81" s="26">
        <f>J69</f>
        <v>0</v>
      </c>
      <c r="K81" s="41">
        <f>K69</f>
        <v>-8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-159</v>
      </c>
      <c r="D85" s="43">
        <v>0</v>
      </c>
      <c r="E85" s="43">
        <v>0</v>
      </c>
      <c r="F85" s="26">
        <f>SUM(C85:E85)</f>
        <v>-159</v>
      </c>
      <c r="G85" s="27"/>
      <c r="H85" s="42">
        <f>C85</f>
        <v>-159</v>
      </c>
      <c r="I85" s="42">
        <f>D85</f>
        <v>0</v>
      </c>
      <c r="J85" s="42">
        <f>E85</f>
        <v>0</v>
      </c>
      <c r="K85" s="26">
        <f>SUM(H85:J85)</f>
        <v>-159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-548</v>
      </c>
      <c r="D92" s="25">
        <v>0</v>
      </c>
      <c r="E92" s="25">
        <v>0</v>
      </c>
      <c r="F92" s="26">
        <f>SUM(C92:E92)</f>
        <v>-548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-460</v>
      </c>
      <c r="D93" s="28">
        <f t="shared" si="15"/>
        <v>0</v>
      </c>
      <c r="E93" s="28">
        <f t="shared" si="15"/>
        <v>0</v>
      </c>
      <c r="F93" s="26">
        <f>SUM(C93:E93)</f>
        <v>-460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346</v>
      </c>
      <c r="D94" s="28">
        <f t="shared" si="15"/>
        <v>0</v>
      </c>
      <c r="E94" s="28">
        <f t="shared" si="15"/>
        <v>0</v>
      </c>
      <c r="F94" s="26">
        <f>SUM(C94:E94)</f>
        <v>346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294</v>
      </c>
      <c r="D95" s="25">
        <v>0</v>
      </c>
      <c r="E95" s="25">
        <v>0</v>
      </c>
      <c r="F95" s="26">
        <f>SUM(C95:E95)</f>
        <v>294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-368</v>
      </c>
      <c r="D96" s="36">
        <f>SUM(D92:D95)</f>
        <v>0</v>
      </c>
      <c r="E96" s="36">
        <f>SUM(E92:E95)</f>
        <v>0</v>
      </c>
      <c r="F96" s="36">
        <f>SUM(F92:F95)</f>
        <v>-368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0</v>
      </c>
      <c r="D97" s="25">
        <v>0</v>
      </c>
      <c r="E97" s="25">
        <v>0</v>
      </c>
      <c r="F97" s="26">
        <f t="shared" ref="F97:F112" si="16">SUM(C97:E97)</f>
        <v>0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0</v>
      </c>
      <c r="E106" s="25">
        <v>0</v>
      </c>
      <c r="F106" s="26">
        <f t="shared" si="16"/>
        <v>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0</v>
      </c>
      <c r="D110" s="28">
        <f>-D60</f>
        <v>0</v>
      </c>
      <c r="E110" s="28">
        <f>-E60</f>
        <v>0</v>
      </c>
      <c r="F110" s="26">
        <f t="shared" si="16"/>
        <v>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0</v>
      </c>
      <c r="D113" s="36">
        <f>SUM(D97:D112)</f>
        <v>0</v>
      </c>
      <c r="E113" s="36">
        <f>SUM(E97:E112)</f>
        <v>0</v>
      </c>
      <c r="F113" s="36">
        <f>SUM(F97:F112)</f>
        <v>0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-29</v>
      </c>
      <c r="D114" s="25">
        <v>0</v>
      </c>
      <c r="E114" s="25">
        <v>0</v>
      </c>
      <c r="F114" s="26">
        <f>SUM(C114:E114)</f>
        <v>-29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-29</v>
      </c>
      <c r="D116" s="36">
        <f>SUM(D114:D115)</f>
        <v>0</v>
      </c>
      <c r="E116" s="36">
        <f>SUM(E114:E115)</f>
        <v>0</v>
      </c>
      <c r="F116" s="36">
        <f>SUM(F114:F115)</f>
        <v>-29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-397</v>
      </c>
      <c r="D122" s="26">
        <f>SUM(D96,D113,D116,D121)</f>
        <v>0</v>
      </c>
      <c r="E122" s="26">
        <f>SUM(E96,E113,E116,E121)</f>
        <v>0</v>
      </c>
      <c r="F122" s="26">
        <f>SUM(F96,F113,F116,F121)</f>
        <v>-397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-8</v>
      </c>
      <c r="D124" s="41">
        <f>SUM(D69, D89, D122)</f>
        <v>0</v>
      </c>
      <c r="E124" s="41">
        <f>SUM(E69, E89, E122)</f>
        <v>0</v>
      </c>
      <c r="F124" s="41">
        <f>SUM(F69, F89, F122)</f>
        <v>-8</v>
      </c>
      <c r="G124" s="27"/>
      <c r="H124" s="41">
        <f>H69</f>
        <v>-8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-8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-8</v>
      </c>
      <c r="D143" s="28">
        <f>SUM(D124,D141)</f>
        <v>0</v>
      </c>
      <c r="E143" s="28">
        <f>SUM(E124,E141)</f>
        <v>0</v>
      </c>
      <c r="F143" s="41">
        <f>SUM(F124,F141)</f>
        <v>-8</v>
      </c>
      <c r="G143" s="27"/>
      <c r="H143" s="42">
        <f>SUM(H124,H141)</f>
        <v>-8</v>
      </c>
      <c r="I143" s="28">
        <f>SUM(I124,I141)</f>
        <v>0</v>
      </c>
      <c r="J143" s="28">
        <f>SUM(J124,J141)</f>
        <v>0</v>
      </c>
      <c r="K143" s="41">
        <f>SUM(K124,K141)</f>
        <v>-8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-167</v>
      </c>
      <c r="D145" s="26">
        <f>D85+D143</f>
        <v>0</v>
      </c>
      <c r="E145" s="26">
        <f>E85+E143</f>
        <v>0</v>
      </c>
      <c r="F145" s="41">
        <f>F85+F143</f>
        <v>-167</v>
      </c>
      <c r="G145" s="27"/>
      <c r="H145" s="41">
        <f>H85+H143</f>
        <v>-167</v>
      </c>
      <c r="I145" s="26">
        <f>I85+I143</f>
        <v>0</v>
      </c>
      <c r="J145" s="26">
        <f>J85+J143</f>
        <v>0</v>
      </c>
      <c r="K145" s="41">
        <f>K85+K143</f>
        <v>-167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7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7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7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7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7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7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7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164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4533</v>
      </c>
      <c r="D10" s="25">
        <v>0</v>
      </c>
      <c r="E10" s="25">
        <v>0</v>
      </c>
      <c r="F10" s="26">
        <f>SUM(C10:E10)</f>
        <v>4533</v>
      </c>
      <c r="G10" s="27"/>
      <c r="H10" s="28">
        <f>C10+C17+M10</f>
        <v>4111</v>
      </c>
      <c r="I10" s="28">
        <f>D10+N10</f>
        <v>0</v>
      </c>
      <c r="J10" s="28">
        <f>E10+O10</f>
        <v>0</v>
      </c>
      <c r="K10" s="26">
        <f>SUM(H10:J10)</f>
        <v>4111</v>
      </c>
      <c r="L10" s="27"/>
      <c r="M10" s="28">
        <f>SUM(C88,C92,C95,C97:C101,C116)</f>
        <v>-422</v>
      </c>
      <c r="N10" s="28">
        <f>SUM(D88,D92,D95,D97:D101,D116)</f>
        <v>0</v>
      </c>
      <c r="O10" s="28">
        <f>SUM(E88,E92,E95,E97:E101,E116)</f>
        <v>0</v>
      </c>
      <c r="P10" s="26">
        <f>SUM(M10:O10)</f>
        <v>-422</v>
      </c>
    </row>
    <row r="11" spans="2:23" s="29" customFormat="1" ht="16" customHeight="1">
      <c r="B11" s="24" t="s">
        <v>13</v>
      </c>
      <c r="C11" s="25">
        <v>-4472</v>
      </c>
      <c r="D11" s="25">
        <v>0</v>
      </c>
      <c r="E11" s="25">
        <v>0</v>
      </c>
      <c r="F11" s="26">
        <f>SUM(C11:E11)</f>
        <v>-4472</v>
      </c>
      <c r="G11" s="27"/>
      <c r="H11" s="28">
        <f>C11+C58</f>
        <v>-4472</v>
      </c>
      <c r="I11" s="28">
        <f>D11</f>
        <v>0</v>
      </c>
      <c r="J11" s="28">
        <f>E11</f>
        <v>0</v>
      </c>
      <c r="K11" s="26">
        <f>SUM(H11:J11)</f>
        <v>-4472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61</v>
      </c>
      <c r="D12" s="26">
        <f>SUM(D10:D11)</f>
        <v>0</v>
      </c>
      <c r="E12" s="26">
        <f>SUM(E10:E11)</f>
        <v>0</v>
      </c>
      <c r="F12" s="26">
        <f>SUM(F10:F11)</f>
        <v>61</v>
      </c>
      <c r="G12" s="27"/>
      <c r="H12" s="26">
        <f>SUM(H10:H11)</f>
        <v>-361</v>
      </c>
      <c r="I12" s="26">
        <f>SUM(I10:I11)</f>
        <v>0</v>
      </c>
      <c r="J12" s="26">
        <f>SUM(J10:J11)</f>
        <v>0</v>
      </c>
      <c r="K12" s="26">
        <f>SUM(K10:K11)</f>
        <v>-361</v>
      </c>
      <c r="L12" s="27"/>
      <c r="M12" s="26">
        <f>M10</f>
        <v>-422</v>
      </c>
      <c r="N12" s="26">
        <f>N10</f>
        <v>0</v>
      </c>
      <c r="O12" s="26">
        <f>O10</f>
        <v>0</v>
      </c>
      <c r="P12" s="26">
        <f>P10</f>
        <v>-422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0</v>
      </c>
      <c r="D29" s="25">
        <v>0</v>
      </c>
      <c r="E29" s="25">
        <v>0</v>
      </c>
      <c r="F29" s="26">
        <f t="shared" ref="F29:F34" si="3">SUM(C29:E29)</f>
        <v>0</v>
      </c>
      <c r="G29" s="27"/>
      <c r="H29" s="28">
        <f>C29</f>
        <v>0</v>
      </c>
      <c r="I29" s="28">
        <f t="shared" ref="I29:J31" si="4">D29</f>
        <v>0</v>
      </c>
      <c r="J29" s="28">
        <f t="shared" si="4"/>
        <v>0</v>
      </c>
      <c r="K29" s="26">
        <f>SUM(H29:J29)</f>
        <v>0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0</v>
      </c>
      <c r="D35" s="38">
        <f>SUM(D29:D34)</f>
        <v>0</v>
      </c>
      <c r="E35" s="38">
        <f>SUM(E29:E34)</f>
        <v>0</v>
      </c>
      <c r="F35" s="38">
        <f>SUM(F29:F34)</f>
        <v>0</v>
      </c>
      <c r="G35" s="27"/>
      <c r="H35" s="36">
        <f>SUM(H29:H31,H33:H34)</f>
        <v>0</v>
      </c>
      <c r="I35" s="36">
        <f>SUM(I29:I31,I33:I34)</f>
        <v>0</v>
      </c>
      <c r="J35" s="36">
        <f>SUM(J29:J31,J33:J34)</f>
        <v>0</v>
      </c>
      <c r="K35" s="36">
        <f>SUM(K29:K31,K33:K34)</f>
        <v>0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611</v>
      </c>
      <c r="D36" s="25">
        <v>0</v>
      </c>
      <c r="E36" s="25">
        <v>0</v>
      </c>
      <c r="F36" s="26">
        <f>SUM(C36:E36)</f>
        <v>611</v>
      </c>
      <c r="G36" s="27"/>
      <c r="H36" s="30"/>
      <c r="I36" s="30"/>
      <c r="J36" s="30"/>
      <c r="K36" s="30"/>
      <c r="L36" s="27"/>
      <c r="M36" s="28">
        <f>C93</f>
        <v>-611</v>
      </c>
      <c r="N36" s="28">
        <f t="shared" ref="N36:O37" si="6">D93</f>
        <v>0</v>
      </c>
      <c r="O36" s="28">
        <f t="shared" si="6"/>
        <v>0</v>
      </c>
      <c r="P36" s="26">
        <f>SUM(M36:O36)</f>
        <v>-611</v>
      </c>
    </row>
    <row r="37" spans="2:22" s="29" customFormat="1" ht="16" customHeight="1">
      <c r="B37" s="24" t="s">
        <v>37</v>
      </c>
      <c r="C37" s="25">
        <v>-581</v>
      </c>
      <c r="D37" s="25">
        <v>0</v>
      </c>
      <c r="E37" s="25">
        <v>0</v>
      </c>
      <c r="F37" s="26">
        <f>SUM(C37:E37)</f>
        <v>-581</v>
      </c>
      <c r="G37" s="27"/>
      <c r="H37" s="30"/>
      <c r="I37" s="30"/>
      <c r="J37" s="30"/>
      <c r="K37" s="30"/>
      <c r="L37" s="27"/>
      <c r="M37" s="28">
        <f>C94</f>
        <v>581</v>
      </c>
      <c r="N37" s="28">
        <f t="shared" si="6"/>
        <v>0</v>
      </c>
      <c r="O37" s="28">
        <f t="shared" si="6"/>
        <v>0</v>
      </c>
      <c r="P37" s="26">
        <f>SUM(M37:O37)</f>
        <v>581</v>
      </c>
    </row>
    <row r="38" spans="2:22" s="29" customFormat="1" ht="16" customHeight="1">
      <c r="B38" s="35" t="s">
        <v>38</v>
      </c>
      <c r="C38" s="36">
        <f>SUM(C36:C37)</f>
        <v>30</v>
      </c>
      <c r="D38" s="36">
        <f>SUM(D36:D37)</f>
        <v>0</v>
      </c>
      <c r="E38" s="36">
        <f>SUM(E36:E37)</f>
        <v>0</v>
      </c>
      <c r="F38" s="36">
        <f>SUM(F36:F37)</f>
        <v>30</v>
      </c>
      <c r="G38" s="27"/>
      <c r="H38" s="30"/>
      <c r="I38" s="30"/>
      <c r="J38" s="30"/>
      <c r="K38" s="30"/>
      <c r="L38" s="27"/>
      <c r="M38" s="36">
        <f>SUM(M36:M37)</f>
        <v>-30</v>
      </c>
      <c r="N38" s="36">
        <f>SUM(N36:N37)</f>
        <v>0</v>
      </c>
      <c r="O38" s="36">
        <f>SUM(O36:O37)</f>
        <v>0</v>
      </c>
      <c r="P38" s="36">
        <f>SUM(P36:P37)</f>
        <v>-30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181</v>
      </c>
      <c r="I42" s="28">
        <f>D106</f>
        <v>0</v>
      </c>
      <c r="J42" s="28">
        <f>E106</f>
        <v>0</v>
      </c>
      <c r="K42" s="26">
        <f>SUM(H42:J42)</f>
        <v>181</v>
      </c>
      <c r="L42" s="27"/>
      <c r="M42" s="28">
        <f>H42</f>
        <v>181</v>
      </c>
      <c r="N42" s="28">
        <f>I42</f>
        <v>0</v>
      </c>
      <c r="O42" s="28">
        <f>J42</f>
        <v>0</v>
      </c>
      <c r="P42" s="26">
        <f>SUM(M42:O42)</f>
        <v>181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30</v>
      </c>
      <c r="D44" s="26">
        <f>SUM(D28,D35,D38,D43)</f>
        <v>0</v>
      </c>
      <c r="E44" s="26">
        <f>SUM(E28,E35,E38,E43)</f>
        <v>0</v>
      </c>
      <c r="F44" s="26">
        <f>SUM(F28,F35,F38,F43)</f>
        <v>30</v>
      </c>
      <c r="G44" s="27"/>
      <c r="H44" s="26">
        <f>SUM(H28,H35,H41,H42:H43)</f>
        <v>181</v>
      </c>
      <c r="I44" s="26">
        <f>SUM(I28,I35,I41,I42:I43)</f>
        <v>0</v>
      </c>
      <c r="J44" s="26">
        <f>SUM(J28,J35,J41,J42:J43)</f>
        <v>0</v>
      </c>
      <c r="K44" s="26">
        <f>SUM(K28,K35,K41,K42:K43)</f>
        <v>181</v>
      </c>
      <c r="L44" s="27"/>
      <c r="M44" s="26">
        <f>SUM(M28,M35,M38,M41,M42)</f>
        <v>151</v>
      </c>
      <c r="N44" s="26">
        <f>SUM(N28,N35,N38,N41,N42)</f>
        <v>0</v>
      </c>
      <c r="O44" s="26">
        <f>SUM(O28,O35,O38,O41,O42)</f>
        <v>0</v>
      </c>
      <c r="P44" s="26">
        <f>SUM(P28,P35,P38,P41,P42)</f>
        <v>151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0</v>
      </c>
      <c r="D60" s="25">
        <v>0</v>
      </c>
      <c r="E60" s="25">
        <v>0</v>
      </c>
      <c r="F60" s="26">
        <f>SUM(C60:E60)</f>
        <v>0</v>
      </c>
      <c r="G60" s="27"/>
      <c r="H60" s="45"/>
      <c r="I60" s="45"/>
      <c r="J60" s="45"/>
      <c r="K60" s="45"/>
      <c r="L60" s="27"/>
      <c r="M60" s="28">
        <f>C110</f>
        <v>0</v>
      </c>
      <c r="N60" s="28">
        <f t="shared" ref="N60:O60" si="9">D110</f>
        <v>0</v>
      </c>
      <c r="O60" s="28">
        <f t="shared" si="9"/>
        <v>0</v>
      </c>
      <c r="P60" s="26">
        <f>SUM(M60:O60)</f>
        <v>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0</v>
      </c>
      <c r="D65" s="26">
        <f>SUM(D60:D61,D63)</f>
        <v>0</v>
      </c>
      <c r="E65" s="26">
        <f>SUM(E60:E61,E63)</f>
        <v>0</v>
      </c>
      <c r="F65" s="41">
        <f>SUM(F50,F53:F61,F63:F64)</f>
        <v>0</v>
      </c>
      <c r="G65" s="27"/>
      <c r="H65" s="41">
        <f>SUM(H50,H53:H57,H59,H61:H62, H64)</f>
        <v>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0</v>
      </c>
      <c r="L65" s="27"/>
      <c r="M65" s="26">
        <f>SUM(M60,M62:M63)</f>
        <v>0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30</v>
      </c>
      <c r="D67" s="26">
        <f>SUM(D19,D44,D65)</f>
        <v>0</v>
      </c>
      <c r="E67" s="26">
        <f>SUM(E19,E44,E65)</f>
        <v>0</v>
      </c>
      <c r="F67" s="41">
        <f>SUM(F19,F44,F65)</f>
        <v>30</v>
      </c>
      <c r="G67" s="27"/>
      <c r="H67" s="41">
        <f>SUM(H19,H44,H65)</f>
        <v>181</v>
      </c>
      <c r="I67" s="26">
        <f>SUM(I19,I44,I65)</f>
        <v>0</v>
      </c>
      <c r="J67" s="26">
        <f>SUM(J19,J44,J65)</f>
        <v>0</v>
      </c>
      <c r="K67" s="41">
        <f>SUM(K19,K44,K65)</f>
        <v>181</v>
      </c>
      <c r="L67" s="27"/>
      <c r="M67" s="26">
        <f>SUM(M19,M44,M65)</f>
        <v>151</v>
      </c>
      <c r="N67" s="26">
        <f>SUM(N19,N44,N65)</f>
        <v>0</v>
      </c>
      <c r="O67" s="26">
        <f>SUM(O19,O44,O65)</f>
        <v>0</v>
      </c>
      <c r="P67" s="26">
        <f>SUM(P19,P44,P65)</f>
        <v>151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91</v>
      </c>
      <c r="D69" s="26">
        <f>SUM(D12,D67)</f>
        <v>0</v>
      </c>
      <c r="E69" s="26">
        <f>SUM(E12,E67)</f>
        <v>0</v>
      </c>
      <c r="F69" s="41">
        <f>SUM(F12,F67)</f>
        <v>91</v>
      </c>
      <c r="G69" s="27"/>
      <c r="H69" s="41">
        <f>SUM(H12,H67)</f>
        <v>-180</v>
      </c>
      <c r="I69" s="26">
        <f>SUM(I12,I67)</f>
        <v>0</v>
      </c>
      <c r="J69" s="26">
        <f>SUM(J12,J67)</f>
        <v>0</v>
      </c>
      <c r="K69" s="41">
        <f>SUM(K12,K67)</f>
        <v>-180</v>
      </c>
      <c r="L69" s="27"/>
      <c r="M69" s="26">
        <f>SUM(M12,M67)</f>
        <v>-271</v>
      </c>
      <c r="N69" s="26">
        <f>SUM(N12,N67)</f>
        <v>0</v>
      </c>
      <c r="O69" s="26">
        <f>SUM(O12,O67)</f>
        <v>0</v>
      </c>
      <c r="P69" s="26">
        <f>SUM(P12,P67)</f>
        <v>-271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721</v>
      </c>
      <c r="D76" s="25">
        <v>0</v>
      </c>
      <c r="E76" s="25">
        <v>0</v>
      </c>
      <c r="F76" s="26">
        <f t="shared" si="14"/>
        <v>721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721</v>
      </c>
      <c r="D79" s="26">
        <f>SUM(D72:D78)</f>
        <v>0</v>
      </c>
      <c r="E79" s="26">
        <f>SUM(E72:E78)</f>
        <v>0</v>
      </c>
      <c r="F79" s="26">
        <f>SUM(F72:F78)</f>
        <v>721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812</v>
      </c>
      <c r="D81" s="26">
        <f>SUM(D69,D79)</f>
        <v>0</v>
      </c>
      <c r="E81" s="26">
        <f>SUM(E69,E79)</f>
        <v>0</v>
      </c>
      <c r="F81" s="41">
        <f>SUM(F69,F79)</f>
        <v>812</v>
      </c>
      <c r="G81" s="27"/>
      <c r="H81" s="41">
        <f>H69</f>
        <v>-180</v>
      </c>
      <c r="I81" s="26">
        <f>I69</f>
        <v>0</v>
      </c>
      <c r="J81" s="26">
        <f>J69</f>
        <v>0</v>
      </c>
      <c r="K81" s="41">
        <f>K69</f>
        <v>-180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-947</v>
      </c>
      <c r="D85" s="43">
        <v>0</v>
      </c>
      <c r="E85" s="43">
        <v>0</v>
      </c>
      <c r="F85" s="26">
        <f>SUM(C85:E85)</f>
        <v>-947</v>
      </c>
      <c r="G85" s="27"/>
      <c r="H85" s="42">
        <f>C85</f>
        <v>-947</v>
      </c>
      <c r="I85" s="42">
        <f>D85</f>
        <v>0</v>
      </c>
      <c r="J85" s="42">
        <f>E85</f>
        <v>0</v>
      </c>
      <c r="K85" s="26">
        <f>SUM(H85:J85)</f>
        <v>-947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-749</v>
      </c>
      <c r="D92" s="25">
        <v>0</v>
      </c>
      <c r="E92" s="25">
        <v>0</v>
      </c>
      <c r="F92" s="26">
        <f>SUM(C92:E92)</f>
        <v>-749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-611</v>
      </c>
      <c r="D93" s="28">
        <f t="shared" si="15"/>
        <v>0</v>
      </c>
      <c r="E93" s="28">
        <f t="shared" si="15"/>
        <v>0</v>
      </c>
      <c r="F93" s="26">
        <f>SUM(C93:E93)</f>
        <v>-611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581</v>
      </c>
      <c r="D94" s="28">
        <f t="shared" si="15"/>
        <v>0</v>
      </c>
      <c r="E94" s="28">
        <f t="shared" si="15"/>
        <v>0</v>
      </c>
      <c r="F94" s="26">
        <f>SUM(C94:E94)</f>
        <v>581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418</v>
      </c>
      <c r="D95" s="25">
        <v>0</v>
      </c>
      <c r="E95" s="25">
        <v>0</v>
      </c>
      <c r="F95" s="26">
        <f>SUM(C95:E95)</f>
        <v>418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-361</v>
      </c>
      <c r="D96" s="36">
        <f>SUM(D92:D95)</f>
        <v>0</v>
      </c>
      <c r="E96" s="36">
        <f>SUM(E92:E95)</f>
        <v>0</v>
      </c>
      <c r="F96" s="36">
        <f>SUM(F92:F95)</f>
        <v>-361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-6</v>
      </c>
      <c r="D97" s="25">
        <v>0</v>
      </c>
      <c r="E97" s="25">
        <v>0</v>
      </c>
      <c r="F97" s="26">
        <f t="shared" ref="F97:F112" si="16">SUM(C97:E97)</f>
        <v>-6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181</v>
      </c>
      <c r="D106" s="25">
        <v>0</v>
      </c>
      <c r="E106" s="25">
        <v>0</v>
      </c>
      <c r="F106" s="26">
        <f t="shared" si="16"/>
        <v>181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0</v>
      </c>
      <c r="D110" s="28">
        <f>-D60</f>
        <v>0</v>
      </c>
      <c r="E110" s="28">
        <f>-E60</f>
        <v>0</v>
      </c>
      <c r="F110" s="26">
        <f t="shared" si="16"/>
        <v>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175</v>
      </c>
      <c r="D113" s="36">
        <f>SUM(D97:D112)</f>
        <v>0</v>
      </c>
      <c r="E113" s="36">
        <f>SUM(E97:E112)</f>
        <v>0</v>
      </c>
      <c r="F113" s="36">
        <f>SUM(F97:F112)</f>
        <v>175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-85</v>
      </c>
      <c r="D114" s="25">
        <v>0</v>
      </c>
      <c r="E114" s="25">
        <v>0</v>
      </c>
      <c r="F114" s="26">
        <f>SUM(C114:E114)</f>
        <v>-85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-85</v>
      </c>
      <c r="D116" s="36">
        <f>SUM(D114:D115)</f>
        <v>0</v>
      </c>
      <c r="E116" s="36">
        <f>SUM(E114:E115)</f>
        <v>0</v>
      </c>
      <c r="F116" s="36">
        <f>SUM(F114:F115)</f>
        <v>-85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-271</v>
      </c>
      <c r="D122" s="26">
        <f>SUM(D96,D113,D116,D121)</f>
        <v>0</v>
      </c>
      <c r="E122" s="26">
        <f>SUM(E96,E113,E116,E121)</f>
        <v>0</v>
      </c>
      <c r="F122" s="26">
        <f>SUM(F96,F113,F116,F121)</f>
        <v>-271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-180</v>
      </c>
      <c r="D124" s="41">
        <f>SUM(D69, D89, D122)</f>
        <v>0</v>
      </c>
      <c r="E124" s="41">
        <f>SUM(E69, E89, E122)</f>
        <v>0</v>
      </c>
      <c r="F124" s="41">
        <f>SUM(F69, F89, F122)</f>
        <v>-180</v>
      </c>
      <c r="G124" s="27"/>
      <c r="H124" s="41">
        <f>H69</f>
        <v>-180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-180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-180</v>
      </c>
      <c r="D143" s="28">
        <f>SUM(D124,D141)</f>
        <v>0</v>
      </c>
      <c r="E143" s="28">
        <f>SUM(E124,E141)</f>
        <v>0</v>
      </c>
      <c r="F143" s="41">
        <f>SUM(F124,F141)</f>
        <v>-180</v>
      </c>
      <c r="G143" s="27"/>
      <c r="H143" s="42">
        <f>SUM(H124,H141)</f>
        <v>-180</v>
      </c>
      <c r="I143" s="28">
        <f>SUM(I124,I141)</f>
        <v>0</v>
      </c>
      <c r="J143" s="28">
        <f>SUM(J124,J141)</f>
        <v>0</v>
      </c>
      <c r="K143" s="41">
        <f>SUM(K124,K141)</f>
        <v>-180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-1127</v>
      </c>
      <c r="D145" s="26">
        <f>D85+D143</f>
        <v>0</v>
      </c>
      <c r="E145" s="26">
        <f>E85+E143</f>
        <v>0</v>
      </c>
      <c r="F145" s="41">
        <f>F85+F143</f>
        <v>-1127</v>
      </c>
      <c r="G145" s="27"/>
      <c r="H145" s="41">
        <f>H85+H143</f>
        <v>-1127</v>
      </c>
      <c r="I145" s="26">
        <f>I85+I143</f>
        <v>0</v>
      </c>
      <c r="J145" s="26">
        <f>J85+J143</f>
        <v>0</v>
      </c>
      <c r="K145" s="41">
        <f>K85+K143</f>
        <v>-1127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8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8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8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8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8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8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8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165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7358</v>
      </c>
      <c r="D10" s="25">
        <v>0</v>
      </c>
      <c r="E10" s="25">
        <v>0</v>
      </c>
      <c r="F10" s="26">
        <f>SUM(C10:E10)</f>
        <v>7358</v>
      </c>
      <c r="G10" s="27"/>
      <c r="H10" s="28">
        <f>C10+C17+M10</f>
        <v>6832</v>
      </c>
      <c r="I10" s="28">
        <f>D10+N10</f>
        <v>0</v>
      </c>
      <c r="J10" s="28">
        <f>E10+O10</f>
        <v>0</v>
      </c>
      <c r="K10" s="26">
        <f>SUM(H10:J10)</f>
        <v>6832</v>
      </c>
      <c r="L10" s="27"/>
      <c r="M10" s="28">
        <f>SUM(C88,C92,C95,C97:C101,C116)</f>
        <v>-526</v>
      </c>
      <c r="N10" s="28">
        <f>SUM(D88,D92,D95,D97:D101,D116)</f>
        <v>0</v>
      </c>
      <c r="O10" s="28">
        <f>SUM(E88,E92,E95,E97:E101,E116)</f>
        <v>0</v>
      </c>
      <c r="P10" s="26">
        <f>SUM(M10:O10)</f>
        <v>-526</v>
      </c>
    </row>
    <row r="11" spans="2:23" s="29" customFormat="1" ht="16" customHeight="1">
      <c r="B11" s="24" t="s">
        <v>13</v>
      </c>
      <c r="C11" s="25">
        <v>-805</v>
      </c>
      <c r="D11" s="25">
        <v>0</v>
      </c>
      <c r="E11" s="25">
        <v>0</v>
      </c>
      <c r="F11" s="26">
        <f>SUM(C11:E11)</f>
        <v>-805</v>
      </c>
      <c r="G11" s="27"/>
      <c r="H11" s="28">
        <f>C11+C58</f>
        <v>-7013</v>
      </c>
      <c r="I11" s="28">
        <f>D11</f>
        <v>0</v>
      </c>
      <c r="J11" s="28">
        <f>E11</f>
        <v>0</v>
      </c>
      <c r="K11" s="26">
        <f>SUM(H11:J11)</f>
        <v>-7013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6553</v>
      </c>
      <c r="D12" s="26">
        <f>SUM(D10:D11)</f>
        <v>0</v>
      </c>
      <c r="E12" s="26">
        <f>SUM(E10:E11)</f>
        <v>0</v>
      </c>
      <c r="F12" s="26">
        <f>SUM(F10:F11)</f>
        <v>6553</v>
      </c>
      <c r="G12" s="27"/>
      <c r="H12" s="26">
        <f>SUM(H10:H11)</f>
        <v>-181</v>
      </c>
      <c r="I12" s="26">
        <f>SUM(I10:I11)</f>
        <v>0</v>
      </c>
      <c r="J12" s="26">
        <f>SUM(J10:J11)</f>
        <v>0</v>
      </c>
      <c r="K12" s="26">
        <f>SUM(K10:K11)</f>
        <v>-181</v>
      </c>
      <c r="L12" s="27"/>
      <c r="M12" s="26">
        <f>M10</f>
        <v>-526</v>
      </c>
      <c r="N12" s="26">
        <f>N10</f>
        <v>0</v>
      </c>
      <c r="O12" s="26">
        <f>O10</f>
        <v>0</v>
      </c>
      <c r="P12" s="26">
        <f>P10</f>
        <v>-526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0</v>
      </c>
      <c r="D29" s="25">
        <v>0</v>
      </c>
      <c r="E29" s="25">
        <v>0</v>
      </c>
      <c r="F29" s="26">
        <f t="shared" ref="F29:F34" si="3">SUM(C29:E29)</f>
        <v>0</v>
      </c>
      <c r="G29" s="27"/>
      <c r="H29" s="28">
        <f>C29</f>
        <v>0</v>
      </c>
      <c r="I29" s="28">
        <f t="shared" ref="I29:J31" si="4">D29</f>
        <v>0</v>
      </c>
      <c r="J29" s="28">
        <f t="shared" si="4"/>
        <v>0</v>
      </c>
      <c r="K29" s="26">
        <f>SUM(H29:J29)</f>
        <v>0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0</v>
      </c>
      <c r="D35" s="38">
        <f>SUM(D29:D34)</f>
        <v>0</v>
      </c>
      <c r="E35" s="38">
        <f>SUM(E29:E34)</f>
        <v>0</v>
      </c>
      <c r="F35" s="38">
        <f>SUM(F29:F34)</f>
        <v>0</v>
      </c>
      <c r="G35" s="27"/>
      <c r="H35" s="36">
        <f>SUM(H29:H31,H33:H34)</f>
        <v>0</v>
      </c>
      <c r="I35" s="36">
        <f>SUM(I29:I31,I33:I34)</f>
        <v>0</v>
      </c>
      <c r="J35" s="36">
        <f>SUM(J29:J31,J33:J34)</f>
        <v>0</v>
      </c>
      <c r="K35" s="36">
        <f>SUM(K29:K31,K33:K34)</f>
        <v>0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1408</v>
      </c>
      <c r="D36" s="25">
        <v>0</v>
      </c>
      <c r="E36" s="25">
        <v>0</v>
      </c>
      <c r="F36" s="26">
        <f>SUM(C36:E36)</f>
        <v>1408</v>
      </c>
      <c r="G36" s="27"/>
      <c r="H36" s="30"/>
      <c r="I36" s="30"/>
      <c r="J36" s="30"/>
      <c r="K36" s="30"/>
      <c r="L36" s="27"/>
      <c r="M36" s="28">
        <f>C93</f>
        <v>-1408</v>
      </c>
      <c r="N36" s="28">
        <f t="shared" ref="N36:O37" si="6">D93</f>
        <v>0</v>
      </c>
      <c r="O36" s="28">
        <f t="shared" si="6"/>
        <v>0</v>
      </c>
      <c r="P36" s="26">
        <f>SUM(M36:O36)</f>
        <v>-1408</v>
      </c>
    </row>
    <row r="37" spans="2:22" s="29" customFormat="1" ht="16" customHeight="1">
      <c r="B37" s="24" t="s">
        <v>37</v>
      </c>
      <c r="C37" s="25">
        <v>-1263</v>
      </c>
      <c r="D37" s="25">
        <v>0</v>
      </c>
      <c r="E37" s="25">
        <v>0</v>
      </c>
      <c r="F37" s="26">
        <f>SUM(C37:E37)</f>
        <v>-1263</v>
      </c>
      <c r="G37" s="27"/>
      <c r="H37" s="30"/>
      <c r="I37" s="30"/>
      <c r="J37" s="30"/>
      <c r="K37" s="30"/>
      <c r="L37" s="27"/>
      <c r="M37" s="28">
        <f>C94</f>
        <v>1263</v>
      </c>
      <c r="N37" s="28">
        <f t="shared" si="6"/>
        <v>0</v>
      </c>
      <c r="O37" s="28">
        <f t="shared" si="6"/>
        <v>0</v>
      </c>
      <c r="P37" s="26">
        <f>SUM(M37:O37)</f>
        <v>1263</v>
      </c>
    </row>
    <row r="38" spans="2:22" s="29" customFormat="1" ht="16" customHeight="1">
      <c r="B38" s="35" t="s">
        <v>38</v>
      </c>
      <c r="C38" s="36">
        <f>SUM(C36:C37)</f>
        <v>145</v>
      </c>
      <c r="D38" s="36">
        <f>SUM(D36:D37)</f>
        <v>0</v>
      </c>
      <c r="E38" s="36">
        <f>SUM(E36:E37)</f>
        <v>0</v>
      </c>
      <c r="F38" s="36">
        <f>SUM(F36:F37)</f>
        <v>145</v>
      </c>
      <c r="G38" s="27"/>
      <c r="H38" s="30"/>
      <c r="I38" s="30"/>
      <c r="J38" s="30"/>
      <c r="K38" s="30"/>
      <c r="L38" s="27"/>
      <c r="M38" s="36">
        <f>SUM(M36:M37)</f>
        <v>-145</v>
      </c>
      <c r="N38" s="36">
        <f>SUM(N36:N37)</f>
        <v>0</v>
      </c>
      <c r="O38" s="36">
        <f>SUM(O36:O37)</f>
        <v>0</v>
      </c>
      <c r="P38" s="36">
        <f>SUM(P36:P37)</f>
        <v>-145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130</v>
      </c>
      <c r="I42" s="28">
        <f>D106</f>
        <v>0</v>
      </c>
      <c r="J42" s="28">
        <f>E106</f>
        <v>0</v>
      </c>
      <c r="K42" s="26">
        <f>SUM(H42:J42)</f>
        <v>130</v>
      </c>
      <c r="L42" s="27"/>
      <c r="M42" s="28">
        <f>H42</f>
        <v>130</v>
      </c>
      <c r="N42" s="28">
        <f>I42</f>
        <v>0</v>
      </c>
      <c r="O42" s="28">
        <f>J42</f>
        <v>0</v>
      </c>
      <c r="P42" s="26">
        <f>SUM(M42:O42)</f>
        <v>130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145</v>
      </c>
      <c r="D44" s="26">
        <f>SUM(D28,D35,D38,D43)</f>
        <v>0</v>
      </c>
      <c r="E44" s="26">
        <f>SUM(E28,E35,E38,E43)</f>
        <v>0</v>
      </c>
      <c r="F44" s="26">
        <f>SUM(F28,F35,F38,F43)</f>
        <v>145</v>
      </c>
      <c r="G44" s="27"/>
      <c r="H44" s="26">
        <f>SUM(H28,H35,H41,H42:H43)</f>
        <v>130</v>
      </c>
      <c r="I44" s="26">
        <f>SUM(I28,I35,I41,I42:I43)</f>
        <v>0</v>
      </c>
      <c r="J44" s="26">
        <f>SUM(J28,J35,J41,J42:J43)</f>
        <v>0</v>
      </c>
      <c r="K44" s="26">
        <f>SUM(K28,K35,K41,K42:K43)</f>
        <v>130</v>
      </c>
      <c r="L44" s="27"/>
      <c r="M44" s="26">
        <f>SUM(M28,M35,M38,M41,M42)</f>
        <v>-15</v>
      </c>
      <c r="N44" s="26">
        <f>SUM(N28,N35,N38,N41,N42)</f>
        <v>0</v>
      </c>
      <c r="O44" s="26">
        <f>SUM(O28,O35,O38,O41,O42)</f>
        <v>0</v>
      </c>
      <c r="P44" s="26">
        <f>SUM(P28,P35,P38,P41,P42)</f>
        <v>-15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-6208</v>
      </c>
      <c r="D58" s="30"/>
      <c r="E58" s="30"/>
      <c r="F58" s="26">
        <f t="shared" si="8"/>
        <v>-6208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0</v>
      </c>
      <c r="D60" s="25">
        <v>0</v>
      </c>
      <c r="E60" s="25">
        <v>0</v>
      </c>
      <c r="F60" s="26">
        <f>SUM(C60:E60)</f>
        <v>0</v>
      </c>
      <c r="G60" s="27"/>
      <c r="H60" s="45"/>
      <c r="I60" s="45"/>
      <c r="J60" s="45"/>
      <c r="K60" s="45"/>
      <c r="L60" s="27"/>
      <c r="M60" s="28">
        <f>C110</f>
        <v>0</v>
      </c>
      <c r="N60" s="28">
        <f t="shared" ref="N60:O60" si="9">D110</f>
        <v>0</v>
      </c>
      <c r="O60" s="28">
        <f t="shared" si="9"/>
        <v>0</v>
      </c>
      <c r="P60" s="26">
        <f>SUM(M60:O60)</f>
        <v>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-6208</v>
      </c>
      <c r="D65" s="26">
        <f>SUM(D60:D61,D63)</f>
        <v>0</v>
      </c>
      <c r="E65" s="26">
        <f>SUM(E60:E61,E63)</f>
        <v>0</v>
      </c>
      <c r="F65" s="41">
        <f>SUM(F50,F53:F61,F63:F64)</f>
        <v>-6208</v>
      </c>
      <c r="G65" s="27"/>
      <c r="H65" s="41">
        <f>SUM(H50,H53:H57,H59,H61:H62, H64)</f>
        <v>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0</v>
      </c>
      <c r="L65" s="27"/>
      <c r="M65" s="26">
        <f>SUM(M60,M62:M63)</f>
        <v>0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-6063</v>
      </c>
      <c r="D67" s="26">
        <f>SUM(D19,D44,D65)</f>
        <v>0</v>
      </c>
      <c r="E67" s="26">
        <f>SUM(E19,E44,E65)</f>
        <v>0</v>
      </c>
      <c r="F67" s="41">
        <f>SUM(F19,F44,F65)</f>
        <v>-6063</v>
      </c>
      <c r="G67" s="27"/>
      <c r="H67" s="41">
        <f>SUM(H19,H44,H65)</f>
        <v>130</v>
      </c>
      <c r="I67" s="26">
        <f>SUM(I19,I44,I65)</f>
        <v>0</v>
      </c>
      <c r="J67" s="26">
        <f>SUM(J19,J44,J65)</f>
        <v>0</v>
      </c>
      <c r="K67" s="41">
        <f>SUM(K19,K44,K65)</f>
        <v>130</v>
      </c>
      <c r="L67" s="27"/>
      <c r="M67" s="26">
        <f>SUM(M19,M44,M65)</f>
        <v>-15</v>
      </c>
      <c r="N67" s="26">
        <f>SUM(N19,N44,N65)</f>
        <v>0</v>
      </c>
      <c r="O67" s="26">
        <f>SUM(O19,O44,O65)</f>
        <v>0</v>
      </c>
      <c r="P67" s="26">
        <f>SUM(P19,P44,P65)</f>
        <v>-15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490</v>
      </c>
      <c r="D69" s="26">
        <f>SUM(D12,D67)</f>
        <v>0</v>
      </c>
      <c r="E69" s="26">
        <f>SUM(E12,E67)</f>
        <v>0</v>
      </c>
      <c r="F69" s="41">
        <f>SUM(F12,F67)</f>
        <v>490</v>
      </c>
      <c r="G69" s="27"/>
      <c r="H69" s="41">
        <f>SUM(H12,H67)</f>
        <v>-51</v>
      </c>
      <c r="I69" s="26">
        <f>SUM(I12,I67)</f>
        <v>0</v>
      </c>
      <c r="J69" s="26">
        <f>SUM(J12,J67)</f>
        <v>0</v>
      </c>
      <c r="K69" s="41">
        <f>SUM(K12,K67)</f>
        <v>-51</v>
      </c>
      <c r="L69" s="27"/>
      <c r="M69" s="26">
        <f>SUM(M12,M67)</f>
        <v>-541</v>
      </c>
      <c r="N69" s="26">
        <f>SUM(N12,N67)</f>
        <v>0</v>
      </c>
      <c r="O69" s="26">
        <f>SUM(O12,O67)</f>
        <v>0</v>
      </c>
      <c r="P69" s="26">
        <f>SUM(P12,P67)</f>
        <v>-541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1411</v>
      </c>
      <c r="D76" s="25">
        <v>0</v>
      </c>
      <c r="E76" s="25">
        <v>0</v>
      </c>
      <c r="F76" s="26">
        <f t="shared" si="14"/>
        <v>1411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1411</v>
      </c>
      <c r="D79" s="26">
        <f>SUM(D72:D78)</f>
        <v>0</v>
      </c>
      <c r="E79" s="26">
        <f>SUM(E72:E78)</f>
        <v>0</v>
      </c>
      <c r="F79" s="26">
        <f>SUM(F72:F78)</f>
        <v>1411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1901</v>
      </c>
      <c r="D81" s="26">
        <f>SUM(D69,D79)</f>
        <v>0</v>
      </c>
      <c r="E81" s="26">
        <f>SUM(E69,E79)</f>
        <v>0</v>
      </c>
      <c r="F81" s="41">
        <f>SUM(F69,F79)</f>
        <v>1901</v>
      </c>
      <c r="G81" s="27"/>
      <c r="H81" s="41">
        <f>H69</f>
        <v>-51</v>
      </c>
      <c r="I81" s="26">
        <f>I69</f>
        <v>0</v>
      </c>
      <c r="J81" s="26">
        <f>J69</f>
        <v>0</v>
      </c>
      <c r="K81" s="41">
        <f>K69</f>
        <v>-51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-1181</v>
      </c>
      <c r="D85" s="43">
        <v>0</v>
      </c>
      <c r="E85" s="43">
        <v>0</v>
      </c>
      <c r="F85" s="26">
        <f>SUM(C85:E85)</f>
        <v>-1181</v>
      </c>
      <c r="G85" s="27"/>
      <c r="H85" s="42">
        <f>C85</f>
        <v>-1181</v>
      </c>
      <c r="I85" s="42">
        <f>D85</f>
        <v>0</v>
      </c>
      <c r="J85" s="42">
        <f>E85</f>
        <v>0</v>
      </c>
      <c r="K85" s="26">
        <f>SUM(H85:J85)</f>
        <v>-1181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-1320</v>
      </c>
      <c r="D92" s="25">
        <v>0</v>
      </c>
      <c r="E92" s="25">
        <v>0</v>
      </c>
      <c r="F92" s="26">
        <f>SUM(C92:E92)</f>
        <v>-1320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-1408</v>
      </c>
      <c r="D93" s="28">
        <f t="shared" si="15"/>
        <v>0</v>
      </c>
      <c r="E93" s="28">
        <f t="shared" si="15"/>
        <v>0</v>
      </c>
      <c r="F93" s="26">
        <f>SUM(C93:E93)</f>
        <v>-1408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1263</v>
      </c>
      <c r="D94" s="28">
        <f t="shared" si="15"/>
        <v>0</v>
      </c>
      <c r="E94" s="28">
        <f t="shared" si="15"/>
        <v>0</v>
      </c>
      <c r="F94" s="26">
        <f>SUM(C94:E94)</f>
        <v>1263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945</v>
      </c>
      <c r="D95" s="25">
        <v>0</v>
      </c>
      <c r="E95" s="25">
        <v>0</v>
      </c>
      <c r="F95" s="26">
        <f>SUM(C95:E95)</f>
        <v>945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-520</v>
      </c>
      <c r="D96" s="36">
        <f>SUM(D92:D95)</f>
        <v>0</v>
      </c>
      <c r="E96" s="36">
        <f>SUM(E92:E95)</f>
        <v>0</v>
      </c>
      <c r="F96" s="36">
        <f>SUM(F92:F95)</f>
        <v>-520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-72</v>
      </c>
      <c r="D97" s="25">
        <v>0</v>
      </c>
      <c r="E97" s="25">
        <v>0</v>
      </c>
      <c r="F97" s="26">
        <f t="shared" ref="F97:F112" si="16">SUM(C97:E97)</f>
        <v>-72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130</v>
      </c>
      <c r="D106" s="25">
        <v>0</v>
      </c>
      <c r="E106" s="25">
        <v>0</v>
      </c>
      <c r="F106" s="26">
        <f t="shared" si="16"/>
        <v>130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0</v>
      </c>
      <c r="D110" s="28">
        <f>-D60</f>
        <v>0</v>
      </c>
      <c r="E110" s="28">
        <f>-E60</f>
        <v>0</v>
      </c>
      <c r="F110" s="26">
        <f t="shared" si="16"/>
        <v>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58</v>
      </c>
      <c r="D113" s="36">
        <f>SUM(D97:D112)</f>
        <v>0</v>
      </c>
      <c r="E113" s="36">
        <f>SUM(E97:E112)</f>
        <v>0</v>
      </c>
      <c r="F113" s="36">
        <f>SUM(F97:F112)</f>
        <v>58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-79</v>
      </c>
      <c r="D114" s="25">
        <v>0</v>
      </c>
      <c r="E114" s="25">
        <v>0</v>
      </c>
      <c r="F114" s="26">
        <f>SUM(C114:E114)</f>
        <v>-79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-79</v>
      </c>
      <c r="D116" s="36">
        <f>SUM(D114:D115)</f>
        <v>0</v>
      </c>
      <c r="E116" s="36">
        <f>SUM(E114:E115)</f>
        <v>0</v>
      </c>
      <c r="F116" s="36">
        <f>SUM(F114:F115)</f>
        <v>-79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-541</v>
      </c>
      <c r="D122" s="26">
        <f>SUM(D96,D113,D116,D121)</f>
        <v>0</v>
      </c>
      <c r="E122" s="26">
        <f>SUM(E96,E113,E116,E121)</f>
        <v>0</v>
      </c>
      <c r="F122" s="26">
        <f>SUM(F96,F113,F116,F121)</f>
        <v>-541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-51</v>
      </c>
      <c r="D124" s="41">
        <f>SUM(D69, D89, D122)</f>
        <v>0</v>
      </c>
      <c r="E124" s="41">
        <f>SUM(E69, E89, E122)</f>
        <v>0</v>
      </c>
      <c r="F124" s="41">
        <f>SUM(F69, F89, F122)</f>
        <v>-51</v>
      </c>
      <c r="G124" s="27"/>
      <c r="H124" s="41">
        <f>H69</f>
        <v>-51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-51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-51</v>
      </c>
      <c r="D143" s="28">
        <f>SUM(D124,D141)</f>
        <v>0</v>
      </c>
      <c r="E143" s="28">
        <f>SUM(E124,E141)</f>
        <v>0</v>
      </c>
      <c r="F143" s="41">
        <f>SUM(F124,F141)</f>
        <v>-51</v>
      </c>
      <c r="G143" s="27"/>
      <c r="H143" s="42">
        <f>SUM(H124,H141)</f>
        <v>-51</v>
      </c>
      <c r="I143" s="28">
        <f>SUM(I124,I141)</f>
        <v>0</v>
      </c>
      <c r="J143" s="28">
        <f>SUM(J124,J141)</f>
        <v>0</v>
      </c>
      <c r="K143" s="41">
        <f>SUM(K124,K141)</f>
        <v>-51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-1232</v>
      </c>
      <c r="D145" s="26">
        <f>D85+D143</f>
        <v>0</v>
      </c>
      <c r="E145" s="26">
        <f>E85+E143</f>
        <v>0</v>
      </c>
      <c r="F145" s="41">
        <f>F85+F143</f>
        <v>-1232</v>
      </c>
      <c r="G145" s="27"/>
      <c r="H145" s="41">
        <f>H85+H143</f>
        <v>-1232</v>
      </c>
      <c r="I145" s="26">
        <f>I85+I143</f>
        <v>0</v>
      </c>
      <c r="J145" s="26">
        <f>J85+J143</f>
        <v>0</v>
      </c>
      <c r="K145" s="41">
        <f>K85+K143</f>
        <v>-1232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9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9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9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9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9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9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9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166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868</v>
      </c>
      <c r="D10" s="25">
        <v>0</v>
      </c>
      <c r="E10" s="25">
        <v>0</v>
      </c>
      <c r="F10" s="26">
        <f>SUM(C10:E10)</f>
        <v>868</v>
      </c>
      <c r="G10" s="27"/>
      <c r="H10" s="28">
        <f>C10+C17+M10</f>
        <v>814</v>
      </c>
      <c r="I10" s="28">
        <f>D10+N10</f>
        <v>0</v>
      </c>
      <c r="J10" s="28">
        <f>E10+O10</f>
        <v>0</v>
      </c>
      <c r="K10" s="26">
        <f>SUM(H10:J10)</f>
        <v>814</v>
      </c>
      <c r="L10" s="27"/>
      <c r="M10" s="28">
        <f>SUM(C88,C92,C95,C97:C101,C116)</f>
        <v>-54</v>
      </c>
      <c r="N10" s="28">
        <f>SUM(D88,D92,D95,D97:D101,D116)</f>
        <v>0</v>
      </c>
      <c r="O10" s="28">
        <f>SUM(E88,E92,E95,E97:E101,E116)</f>
        <v>0</v>
      </c>
      <c r="P10" s="26">
        <f>SUM(M10:O10)</f>
        <v>-54</v>
      </c>
    </row>
    <row r="11" spans="2:23" s="29" customFormat="1" ht="16" customHeight="1">
      <c r="B11" s="24" t="s">
        <v>13</v>
      </c>
      <c r="C11" s="25">
        <v>-104</v>
      </c>
      <c r="D11" s="25">
        <v>0</v>
      </c>
      <c r="E11" s="25">
        <v>0</v>
      </c>
      <c r="F11" s="26">
        <f>SUM(C11:E11)</f>
        <v>-104</v>
      </c>
      <c r="G11" s="27"/>
      <c r="H11" s="28">
        <f>C11+C58</f>
        <v>-814</v>
      </c>
      <c r="I11" s="28">
        <f>D11</f>
        <v>0</v>
      </c>
      <c r="J11" s="28">
        <f>E11</f>
        <v>0</v>
      </c>
      <c r="K11" s="26">
        <f>SUM(H11:J11)</f>
        <v>-814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764</v>
      </c>
      <c r="D12" s="26">
        <f>SUM(D10:D11)</f>
        <v>0</v>
      </c>
      <c r="E12" s="26">
        <f>SUM(E10:E11)</f>
        <v>0</v>
      </c>
      <c r="F12" s="26">
        <f>SUM(F10:F11)</f>
        <v>764</v>
      </c>
      <c r="G12" s="27"/>
      <c r="H12" s="26">
        <f>SUM(H10:H11)</f>
        <v>0</v>
      </c>
      <c r="I12" s="26">
        <f>SUM(I10:I11)</f>
        <v>0</v>
      </c>
      <c r="J12" s="26">
        <f>SUM(J10:J11)</f>
        <v>0</v>
      </c>
      <c r="K12" s="26">
        <f>SUM(K10:K11)</f>
        <v>0</v>
      </c>
      <c r="L12" s="27"/>
      <c r="M12" s="26">
        <f>M10</f>
        <v>-54</v>
      </c>
      <c r="N12" s="26">
        <f>N10</f>
        <v>0</v>
      </c>
      <c r="O12" s="26">
        <f>O10</f>
        <v>0</v>
      </c>
      <c r="P12" s="26">
        <f>P10</f>
        <v>-54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0</v>
      </c>
      <c r="D29" s="25">
        <v>0</v>
      </c>
      <c r="E29" s="25">
        <v>0</v>
      </c>
      <c r="F29" s="26">
        <f t="shared" ref="F29:F34" si="3">SUM(C29:E29)</f>
        <v>0</v>
      </c>
      <c r="G29" s="27"/>
      <c r="H29" s="28">
        <f>C29</f>
        <v>0</v>
      </c>
      <c r="I29" s="28">
        <f t="shared" ref="I29:J31" si="4">D29</f>
        <v>0</v>
      </c>
      <c r="J29" s="28">
        <f t="shared" si="4"/>
        <v>0</v>
      </c>
      <c r="K29" s="26">
        <f>SUM(H29:J29)</f>
        <v>0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0</v>
      </c>
      <c r="D35" s="38">
        <f>SUM(D29:D34)</f>
        <v>0</v>
      </c>
      <c r="E35" s="38">
        <f>SUM(E29:E34)</f>
        <v>0</v>
      </c>
      <c r="F35" s="38">
        <f>SUM(F29:F34)</f>
        <v>0</v>
      </c>
      <c r="G35" s="27"/>
      <c r="H35" s="36">
        <f>SUM(H29:H31,H33:H34)</f>
        <v>0</v>
      </c>
      <c r="I35" s="36">
        <f>SUM(I29:I31,I33:I34)</f>
        <v>0</v>
      </c>
      <c r="J35" s="36">
        <f>SUM(J29:J31,J33:J34)</f>
        <v>0</v>
      </c>
      <c r="K35" s="36">
        <f>SUM(K29:K31,K33:K34)</f>
        <v>0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119</v>
      </c>
      <c r="D36" s="25">
        <v>0</v>
      </c>
      <c r="E36" s="25">
        <v>0</v>
      </c>
      <c r="F36" s="26">
        <f>SUM(C36:E36)</f>
        <v>119</v>
      </c>
      <c r="G36" s="27"/>
      <c r="H36" s="30"/>
      <c r="I36" s="30"/>
      <c r="J36" s="30"/>
      <c r="K36" s="30"/>
      <c r="L36" s="27"/>
      <c r="M36" s="28">
        <f>C93</f>
        <v>-119</v>
      </c>
      <c r="N36" s="28">
        <f t="shared" ref="N36:O37" si="6">D93</f>
        <v>0</v>
      </c>
      <c r="O36" s="28">
        <f t="shared" si="6"/>
        <v>0</v>
      </c>
      <c r="P36" s="26">
        <f>SUM(M36:O36)</f>
        <v>-119</v>
      </c>
    </row>
    <row r="37" spans="2:22" s="29" customFormat="1" ht="16" customHeight="1">
      <c r="B37" s="24" t="s">
        <v>37</v>
      </c>
      <c r="C37" s="25">
        <v>-74</v>
      </c>
      <c r="D37" s="25">
        <v>0</v>
      </c>
      <c r="E37" s="25">
        <v>0</v>
      </c>
      <c r="F37" s="26">
        <f>SUM(C37:E37)</f>
        <v>-74</v>
      </c>
      <c r="G37" s="27"/>
      <c r="H37" s="30"/>
      <c r="I37" s="30"/>
      <c r="J37" s="30"/>
      <c r="K37" s="30"/>
      <c r="L37" s="27"/>
      <c r="M37" s="28">
        <f>C94</f>
        <v>74</v>
      </c>
      <c r="N37" s="28">
        <f t="shared" si="6"/>
        <v>0</v>
      </c>
      <c r="O37" s="28">
        <f t="shared" si="6"/>
        <v>0</v>
      </c>
      <c r="P37" s="26">
        <f>SUM(M37:O37)</f>
        <v>74</v>
      </c>
    </row>
    <row r="38" spans="2:22" s="29" customFormat="1" ht="16" customHeight="1">
      <c r="B38" s="35" t="s">
        <v>38</v>
      </c>
      <c r="C38" s="36">
        <f>SUM(C36:C37)</f>
        <v>45</v>
      </c>
      <c r="D38" s="36">
        <f>SUM(D36:D37)</f>
        <v>0</v>
      </c>
      <c r="E38" s="36">
        <f>SUM(E36:E37)</f>
        <v>0</v>
      </c>
      <c r="F38" s="36">
        <f>SUM(F36:F37)</f>
        <v>45</v>
      </c>
      <c r="G38" s="27"/>
      <c r="H38" s="30"/>
      <c r="I38" s="30"/>
      <c r="J38" s="30"/>
      <c r="K38" s="30"/>
      <c r="L38" s="27"/>
      <c r="M38" s="36">
        <f>SUM(M36:M37)</f>
        <v>-45</v>
      </c>
      <c r="N38" s="36">
        <f>SUM(N36:N37)</f>
        <v>0</v>
      </c>
      <c r="O38" s="36">
        <f>SUM(O36:O37)</f>
        <v>0</v>
      </c>
      <c r="P38" s="36">
        <f>SUM(P36:P37)</f>
        <v>-45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0</v>
      </c>
      <c r="J42" s="28">
        <f>E106</f>
        <v>0</v>
      </c>
      <c r="K42" s="26">
        <f>SUM(H42:J42)</f>
        <v>0</v>
      </c>
      <c r="L42" s="27"/>
      <c r="M42" s="28">
        <f>H42</f>
        <v>0</v>
      </c>
      <c r="N42" s="28">
        <f>I42</f>
        <v>0</v>
      </c>
      <c r="O42" s="28">
        <f>J42</f>
        <v>0</v>
      </c>
      <c r="P42" s="26">
        <f>SUM(M42:O42)</f>
        <v>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45</v>
      </c>
      <c r="D44" s="26">
        <f>SUM(D28,D35,D38,D43)</f>
        <v>0</v>
      </c>
      <c r="E44" s="26">
        <f>SUM(E28,E35,E38,E43)</f>
        <v>0</v>
      </c>
      <c r="F44" s="26">
        <f>SUM(F28,F35,F38,F43)</f>
        <v>45</v>
      </c>
      <c r="G44" s="27"/>
      <c r="H44" s="26">
        <f>SUM(H28,H35,H41,H42:H43)</f>
        <v>0</v>
      </c>
      <c r="I44" s="26">
        <f>SUM(I28,I35,I41,I42:I43)</f>
        <v>0</v>
      </c>
      <c r="J44" s="26">
        <f>SUM(J28,J35,J41,J42:J43)</f>
        <v>0</v>
      </c>
      <c r="K44" s="26">
        <f>SUM(K28,K35,K41,K42:K43)</f>
        <v>0</v>
      </c>
      <c r="L44" s="27"/>
      <c r="M44" s="26">
        <f>SUM(M28,M35,M38,M41,M42)</f>
        <v>-45</v>
      </c>
      <c r="N44" s="26">
        <f>SUM(N28,N35,N38,N41,N42)</f>
        <v>0</v>
      </c>
      <c r="O44" s="26">
        <f>SUM(O28,O35,O38,O41,O42)</f>
        <v>0</v>
      </c>
      <c r="P44" s="26">
        <f>SUM(P28,P35,P38,P41,P42)</f>
        <v>-45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-710</v>
      </c>
      <c r="D58" s="30"/>
      <c r="E58" s="30"/>
      <c r="F58" s="26">
        <f t="shared" si="8"/>
        <v>-710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0</v>
      </c>
      <c r="D60" s="25">
        <v>0</v>
      </c>
      <c r="E60" s="25">
        <v>0</v>
      </c>
      <c r="F60" s="26">
        <f>SUM(C60:E60)</f>
        <v>0</v>
      </c>
      <c r="G60" s="27"/>
      <c r="H60" s="45"/>
      <c r="I60" s="45"/>
      <c r="J60" s="45"/>
      <c r="K60" s="45"/>
      <c r="L60" s="27"/>
      <c r="M60" s="28">
        <f>C110</f>
        <v>0</v>
      </c>
      <c r="N60" s="28">
        <f t="shared" ref="N60:O60" si="9">D110</f>
        <v>0</v>
      </c>
      <c r="O60" s="28">
        <f t="shared" si="9"/>
        <v>0</v>
      </c>
      <c r="P60" s="26">
        <f>SUM(M60:O60)</f>
        <v>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-710</v>
      </c>
      <c r="D65" s="26">
        <f>SUM(D60:D61,D63)</f>
        <v>0</v>
      </c>
      <c r="E65" s="26">
        <f>SUM(E60:E61,E63)</f>
        <v>0</v>
      </c>
      <c r="F65" s="41">
        <f>SUM(F50,F53:F61,F63:F64)</f>
        <v>-710</v>
      </c>
      <c r="G65" s="27"/>
      <c r="H65" s="41">
        <f>SUM(H50,H53:H57,H59,H61:H62, H64)</f>
        <v>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0</v>
      </c>
      <c r="L65" s="27"/>
      <c r="M65" s="26">
        <f>SUM(M60,M62:M63)</f>
        <v>0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-665</v>
      </c>
      <c r="D67" s="26">
        <f>SUM(D19,D44,D65)</f>
        <v>0</v>
      </c>
      <c r="E67" s="26">
        <f>SUM(E19,E44,E65)</f>
        <v>0</v>
      </c>
      <c r="F67" s="41">
        <f>SUM(F19,F44,F65)</f>
        <v>-665</v>
      </c>
      <c r="G67" s="27"/>
      <c r="H67" s="41">
        <f>SUM(H19,H44,H65)</f>
        <v>0</v>
      </c>
      <c r="I67" s="26">
        <f>SUM(I19,I44,I65)</f>
        <v>0</v>
      </c>
      <c r="J67" s="26">
        <f>SUM(J19,J44,J65)</f>
        <v>0</v>
      </c>
      <c r="K67" s="41">
        <f>SUM(K19,K44,K65)</f>
        <v>0</v>
      </c>
      <c r="L67" s="27"/>
      <c r="M67" s="26">
        <f>SUM(M19,M44,M65)</f>
        <v>-45</v>
      </c>
      <c r="N67" s="26">
        <f>SUM(N19,N44,N65)</f>
        <v>0</v>
      </c>
      <c r="O67" s="26">
        <f>SUM(O19,O44,O65)</f>
        <v>0</v>
      </c>
      <c r="P67" s="26">
        <f>SUM(P19,P44,P65)</f>
        <v>-45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99</v>
      </c>
      <c r="D69" s="26">
        <f>SUM(D12,D67)</f>
        <v>0</v>
      </c>
      <c r="E69" s="26">
        <f>SUM(E12,E67)</f>
        <v>0</v>
      </c>
      <c r="F69" s="41">
        <f>SUM(F12,F67)</f>
        <v>99</v>
      </c>
      <c r="G69" s="27"/>
      <c r="H69" s="41">
        <f>SUM(H12,H67)</f>
        <v>0</v>
      </c>
      <c r="I69" s="26">
        <f>SUM(I12,I67)</f>
        <v>0</v>
      </c>
      <c r="J69" s="26">
        <f>SUM(J12,J67)</f>
        <v>0</v>
      </c>
      <c r="K69" s="41">
        <f>SUM(K12,K67)</f>
        <v>0</v>
      </c>
      <c r="L69" s="27"/>
      <c r="M69" s="26">
        <f>SUM(M12,M67)</f>
        <v>-99</v>
      </c>
      <c r="N69" s="26">
        <f>SUM(N12,N67)</f>
        <v>0</v>
      </c>
      <c r="O69" s="26">
        <f>SUM(O12,O67)</f>
        <v>0</v>
      </c>
      <c r="P69" s="26">
        <f>SUM(P12,P67)</f>
        <v>-99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429</v>
      </c>
      <c r="D76" s="25">
        <v>0</v>
      </c>
      <c r="E76" s="25">
        <v>0</v>
      </c>
      <c r="F76" s="26">
        <f t="shared" si="14"/>
        <v>429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429</v>
      </c>
      <c r="D79" s="26">
        <f>SUM(D72:D78)</f>
        <v>0</v>
      </c>
      <c r="E79" s="26">
        <f>SUM(E72:E78)</f>
        <v>0</v>
      </c>
      <c r="F79" s="26">
        <f>SUM(F72:F78)</f>
        <v>429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528</v>
      </c>
      <c r="D81" s="26">
        <f>SUM(D69,D79)</f>
        <v>0</v>
      </c>
      <c r="E81" s="26">
        <f>SUM(E69,E79)</f>
        <v>0</v>
      </c>
      <c r="F81" s="41">
        <f>SUM(F69,F79)</f>
        <v>528</v>
      </c>
      <c r="G81" s="27"/>
      <c r="H81" s="41">
        <f>H69</f>
        <v>0</v>
      </c>
      <c r="I81" s="26">
        <f>I69</f>
        <v>0</v>
      </c>
      <c r="J81" s="26">
        <f>J69</f>
        <v>0</v>
      </c>
      <c r="K81" s="41">
        <f>K69</f>
        <v>0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0</v>
      </c>
      <c r="D85" s="43">
        <v>0</v>
      </c>
      <c r="E85" s="43">
        <v>0</v>
      </c>
      <c r="F85" s="26">
        <f>SUM(C85:E85)</f>
        <v>0</v>
      </c>
      <c r="G85" s="27"/>
      <c r="H85" s="42">
        <f>C85</f>
        <v>0</v>
      </c>
      <c r="I85" s="42">
        <f>D85</f>
        <v>0</v>
      </c>
      <c r="J85" s="42">
        <f>E85</f>
        <v>0</v>
      </c>
      <c r="K85" s="26">
        <f>SUM(H85:J85)</f>
        <v>0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-138</v>
      </c>
      <c r="D92" s="25">
        <v>0</v>
      </c>
      <c r="E92" s="25">
        <v>0</v>
      </c>
      <c r="F92" s="26">
        <f>SUM(C92:E92)</f>
        <v>-138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-119</v>
      </c>
      <c r="D93" s="28">
        <f t="shared" si="15"/>
        <v>0</v>
      </c>
      <c r="E93" s="28">
        <f t="shared" si="15"/>
        <v>0</v>
      </c>
      <c r="F93" s="26">
        <f>SUM(C93:E93)</f>
        <v>-119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74</v>
      </c>
      <c r="D94" s="28">
        <f t="shared" si="15"/>
        <v>0</v>
      </c>
      <c r="E94" s="28">
        <f t="shared" si="15"/>
        <v>0</v>
      </c>
      <c r="F94" s="26">
        <f>SUM(C94:E94)</f>
        <v>74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102</v>
      </c>
      <c r="D95" s="25">
        <v>0</v>
      </c>
      <c r="E95" s="25">
        <v>0</v>
      </c>
      <c r="F95" s="26">
        <f>SUM(C95:E95)</f>
        <v>102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-81</v>
      </c>
      <c r="D96" s="36">
        <f>SUM(D92:D95)</f>
        <v>0</v>
      </c>
      <c r="E96" s="36">
        <f>SUM(E92:E95)</f>
        <v>0</v>
      </c>
      <c r="F96" s="36">
        <f>SUM(F92:F95)</f>
        <v>-81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0</v>
      </c>
      <c r="D97" s="25">
        <v>0</v>
      </c>
      <c r="E97" s="25">
        <v>0</v>
      </c>
      <c r="F97" s="26">
        <f t="shared" ref="F97:F112" si="16">SUM(C97:E97)</f>
        <v>0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0</v>
      </c>
      <c r="E106" s="25">
        <v>0</v>
      </c>
      <c r="F106" s="26">
        <f t="shared" si="16"/>
        <v>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0</v>
      </c>
      <c r="D110" s="28">
        <f>-D60</f>
        <v>0</v>
      </c>
      <c r="E110" s="28">
        <f>-E60</f>
        <v>0</v>
      </c>
      <c r="F110" s="26">
        <f t="shared" si="16"/>
        <v>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0</v>
      </c>
      <c r="D113" s="36">
        <f>SUM(D97:D112)</f>
        <v>0</v>
      </c>
      <c r="E113" s="36">
        <f>SUM(E97:E112)</f>
        <v>0</v>
      </c>
      <c r="F113" s="36">
        <f>SUM(F97:F112)</f>
        <v>0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-18</v>
      </c>
      <c r="D114" s="25">
        <v>0</v>
      </c>
      <c r="E114" s="25">
        <v>0</v>
      </c>
      <c r="F114" s="26">
        <f>SUM(C114:E114)</f>
        <v>-18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-18</v>
      </c>
      <c r="D116" s="36">
        <f>SUM(D114:D115)</f>
        <v>0</v>
      </c>
      <c r="E116" s="36">
        <f>SUM(E114:E115)</f>
        <v>0</v>
      </c>
      <c r="F116" s="36">
        <f>SUM(F114:F115)</f>
        <v>-18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-99</v>
      </c>
      <c r="D122" s="26">
        <f>SUM(D96,D113,D116,D121)</f>
        <v>0</v>
      </c>
      <c r="E122" s="26">
        <f>SUM(E96,E113,E116,E121)</f>
        <v>0</v>
      </c>
      <c r="F122" s="26">
        <f>SUM(F96,F113,F116,F121)</f>
        <v>-99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0</v>
      </c>
      <c r="D124" s="41">
        <f>SUM(D69, D89, D122)</f>
        <v>0</v>
      </c>
      <c r="E124" s="41">
        <f>SUM(E69, E89, E122)</f>
        <v>0</v>
      </c>
      <c r="F124" s="41">
        <f>SUM(F69, F89, F122)</f>
        <v>0</v>
      </c>
      <c r="G124" s="27"/>
      <c r="H124" s="41">
        <f>H69</f>
        <v>0</v>
      </c>
      <c r="I124" s="41">
        <f t="shared" ref="I124:K124" si="18">I69</f>
        <v>0</v>
      </c>
      <c r="J124" s="41">
        <f t="shared" si="18"/>
        <v>0</v>
      </c>
      <c r="K124" s="41">
        <f t="shared" si="18"/>
        <v>0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0</v>
      </c>
      <c r="D143" s="28">
        <f>SUM(D124,D141)</f>
        <v>0</v>
      </c>
      <c r="E143" s="28">
        <f>SUM(E124,E141)</f>
        <v>0</v>
      </c>
      <c r="F143" s="41">
        <f>SUM(F124,F141)</f>
        <v>0</v>
      </c>
      <c r="G143" s="27"/>
      <c r="H143" s="42">
        <f>SUM(H124,H141)</f>
        <v>0</v>
      </c>
      <c r="I143" s="28">
        <f>SUM(I124,I141)</f>
        <v>0</v>
      </c>
      <c r="J143" s="28">
        <f>SUM(J124,J141)</f>
        <v>0</v>
      </c>
      <c r="K143" s="41">
        <f>SUM(K124,K141)</f>
        <v>0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0</v>
      </c>
      <c r="D145" s="26">
        <f>D85+D143</f>
        <v>0</v>
      </c>
      <c r="E145" s="26">
        <f>E85+E143</f>
        <v>0</v>
      </c>
      <c r="F145" s="41">
        <f>F85+F143</f>
        <v>0</v>
      </c>
      <c r="G145" s="27"/>
      <c r="H145" s="41">
        <f>H85+H143</f>
        <v>0</v>
      </c>
      <c r="I145" s="26">
        <f>I85+I143</f>
        <v>0</v>
      </c>
      <c r="J145" s="26">
        <f>J85+J143</f>
        <v>0</v>
      </c>
      <c r="K145" s="41">
        <f>K85+K143</f>
        <v>0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A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A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A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A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A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A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A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167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2805</v>
      </c>
      <c r="D10" s="25">
        <v>0</v>
      </c>
      <c r="E10" s="25">
        <v>0</v>
      </c>
      <c r="F10" s="26">
        <f>SUM(C10:E10)</f>
        <v>2805</v>
      </c>
      <c r="G10" s="27"/>
      <c r="H10" s="28">
        <f>C10+C17+M10</f>
        <v>2542</v>
      </c>
      <c r="I10" s="28">
        <f>D10+N10</f>
        <v>0</v>
      </c>
      <c r="J10" s="28">
        <f>E10+O10</f>
        <v>0</v>
      </c>
      <c r="K10" s="26">
        <f>SUM(H10:J10)</f>
        <v>2542</v>
      </c>
      <c r="L10" s="27"/>
      <c r="M10" s="28">
        <f>SUM(C88,C92,C95,C97:C101,C116)</f>
        <v>-263</v>
      </c>
      <c r="N10" s="28">
        <f>SUM(D88,D92,D95,D97:D101,D116)</f>
        <v>0</v>
      </c>
      <c r="O10" s="28">
        <f>SUM(E88,E92,E95,E97:E101,E116)</f>
        <v>0</v>
      </c>
      <c r="P10" s="26">
        <f>SUM(M10:O10)</f>
        <v>-263</v>
      </c>
    </row>
    <row r="11" spans="2:23" s="29" customFormat="1" ht="16" customHeight="1">
      <c r="B11" s="24" t="s">
        <v>13</v>
      </c>
      <c r="C11" s="25">
        <v>-318</v>
      </c>
      <c r="D11" s="25">
        <v>0</v>
      </c>
      <c r="E11" s="25">
        <v>0</v>
      </c>
      <c r="F11" s="26">
        <f>SUM(C11:E11)</f>
        <v>-318</v>
      </c>
      <c r="G11" s="27"/>
      <c r="H11" s="28">
        <f>C11+C58</f>
        <v>-2919</v>
      </c>
      <c r="I11" s="28">
        <f>D11</f>
        <v>0</v>
      </c>
      <c r="J11" s="28">
        <f>E11</f>
        <v>0</v>
      </c>
      <c r="K11" s="26">
        <f>SUM(H11:J11)</f>
        <v>-2919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2487</v>
      </c>
      <c r="D12" s="26">
        <f>SUM(D10:D11)</f>
        <v>0</v>
      </c>
      <c r="E12" s="26">
        <f>SUM(E10:E11)</f>
        <v>0</v>
      </c>
      <c r="F12" s="26">
        <f>SUM(F10:F11)</f>
        <v>2487</v>
      </c>
      <c r="G12" s="27"/>
      <c r="H12" s="26">
        <f>SUM(H10:H11)</f>
        <v>-377</v>
      </c>
      <c r="I12" s="26">
        <f>SUM(I10:I11)</f>
        <v>0</v>
      </c>
      <c r="J12" s="26">
        <f>SUM(J10:J11)</f>
        <v>0</v>
      </c>
      <c r="K12" s="26">
        <f>SUM(K10:K11)</f>
        <v>-377</v>
      </c>
      <c r="L12" s="27"/>
      <c r="M12" s="26">
        <f>M10</f>
        <v>-263</v>
      </c>
      <c r="N12" s="26">
        <f>N10</f>
        <v>0</v>
      </c>
      <c r="O12" s="26">
        <f>O10</f>
        <v>0</v>
      </c>
      <c r="P12" s="26">
        <f>P10</f>
        <v>-263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-4</v>
      </c>
      <c r="D29" s="25">
        <v>0</v>
      </c>
      <c r="E29" s="25">
        <v>0</v>
      </c>
      <c r="F29" s="26">
        <f t="shared" ref="F29:F34" si="3">SUM(C29:E29)</f>
        <v>-4</v>
      </c>
      <c r="G29" s="27"/>
      <c r="H29" s="28">
        <f>C29</f>
        <v>-4</v>
      </c>
      <c r="I29" s="28">
        <f t="shared" ref="I29:J31" si="4">D29</f>
        <v>0</v>
      </c>
      <c r="J29" s="28">
        <f t="shared" si="4"/>
        <v>0</v>
      </c>
      <c r="K29" s="26">
        <f>SUM(H29:J29)</f>
        <v>-4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-4</v>
      </c>
      <c r="D35" s="38">
        <f>SUM(D29:D34)</f>
        <v>0</v>
      </c>
      <c r="E35" s="38">
        <f>SUM(E29:E34)</f>
        <v>0</v>
      </c>
      <c r="F35" s="38">
        <f>SUM(F29:F34)</f>
        <v>-4</v>
      </c>
      <c r="G35" s="27"/>
      <c r="H35" s="36">
        <f>SUM(H29:H31,H33:H34)</f>
        <v>-4</v>
      </c>
      <c r="I35" s="36">
        <f>SUM(I29:I31,I33:I34)</f>
        <v>0</v>
      </c>
      <c r="J35" s="36">
        <f>SUM(J29:J31,J33:J34)</f>
        <v>0</v>
      </c>
      <c r="K35" s="36">
        <f>SUM(K29:K31,K33:K34)</f>
        <v>-4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44</v>
      </c>
      <c r="D36" s="25">
        <v>0</v>
      </c>
      <c r="E36" s="25">
        <v>0</v>
      </c>
      <c r="F36" s="26">
        <f>SUM(C36:E36)</f>
        <v>44</v>
      </c>
      <c r="G36" s="27"/>
      <c r="H36" s="30"/>
      <c r="I36" s="30"/>
      <c r="J36" s="30"/>
      <c r="K36" s="30"/>
      <c r="L36" s="27"/>
      <c r="M36" s="28">
        <f>C93</f>
        <v>-44</v>
      </c>
      <c r="N36" s="28">
        <f t="shared" ref="N36:O37" si="6">D93</f>
        <v>0</v>
      </c>
      <c r="O36" s="28">
        <f t="shared" si="6"/>
        <v>0</v>
      </c>
      <c r="P36" s="26">
        <f>SUM(M36:O36)</f>
        <v>-44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44</v>
      </c>
      <c r="D38" s="36">
        <f>SUM(D36:D37)</f>
        <v>0</v>
      </c>
      <c r="E38" s="36">
        <f>SUM(E36:E37)</f>
        <v>0</v>
      </c>
      <c r="F38" s="36">
        <f>SUM(F36:F37)</f>
        <v>44</v>
      </c>
      <c r="G38" s="27"/>
      <c r="H38" s="30"/>
      <c r="I38" s="30"/>
      <c r="J38" s="30"/>
      <c r="K38" s="30"/>
      <c r="L38" s="27"/>
      <c r="M38" s="36">
        <f>SUM(M36:M37)</f>
        <v>-44</v>
      </c>
      <c r="N38" s="36">
        <f>SUM(N36:N37)</f>
        <v>0</v>
      </c>
      <c r="O38" s="36">
        <f>SUM(O36:O37)</f>
        <v>0</v>
      </c>
      <c r="P38" s="36">
        <f>SUM(P36:P37)</f>
        <v>-44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105</v>
      </c>
      <c r="I42" s="28">
        <f>D106</f>
        <v>0</v>
      </c>
      <c r="J42" s="28">
        <f>E106</f>
        <v>0</v>
      </c>
      <c r="K42" s="26">
        <f>SUM(H42:J42)</f>
        <v>105</v>
      </c>
      <c r="L42" s="27"/>
      <c r="M42" s="28">
        <f>H42</f>
        <v>105</v>
      </c>
      <c r="N42" s="28">
        <f>I42</f>
        <v>0</v>
      </c>
      <c r="O42" s="28">
        <f>J42</f>
        <v>0</v>
      </c>
      <c r="P42" s="26">
        <f>SUM(M42:O42)</f>
        <v>105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40</v>
      </c>
      <c r="D44" s="26">
        <f>SUM(D28,D35,D38,D43)</f>
        <v>0</v>
      </c>
      <c r="E44" s="26">
        <f>SUM(E28,E35,E38,E43)</f>
        <v>0</v>
      </c>
      <c r="F44" s="26">
        <f>SUM(F28,F35,F38,F43)</f>
        <v>40</v>
      </c>
      <c r="G44" s="27"/>
      <c r="H44" s="26">
        <f>SUM(H28,H35,H41,H42:H43)</f>
        <v>101</v>
      </c>
      <c r="I44" s="26">
        <f>SUM(I28,I35,I41,I42:I43)</f>
        <v>0</v>
      </c>
      <c r="J44" s="26">
        <f>SUM(J28,J35,J41,J42:J43)</f>
        <v>0</v>
      </c>
      <c r="K44" s="26">
        <f>SUM(K28,K35,K41,K42:K43)</f>
        <v>101</v>
      </c>
      <c r="L44" s="27"/>
      <c r="M44" s="26">
        <f>SUM(M28,M35,M38,M41,M42)</f>
        <v>61</v>
      </c>
      <c r="N44" s="26">
        <f>SUM(N28,N35,N38,N41,N42)</f>
        <v>0</v>
      </c>
      <c r="O44" s="26">
        <f>SUM(O28,O35,O38,O41,O42)</f>
        <v>0</v>
      </c>
      <c r="P44" s="26">
        <f>SUM(P28,P35,P38,P41,P42)</f>
        <v>61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-2601</v>
      </c>
      <c r="D58" s="30"/>
      <c r="E58" s="30"/>
      <c r="F58" s="26">
        <f t="shared" si="8"/>
        <v>-2601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-49</v>
      </c>
      <c r="D60" s="25">
        <v>0</v>
      </c>
      <c r="E60" s="25">
        <v>0</v>
      </c>
      <c r="F60" s="26">
        <f>SUM(C60:E60)</f>
        <v>-49</v>
      </c>
      <c r="G60" s="27"/>
      <c r="H60" s="45"/>
      <c r="I60" s="45"/>
      <c r="J60" s="45"/>
      <c r="K60" s="45"/>
      <c r="L60" s="27"/>
      <c r="M60" s="28">
        <f>C110</f>
        <v>49</v>
      </c>
      <c r="N60" s="28">
        <f t="shared" ref="N60:O60" si="9">D110</f>
        <v>0</v>
      </c>
      <c r="O60" s="28">
        <f t="shared" si="9"/>
        <v>0</v>
      </c>
      <c r="P60" s="26">
        <f>SUM(M60:O60)</f>
        <v>49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-2650</v>
      </c>
      <c r="D65" s="26">
        <f>SUM(D60:D61,D63)</f>
        <v>0</v>
      </c>
      <c r="E65" s="26">
        <f>SUM(E60:E61,E63)</f>
        <v>0</v>
      </c>
      <c r="F65" s="41">
        <f>SUM(F50,F53:F61,F63:F64)</f>
        <v>-2650</v>
      </c>
      <c r="G65" s="27"/>
      <c r="H65" s="41">
        <f>SUM(H50,H53:H57,H59,H61:H62, H64)</f>
        <v>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0</v>
      </c>
      <c r="L65" s="27"/>
      <c r="M65" s="26">
        <f>SUM(M60,M62:M63)</f>
        <v>49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49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-2610</v>
      </c>
      <c r="D67" s="26">
        <f>SUM(D19,D44,D65)</f>
        <v>0</v>
      </c>
      <c r="E67" s="26">
        <f>SUM(E19,E44,E65)</f>
        <v>0</v>
      </c>
      <c r="F67" s="41">
        <f>SUM(F19,F44,F65)</f>
        <v>-2610</v>
      </c>
      <c r="G67" s="27"/>
      <c r="H67" s="41">
        <f>SUM(H19,H44,H65)</f>
        <v>101</v>
      </c>
      <c r="I67" s="26">
        <f>SUM(I19,I44,I65)</f>
        <v>0</v>
      </c>
      <c r="J67" s="26">
        <f>SUM(J19,J44,J65)</f>
        <v>0</v>
      </c>
      <c r="K67" s="41">
        <f>SUM(K19,K44,K65)</f>
        <v>101</v>
      </c>
      <c r="L67" s="27"/>
      <c r="M67" s="26">
        <f>SUM(M19,M44,M65)</f>
        <v>110</v>
      </c>
      <c r="N67" s="26">
        <f>SUM(N19,N44,N65)</f>
        <v>0</v>
      </c>
      <c r="O67" s="26">
        <f>SUM(O19,O44,O65)</f>
        <v>0</v>
      </c>
      <c r="P67" s="26">
        <f>SUM(P19,P44,P65)</f>
        <v>110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-123</v>
      </c>
      <c r="D69" s="26">
        <f>SUM(D12,D67)</f>
        <v>0</v>
      </c>
      <c r="E69" s="26">
        <f>SUM(E12,E67)</f>
        <v>0</v>
      </c>
      <c r="F69" s="41">
        <f>SUM(F12,F67)</f>
        <v>-123</v>
      </c>
      <c r="G69" s="27"/>
      <c r="H69" s="41">
        <f>SUM(H12,H67)</f>
        <v>-276</v>
      </c>
      <c r="I69" s="26">
        <f>SUM(I12,I67)</f>
        <v>0</v>
      </c>
      <c r="J69" s="26">
        <f>SUM(J12,J67)</f>
        <v>0</v>
      </c>
      <c r="K69" s="41">
        <f>SUM(K12,K67)</f>
        <v>-276</v>
      </c>
      <c r="L69" s="27"/>
      <c r="M69" s="26">
        <f>SUM(M12,M67)</f>
        <v>-153</v>
      </c>
      <c r="N69" s="26">
        <f>SUM(N12,N67)</f>
        <v>0</v>
      </c>
      <c r="O69" s="26">
        <f>SUM(O12,O67)</f>
        <v>0</v>
      </c>
      <c r="P69" s="26">
        <f>SUM(P12,P67)</f>
        <v>-153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381</v>
      </c>
      <c r="D76" s="25">
        <v>0</v>
      </c>
      <c r="E76" s="25">
        <v>0</v>
      </c>
      <c r="F76" s="26">
        <f t="shared" si="14"/>
        <v>381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381</v>
      </c>
      <c r="D79" s="26">
        <f>SUM(D72:D78)</f>
        <v>0</v>
      </c>
      <c r="E79" s="26">
        <f>SUM(E72:E78)</f>
        <v>0</v>
      </c>
      <c r="F79" s="26">
        <f>SUM(F72:F78)</f>
        <v>381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258</v>
      </c>
      <c r="D81" s="26">
        <f>SUM(D69,D79)</f>
        <v>0</v>
      </c>
      <c r="E81" s="26">
        <f>SUM(E69,E79)</f>
        <v>0</v>
      </c>
      <c r="F81" s="41">
        <f>SUM(F69,F79)</f>
        <v>258</v>
      </c>
      <c r="G81" s="27"/>
      <c r="H81" s="41">
        <f>H69</f>
        <v>-276</v>
      </c>
      <c r="I81" s="26">
        <f>I69</f>
        <v>0</v>
      </c>
      <c r="J81" s="26">
        <f>J69</f>
        <v>0</v>
      </c>
      <c r="K81" s="41">
        <f>K69</f>
        <v>-276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-399</v>
      </c>
      <c r="D85" s="43">
        <v>0</v>
      </c>
      <c r="E85" s="43">
        <v>0</v>
      </c>
      <c r="F85" s="26">
        <f>SUM(C85:E85)</f>
        <v>-399</v>
      </c>
      <c r="G85" s="27"/>
      <c r="H85" s="42">
        <f>C85</f>
        <v>-399</v>
      </c>
      <c r="I85" s="42">
        <f>D85</f>
        <v>0</v>
      </c>
      <c r="J85" s="42">
        <f>E85</f>
        <v>0</v>
      </c>
      <c r="K85" s="26">
        <f>SUM(H85:J85)</f>
        <v>-399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-430</v>
      </c>
      <c r="D92" s="25">
        <v>0</v>
      </c>
      <c r="E92" s="25">
        <v>0</v>
      </c>
      <c r="F92" s="26">
        <f>SUM(C92:E92)</f>
        <v>-430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-44</v>
      </c>
      <c r="D93" s="28">
        <f t="shared" si="15"/>
        <v>0</v>
      </c>
      <c r="E93" s="28">
        <f t="shared" si="15"/>
        <v>0</v>
      </c>
      <c r="F93" s="26">
        <f>SUM(C93:E93)</f>
        <v>-44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239</v>
      </c>
      <c r="D95" s="25">
        <v>0</v>
      </c>
      <c r="E95" s="25">
        <v>0</v>
      </c>
      <c r="F95" s="26">
        <f>SUM(C95:E95)</f>
        <v>239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-235</v>
      </c>
      <c r="D96" s="36">
        <f>SUM(D92:D95)</f>
        <v>0</v>
      </c>
      <c r="E96" s="36">
        <f>SUM(E92:E95)</f>
        <v>0</v>
      </c>
      <c r="F96" s="36">
        <f>SUM(F92:F95)</f>
        <v>-235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-5</v>
      </c>
      <c r="D97" s="25">
        <v>0</v>
      </c>
      <c r="E97" s="25">
        <v>0</v>
      </c>
      <c r="F97" s="26">
        <f t="shared" ref="F97:F112" si="16">SUM(C97:E97)</f>
        <v>-5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-16</v>
      </c>
      <c r="D100" s="25">
        <v>0</v>
      </c>
      <c r="E100" s="25">
        <v>0</v>
      </c>
      <c r="F100" s="26">
        <f t="shared" si="16"/>
        <v>-16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105</v>
      </c>
      <c r="D106" s="25">
        <v>0</v>
      </c>
      <c r="E106" s="25">
        <v>0</v>
      </c>
      <c r="F106" s="26">
        <f t="shared" si="16"/>
        <v>105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49</v>
      </c>
      <c r="D110" s="28">
        <f>-D60</f>
        <v>0</v>
      </c>
      <c r="E110" s="28">
        <f>-E60</f>
        <v>0</v>
      </c>
      <c r="F110" s="26">
        <f t="shared" si="16"/>
        <v>49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133</v>
      </c>
      <c r="D113" s="36">
        <f>SUM(D97:D112)</f>
        <v>0</v>
      </c>
      <c r="E113" s="36">
        <f>SUM(E97:E112)</f>
        <v>0</v>
      </c>
      <c r="F113" s="36">
        <f>SUM(F97:F112)</f>
        <v>133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-51</v>
      </c>
      <c r="D114" s="25">
        <v>0</v>
      </c>
      <c r="E114" s="25">
        <v>0</v>
      </c>
      <c r="F114" s="26">
        <f>SUM(C114:E114)</f>
        <v>-51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-51</v>
      </c>
      <c r="D116" s="36">
        <f>SUM(D114:D115)</f>
        <v>0</v>
      </c>
      <c r="E116" s="36">
        <f>SUM(E114:E115)</f>
        <v>0</v>
      </c>
      <c r="F116" s="36">
        <f>SUM(F114:F115)</f>
        <v>-51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-153</v>
      </c>
      <c r="D122" s="26">
        <f>SUM(D96,D113,D116,D121)</f>
        <v>0</v>
      </c>
      <c r="E122" s="26">
        <f>SUM(E96,E113,E116,E121)</f>
        <v>0</v>
      </c>
      <c r="F122" s="26">
        <f>SUM(F96,F113,F116,F121)</f>
        <v>-153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-276</v>
      </c>
      <c r="D124" s="41">
        <f>SUM(D69, D89, D122)</f>
        <v>0</v>
      </c>
      <c r="E124" s="41">
        <f>SUM(E69, E89, E122)</f>
        <v>0</v>
      </c>
      <c r="F124" s="41">
        <f>SUM(F69, F89, F122)</f>
        <v>-276</v>
      </c>
      <c r="G124" s="27"/>
      <c r="H124" s="41">
        <f>H69</f>
        <v>-276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-276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-276</v>
      </c>
      <c r="D143" s="28">
        <f>SUM(D124,D141)</f>
        <v>0</v>
      </c>
      <c r="E143" s="28">
        <f>SUM(E124,E141)</f>
        <v>0</v>
      </c>
      <c r="F143" s="41">
        <f>SUM(F124,F141)</f>
        <v>-276</v>
      </c>
      <c r="G143" s="27"/>
      <c r="H143" s="42">
        <f>SUM(H124,H141)</f>
        <v>-276</v>
      </c>
      <c r="I143" s="28">
        <f>SUM(I124,I141)</f>
        <v>0</v>
      </c>
      <c r="J143" s="28">
        <f>SUM(J124,J141)</f>
        <v>0</v>
      </c>
      <c r="K143" s="41">
        <f>SUM(K124,K141)</f>
        <v>-276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-675</v>
      </c>
      <c r="D145" s="26">
        <f>D85+D143</f>
        <v>0</v>
      </c>
      <c r="E145" s="26">
        <f>E85+E143</f>
        <v>0</v>
      </c>
      <c r="F145" s="41">
        <f>F85+F143</f>
        <v>-675</v>
      </c>
      <c r="G145" s="27"/>
      <c r="H145" s="41">
        <f>H85+H143</f>
        <v>-675</v>
      </c>
      <c r="I145" s="26">
        <f>I85+I143</f>
        <v>0</v>
      </c>
      <c r="J145" s="26">
        <f>J85+J143</f>
        <v>0</v>
      </c>
      <c r="K145" s="41">
        <f>K85+K143</f>
        <v>-675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B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B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B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B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B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B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B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168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4066</v>
      </c>
      <c r="D10" s="25">
        <v>0</v>
      </c>
      <c r="E10" s="25">
        <v>0</v>
      </c>
      <c r="F10" s="26">
        <f>SUM(C10:E10)</f>
        <v>4066</v>
      </c>
      <c r="G10" s="27"/>
      <c r="H10" s="28">
        <f>C10+C17+M10</f>
        <v>3654</v>
      </c>
      <c r="I10" s="28">
        <f>D10+N10</f>
        <v>0</v>
      </c>
      <c r="J10" s="28">
        <f>E10+O10</f>
        <v>0</v>
      </c>
      <c r="K10" s="26">
        <f>SUM(H10:J10)</f>
        <v>3654</v>
      </c>
      <c r="L10" s="27"/>
      <c r="M10" s="28">
        <f>SUM(C88,C92,C95,C97:C101,C116)</f>
        <v>-412</v>
      </c>
      <c r="N10" s="28">
        <f>SUM(D88,D92,D95,D97:D101,D116)</f>
        <v>0</v>
      </c>
      <c r="O10" s="28">
        <f>SUM(E88,E92,E95,E97:E101,E116)</f>
        <v>0</v>
      </c>
      <c r="P10" s="26">
        <f>SUM(M10:O10)</f>
        <v>-412</v>
      </c>
    </row>
    <row r="11" spans="2:23" s="29" customFormat="1" ht="16" customHeight="1">
      <c r="B11" s="24" t="s">
        <v>13</v>
      </c>
      <c r="C11" s="25">
        <v>0</v>
      </c>
      <c r="D11" s="25">
        <v>0</v>
      </c>
      <c r="E11" s="25">
        <v>0</v>
      </c>
      <c r="F11" s="26">
        <f>SUM(C11:E11)</f>
        <v>0</v>
      </c>
      <c r="G11" s="27"/>
      <c r="H11" s="28">
        <f>C11+C58</f>
        <v>-2762</v>
      </c>
      <c r="I11" s="28">
        <f>D11</f>
        <v>0</v>
      </c>
      <c r="J11" s="28">
        <f>E11</f>
        <v>0</v>
      </c>
      <c r="K11" s="26">
        <f>SUM(H11:J11)</f>
        <v>-2762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4066</v>
      </c>
      <c r="D12" s="26">
        <f>SUM(D10:D11)</f>
        <v>0</v>
      </c>
      <c r="E12" s="26">
        <f>SUM(E10:E11)</f>
        <v>0</v>
      </c>
      <c r="F12" s="26">
        <f>SUM(F10:F11)</f>
        <v>4066</v>
      </c>
      <c r="G12" s="27"/>
      <c r="H12" s="26">
        <f>SUM(H10:H11)</f>
        <v>892</v>
      </c>
      <c r="I12" s="26">
        <f>SUM(I10:I11)</f>
        <v>0</v>
      </c>
      <c r="J12" s="26">
        <f>SUM(J10:J11)</f>
        <v>0</v>
      </c>
      <c r="K12" s="26">
        <f>SUM(K10:K11)</f>
        <v>892</v>
      </c>
      <c r="L12" s="27"/>
      <c r="M12" s="26">
        <f>M10</f>
        <v>-412</v>
      </c>
      <c r="N12" s="26">
        <f>N10</f>
        <v>0</v>
      </c>
      <c r="O12" s="26">
        <f>O10</f>
        <v>0</v>
      </c>
      <c r="P12" s="26">
        <f>P10</f>
        <v>-412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-491</v>
      </c>
      <c r="D18" s="25">
        <v>0</v>
      </c>
      <c r="E18" s="25">
        <v>0</v>
      </c>
      <c r="F18" s="26">
        <f>SUM(C18:E18)</f>
        <v>-491</v>
      </c>
      <c r="G18" s="27"/>
      <c r="H18" s="28">
        <f>C18</f>
        <v>-491</v>
      </c>
      <c r="I18" s="28">
        <f>D18</f>
        <v>0</v>
      </c>
      <c r="J18" s="28">
        <f>E18</f>
        <v>0</v>
      </c>
      <c r="K18" s="26">
        <f>SUM(H18:J18)</f>
        <v>-491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-491</v>
      </c>
      <c r="D19" s="26">
        <f>SUM(D15:D18)</f>
        <v>0</v>
      </c>
      <c r="E19" s="26">
        <f>SUM(E15:E18)</f>
        <v>0</v>
      </c>
      <c r="F19" s="26">
        <f>SUM(F15:F18)</f>
        <v>-491</v>
      </c>
      <c r="G19" s="27"/>
      <c r="H19" s="26">
        <f>H18</f>
        <v>-491</v>
      </c>
      <c r="I19" s="26">
        <f>I18</f>
        <v>0</v>
      </c>
      <c r="J19" s="26">
        <f>J18</f>
        <v>0</v>
      </c>
      <c r="K19" s="26">
        <f>K18</f>
        <v>-491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-6</v>
      </c>
      <c r="D29" s="25">
        <v>0</v>
      </c>
      <c r="E29" s="25">
        <v>0</v>
      </c>
      <c r="F29" s="26">
        <f t="shared" ref="F29:F34" si="3">SUM(C29:E29)</f>
        <v>-6</v>
      </c>
      <c r="G29" s="27"/>
      <c r="H29" s="28">
        <f>C29</f>
        <v>-6</v>
      </c>
      <c r="I29" s="28">
        <f t="shared" ref="I29:J31" si="4">D29</f>
        <v>0</v>
      </c>
      <c r="J29" s="28">
        <f t="shared" si="4"/>
        <v>0</v>
      </c>
      <c r="K29" s="26">
        <f>SUM(H29:J29)</f>
        <v>-6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-6</v>
      </c>
      <c r="D35" s="38">
        <f>SUM(D29:D34)</f>
        <v>0</v>
      </c>
      <c r="E35" s="38">
        <f>SUM(E29:E34)</f>
        <v>0</v>
      </c>
      <c r="F35" s="38">
        <f>SUM(F29:F34)</f>
        <v>-6</v>
      </c>
      <c r="G35" s="27"/>
      <c r="H35" s="36">
        <f>SUM(H29:H31,H33:H34)</f>
        <v>-6</v>
      </c>
      <c r="I35" s="36">
        <f>SUM(I29:I31,I33:I34)</f>
        <v>0</v>
      </c>
      <c r="J35" s="36">
        <f>SUM(J29:J31,J33:J34)</f>
        <v>0</v>
      </c>
      <c r="K35" s="36">
        <f>SUM(K29:K31,K33:K34)</f>
        <v>-6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73</v>
      </c>
      <c r="D36" s="25">
        <v>0</v>
      </c>
      <c r="E36" s="25">
        <v>0</v>
      </c>
      <c r="F36" s="26">
        <f>SUM(C36:E36)</f>
        <v>73</v>
      </c>
      <c r="G36" s="27"/>
      <c r="H36" s="30"/>
      <c r="I36" s="30"/>
      <c r="J36" s="30"/>
      <c r="K36" s="30"/>
      <c r="L36" s="27"/>
      <c r="M36" s="28">
        <f>C93</f>
        <v>-73</v>
      </c>
      <c r="N36" s="28">
        <f t="shared" ref="N36:O37" si="6">D93</f>
        <v>0</v>
      </c>
      <c r="O36" s="28">
        <f t="shared" si="6"/>
        <v>0</v>
      </c>
      <c r="P36" s="26">
        <f>SUM(M36:O36)</f>
        <v>-73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73</v>
      </c>
      <c r="D38" s="36">
        <f>SUM(D36:D37)</f>
        <v>0</v>
      </c>
      <c r="E38" s="36">
        <f>SUM(E36:E37)</f>
        <v>0</v>
      </c>
      <c r="F38" s="36">
        <f>SUM(F36:F37)</f>
        <v>73</v>
      </c>
      <c r="G38" s="27"/>
      <c r="H38" s="30"/>
      <c r="I38" s="30"/>
      <c r="J38" s="30"/>
      <c r="K38" s="30"/>
      <c r="L38" s="27"/>
      <c r="M38" s="36">
        <f>SUM(M36:M37)</f>
        <v>-73</v>
      </c>
      <c r="N38" s="36">
        <f>SUM(N36:N37)</f>
        <v>0</v>
      </c>
      <c r="O38" s="36">
        <f>SUM(O36:O37)</f>
        <v>0</v>
      </c>
      <c r="P38" s="36">
        <f>SUM(P36:P37)</f>
        <v>-73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0</v>
      </c>
      <c r="J42" s="28">
        <f>E106</f>
        <v>0</v>
      </c>
      <c r="K42" s="26">
        <f>SUM(H42:J42)</f>
        <v>0</v>
      </c>
      <c r="L42" s="27"/>
      <c r="M42" s="28">
        <f>H42</f>
        <v>0</v>
      </c>
      <c r="N42" s="28">
        <f>I42</f>
        <v>0</v>
      </c>
      <c r="O42" s="28">
        <f>J42</f>
        <v>0</v>
      </c>
      <c r="P42" s="26">
        <f>SUM(M42:O42)</f>
        <v>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67</v>
      </c>
      <c r="D44" s="26">
        <f>SUM(D28,D35,D38,D43)</f>
        <v>0</v>
      </c>
      <c r="E44" s="26">
        <f>SUM(E28,E35,E38,E43)</f>
        <v>0</v>
      </c>
      <c r="F44" s="26">
        <f>SUM(F28,F35,F38,F43)</f>
        <v>67</v>
      </c>
      <c r="G44" s="27"/>
      <c r="H44" s="26">
        <f>SUM(H28,H35,H41,H42:H43)</f>
        <v>-6</v>
      </c>
      <c r="I44" s="26">
        <f>SUM(I28,I35,I41,I42:I43)</f>
        <v>0</v>
      </c>
      <c r="J44" s="26">
        <f>SUM(J28,J35,J41,J42:J43)</f>
        <v>0</v>
      </c>
      <c r="K44" s="26">
        <f>SUM(K28,K35,K41,K42:K43)</f>
        <v>-6</v>
      </c>
      <c r="L44" s="27"/>
      <c r="M44" s="26">
        <f>SUM(M28,M35,M38,M41,M42)</f>
        <v>-73</v>
      </c>
      <c r="N44" s="26">
        <f>SUM(N28,N35,N38,N41,N42)</f>
        <v>0</v>
      </c>
      <c r="O44" s="26">
        <f>SUM(O28,O35,O38,O41,O42)</f>
        <v>0</v>
      </c>
      <c r="P44" s="26">
        <f>SUM(P28,P35,P38,P41,P42)</f>
        <v>-73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-2762</v>
      </c>
      <c r="D58" s="30"/>
      <c r="E58" s="30"/>
      <c r="F58" s="26">
        <f t="shared" si="8"/>
        <v>-2762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-395</v>
      </c>
      <c r="D59" s="30"/>
      <c r="E59" s="30"/>
      <c r="F59" s="26">
        <f t="shared" si="8"/>
        <v>-395</v>
      </c>
      <c r="G59" s="27"/>
      <c r="H59" s="28">
        <f>C59</f>
        <v>-395</v>
      </c>
      <c r="I59" s="30"/>
      <c r="J59" s="30"/>
      <c r="K59" s="26">
        <f>H59</f>
        <v>-395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-29</v>
      </c>
      <c r="D60" s="25">
        <v>0</v>
      </c>
      <c r="E60" s="25">
        <v>0</v>
      </c>
      <c r="F60" s="26">
        <f>SUM(C60:E60)</f>
        <v>-29</v>
      </c>
      <c r="G60" s="27"/>
      <c r="H60" s="45"/>
      <c r="I60" s="45"/>
      <c r="J60" s="45"/>
      <c r="K60" s="45"/>
      <c r="L60" s="27"/>
      <c r="M60" s="28">
        <f>C110</f>
        <v>29</v>
      </c>
      <c r="N60" s="28">
        <f t="shared" ref="N60:O60" si="9">D110</f>
        <v>0</v>
      </c>
      <c r="O60" s="28">
        <f t="shared" si="9"/>
        <v>0</v>
      </c>
      <c r="P60" s="26">
        <f>SUM(M60:O60)</f>
        <v>29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-3186</v>
      </c>
      <c r="D65" s="26">
        <f>SUM(D60:D61,D63)</f>
        <v>0</v>
      </c>
      <c r="E65" s="26">
        <f>SUM(E60:E61,E63)</f>
        <v>0</v>
      </c>
      <c r="F65" s="41">
        <f>SUM(F50,F53:F61,F63:F64)</f>
        <v>-3186</v>
      </c>
      <c r="G65" s="27"/>
      <c r="H65" s="41">
        <f>SUM(H50,H53:H57,H59,H61:H62, H64)</f>
        <v>-395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-395</v>
      </c>
      <c r="L65" s="27"/>
      <c r="M65" s="26">
        <f>SUM(M60,M62:M63)</f>
        <v>29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29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-3610</v>
      </c>
      <c r="D67" s="26">
        <f>SUM(D19,D44,D65)</f>
        <v>0</v>
      </c>
      <c r="E67" s="26">
        <f>SUM(E19,E44,E65)</f>
        <v>0</v>
      </c>
      <c r="F67" s="41">
        <f>SUM(F19,F44,F65)</f>
        <v>-3610</v>
      </c>
      <c r="G67" s="27"/>
      <c r="H67" s="41">
        <f>SUM(H19,H44,H65)</f>
        <v>-892</v>
      </c>
      <c r="I67" s="26">
        <f>SUM(I19,I44,I65)</f>
        <v>0</v>
      </c>
      <c r="J67" s="26">
        <f>SUM(J19,J44,J65)</f>
        <v>0</v>
      </c>
      <c r="K67" s="41">
        <f>SUM(K19,K44,K65)</f>
        <v>-892</v>
      </c>
      <c r="L67" s="27"/>
      <c r="M67" s="26">
        <f>SUM(M19,M44,M65)</f>
        <v>-44</v>
      </c>
      <c r="N67" s="26">
        <f>SUM(N19,N44,N65)</f>
        <v>0</v>
      </c>
      <c r="O67" s="26">
        <f>SUM(O19,O44,O65)</f>
        <v>0</v>
      </c>
      <c r="P67" s="26">
        <f>SUM(P19,P44,P65)</f>
        <v>-44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456</v>
      </c>
      <c r="D69" s="26">
        <f>SUM(D12,D67)</f>
        <v>0</v>
      </c>
      <c r="E69" s="26">
        <f>SUM(E12,E67)</f>
        <v>0</v>
      </c>
      <c r="F69" s="41">
        <f>SUM(F12,F67)</f>
        <v>456</v>
      </c>
      <c r="G69" s="27"/>
      <c r="H69" s="41">
        <f>SUM(H12,H67)</f>
        <v>0</v>
      </c>
      <c r="I69" s="26">
        <f>SUM(I12,I67)</f>
        <v>0</v>
      </c>
      <c r="J69" s="26">
        <f>SUM(J12,J67)</f>
        <v>0</v>
      </c>
      <c r="K69" s="41">
        <f>SUM(K12,K67)</f>
        <v>0</v>
      </c>
      <c r="L69" s="27"/>
      <c r="M69" s="26">
        <f>SUM(M12,M67)</f>
        <v>-456</v>
      </c>
      <c r="N69" s="26">
        <f>SUM(N12,N67)</f>
        <v>0</v>
      </c>
      <c r="O69" s="26">
        <f>SUM(O12,O67)</f>
        <v>0</v>
      </c>
      <c r="P69" s="26">
        <f>SUM(P12,P67)</f>
        <v>-456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-1236</v>
      </c>
      <c r="D76" s="25">
        <v>0</v>
      </c>
      <c r="E76" s="25">
        <v>0</v>
      </c>
      <c r="F76" s="26">
        <f t="shared" si="14"/>
        <v>-1236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-1236</v>
      </c>
      <c r="D79" s="26">
        <f>SUM(D72:D78)</f>
        <v>0</v>
      </c>
      <c r="E79" s="26">
        <f>SUM(E72:E78)</f>
        <v>0</v>
      </c>
      <c r="F79" s="26">
        <f>SUM(F72:F78)</f>
        <v>-1236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-780</v>
      </c>
      <c r="D81" s="26">
        <f>SUM(D69,D79)</f>
        <v>0</v>
      </c>
      <c r="E81" s="26">
        <f>SUM(E69,E79)</f>
        <v>0</v>
      </c>
      <c r="F81" s="41">
        <f>SUM(F69,F79)</f>
        <v>-780</v>
      </c>
      <c r="G81" s="27"/>
      <c r="H81" s="41">
        <f>H69</f>
        <v>0</v>
      </c>
      <c r="I81" s="26">
        <f>I69</f>
        <v>0</v>
      </c>
      <c r="J81" s="26">
        <f>J69</f>
        <v>0</v>
      </c>
      <c r="K81" s="41">
        <f>K69</f>
        <v>0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-141</v>
      </c>
      <c r="D85" s="43">
        <v>0</v>
      </c>
      <c r="E85" s="43">
        <v>0</v>
      </c>
      <c r="F85" s="26">
        <f>SUM(C85:E85)</f>
        <v>-141</v>
      </c>
      <c r="G85" s="27"/>
      <c r="H85" s="42">
        <f>C85</f>
        <v>-141</v>
      </c>
      <c r="I85" s="42">
        <f>D85</f>
        <v>0</v>
      </c>
      <c r="J85" s="42">
        <f>E85</f>
        <v>0</v>
      </c>
      <c r="K85" s="26">
        <f>SUM(H85:J85)</f>
        <v>-141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-705</v>
      </c>
      <c r="D92" s="25">
        <v>0</v>
      </c>
      <c r="E92" s="25">
        <v>0</v>
      </c>
      <c r="F92" s="26">
        <f>SUM(C92:E92)</f>
        <v>-705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-73</v>
      </c>
      <c r="D93" s="28">
        <f t="shared" si="15"/>
        <v>0</v>
      </c>
      <c r="E93" s="28">
        <f t="shared" si="15"/>
        <v>0</v>
      </c>
      <c r="F93" s="26">
        <f>SUM(C93:E93)</f>
        <v>-73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387</v>
      </c>
      <c r="D95" s="25">
        <v>0</v>
      </c>
      <c r="E95" s="25">
        <v>0</v>
      </c>
      <c r="F95" s="26">
        <f>SUM(C95:E95)</f>
        <v>387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-391</v>
      </c>
      <c r="D96" s="36">
        <f>SUM(D92:D95)</f>
        <v>0</v>
      </c>
      <c r="E96" s="36">
        <f>SUM(E92:E95)</f>
        <v>0</v>
      </c>
      <c r="F96" s="36">
        <f>SUM(F92:F95)</f>
        <v>-391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-38</v>
      </c>
      <c r="D97" s="25">
        <v>0</v>
      </c>
      <c r="E97" s="25">
        <v>0</v>
      </c>
      <c r="F97" s="26">
        <f t="shared" ref="F97:F112" si="16">SUM(C97:E97)</f>
        <v>-38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0</v>
      </c>
      <c r="E106" s="25">
        <v>0</v>
      </c>
      <c r="F106" s="26">
        <f t="shared" si="16"/>
        <v>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29</v>
      </c>
      <c r="D110" s="28">
        <f>-D60</f>
        <v>0</v>
      </c>
      <c r="E110" s="28">
        <f>-E60</f>
        <v>0</v>
      </c>
      <c r="F110" s="26">
        <f t="shared" si="16"/>
        <v>29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-9</v>
      </c>
      <c r="D113" s="36">
        <f>SUM(D97:D112)</f>
        <v>0</v>
      </c>
      <c r="E113" s="36">
        <f>SUM(E97:E112)</f>
        <v>0</v>
      </c>
      <c r="F113" s="36">
        <f>SUM(F97:F112)</f>
        <v>-9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-56</v>
      </c>
      <c r="D114" s="25">
        <v>0</v>
      </c>
      <c r="E114" s="25">
        <v>0</v>
      </c>
      <c r="F114" s="26">
        <f>SUM(C114:E114)</f>
        <v>-56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-56</v>
      </c>
      <c r="D116" s="36">
        <f>SUM(D114:D115)</f>
        <v>0</v>
      </c>
      <c r="E116" s="36">
        <f>SUM(E114:E115)</f>
        <v>0</v>
      </c>
      <c r="F116" s="36">
        <f>SUM(F114:F115)</f>
        <v>-56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-456</v>
      </c>
      <c r="D122" s="26">
        <f>SUM(D96,D113,D116,D121)</f>
        <v>0</v>
      </c>
      <c r="E122" s="26">
        <f>SUM(E96,E113,E116,E121)</f>
        <v>0</v>
      </c>
      <c r="F122" s="26">
        <f>SUM(F96,F113,F116,F121)</f>
        <v>-456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0</v>
      </c>
      <c r="D124" s="41">
        <f>SUM(D69, D89, D122)</f>
        <v>0</v>
      </c>
      <c r="E124" s="41">
        <f>SUM(E69, E89, E122)</f>
        <v>0</v>
      </c>
      <c r="F124" s="41">
        <f>SUM(F69, F89, F122)</f>
        <v>0</v>
      </c>
      <c r="G124" s="27"/>
      <c r="H124" s="41">
        <f>H69</f>
        <v>0</v>
      </c>
      <c r="I124" s="41">
        <f t="shared" ref="I124:K124" si="18">I69</f>
        <v>0</v>
      </c>
      <c r="J124" s="41">
        <f t="shared" si="18"/>
        <v>0</v>
      </c>
      <c r="K124" s="41">
        <f t="shared" si="18"/>
        <v>0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0</v>
      </c>
      <c r="D143" s="28">
        <f>SUM(D124,D141)</f>
        <v>0</v>
      </c>
      <c r="E143" s="28">
        <f>SUM(E124,E141)</f>
        <v>0</v>
      </c>
      <c r="F143" s="41">
        <f>SUM(F124,F141)</f>
        <v>0</v>
      </c>
      <c r="G143" s="27"/>
      <c r="H143" s="42">
        <f>SUM(H124,H141)</f>
        <v>0</v>
      </c>
      <c r="I143" s="28">
        <f>SUM(I124,I141)</f>
        <v>0</v>
      </c>
      <c r="J143" s="28">
        <f>SUM(J124,J141)</f>
        <v>0</v>
      </c>
      <c r="K143" s="41">
        <f>SUM(K124,K141)</f>
        <v>0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-141</v>
      </c>
      <c r="D145" s="26">
        <f>D85+D143</f>
        <v>0</v>
      </c>
      <c r="E145" s="26">
        <f>E85+E143</f>
        <v>0</v>
      </c>
      <c r="F145" s="41">
        <f>F85+F143</f>
        <v>-141</v>
      </c>
      <c r="G145" s="27"/>
      <c r="H145" s="41">
        <f>H85+H143</f>
        <v>-141</v>
      </c>
      <c r="I145" s="26">
        <f>I85+I143</f>
        <v>0</v>
      </c>
      <c r="J145" s="26">
        <f>J85+J143</f>
        <v>0</v>
      </c>
      <c r="K145" s="41">
        <f>K85+K143</f>
        <v>-141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C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C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C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C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C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C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C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169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3638</v>
      </c>
      <c r="D10" s="25">
        <v>0</v>
      </c>
      <c r="E10" s="25">
        <v>0</v>
      </c>
      <c r="F10" s="26">
        <f>SUM(C10:E10)</f>
        <v>3638</v>
      </c>
      <c r="G10" s="27"/>
      <c r="H10" s="28">
        <f>C10+C17+M10</f>
        <v>1499</v>
      </c>
      <c r="I10" s="28">
        <f>D10+N10</f>
        <v>0</v>
      </c>
      <c r="J10" s="28">
        <f>E10+O10</f>
        <v>0</v>
      </c>
      <c r="K10" s="26">
        <f>SUM(H10:J10)</f>
        <v>1499</v>
      </c>
      <c r="L10" s="27"/>
      <c r="M10" s="28">
        <f>SUM(C88,C92,C95,C97:C101,C116)</f>
        <v>-2139</v>
      </c>
      <c r="N10" s="28">
        <f>SUM(D88,D92,D95,D97:D101,D116)</f>
        <v>0</v>
      </c>
      <c r="O10" s="28">
        <f>SUM(E88,E92,E95,E97:E101,E116)</f>
        <v>0</v>
      </c>
      <c r="P10" s="26">
        <f>SUM(M10:O10)</f>
        <v>-2139</v>
      </c>
    </row>
    <row r="11" spans="2:23" s="29" customFormat="1" ht="16" customHeight="1">
      <c r="B11" s="24" t="s">
        <v>13</v>
      </c>
      <c r="C11" s="25">
        <v>0</v>
      </c>
      <c r="D11" s="25">
        <v>0</v>
      </c>
      <c r="E11" s="25">
        <v>0</v>
      </c>
      <c r="F11" s="26">
        <f>SUM(C11:E11)</f>
        <v>0</v>
      </c>
      <c r="G11" s="27"/>
      <c r="H11" s="28">
        <f>C11+C58</f>
        <v>0</v>
      </c>
      <c r="I11" s="28">
        <f>D11</f>
        <v>0</v>
      </c>
      <c r="J11" s="28">
        <f>E11</f>
        <v>0</v>
      </c>
      <c r="K11" s="26">
        <f>SUM(H11:J11)</f>
        <v>0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3638</v>
      </c>
      <c r="D12" s="26">
        <f>SUM(D10:D11)</f>
        <v>0</v>
      </c>
      <c r="E12" s="26">
        <f>SUM(E10:E11)</f>
        <v>0</v>
      </c>
      <c r="F12" s="26">
        <f>SUM(F10:F11)</f>
        <v>3638</v>
      </c>
      <c r="G12" s="27"/>
      <c r="H12" s="26">
        <f>SUM(H10:H11)</f>
        <v>1499</v>
      </c>
      <c r="I12" s="26">
        <f>SUM(I10:I11)</f>
        <v>0</v>
      </c>
      <c r="J12" s="26">
        <f>SUM(J10:J11)</f>
        <v>0</v>
      </c>
      <c r="K12" s="26">
        <f>SUM(K10:K11)</f>
        <v>1499</v>
      </c>
      <c r="L12" s="27"/>
      <c r="M12" s="26">
        <f>M10</f>
        <v>-2139</v>
      </c>
      <c r="N12" s="26">
        <f>N10</f>
        <v>0</v>
      </c>
      <c r="O12" s="26">
        <f>O10</f>
        <v>0</v>
      </c>
      <c r="P12" s="26">
        <f>P10</f>
        <v>-2139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-13</v>
      </c>
      <c r="D18" s="25">
        <v>0</v>
      </c>
      <c r="E18" s="25">
        <v>0</v>
      </c>
      <c r="F18" s="26">
        <f>SUM(C18:E18)</f>
        <v>-13</v>
      </c>
      <c r="G18" s="27"/>
      <c r="H18" s="28">
        <f>C18</f>
        <v>-13</v>
      </c>
      <c r="I18" s="28">
        <f>D18</f>
        <v>0</v>
      </c>
      <c r="J18" s="28">
        <f>E18</f>
        <v>0</v>
      </c>
      <c r="K18" s="26">
        <f>SUM(H18:J18)</f>
        <v>-13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-13</v>
      </c>
      <c r="D19" s="26">
        <f>SUM(D15:D18)</f>
        <v>0</v>
      </c>
      <c r="E19" s="26">
        <f>SUM(E15:E18)</f>
        <v>0</v>
      </c>
      <c r="F19" s="26">
        <f>SUM(F15:F18)</f>
        <v>-13</v>
      </c>
      <c r="G19" s="27"/>
      <c r="H19" s="26">
        <f>H18</f>
        <v>-13</v>
      </c>
      <c r="I19" s="26">
        <f>I18</f>
        <v>0</v>
      </c>
      <c r="J19" s="26">
        <f>J18</f>
        <v>0</v>
      </c>
      <c r="K19" s="26">
        <f>K18</f>
        <v>-13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-6</v>
      </c>
      <c r="D29" s="25">
        <v>0</v>
      </c>
      <c r="E29" s="25">
        <v>0</v>
      </c>
      <c r="F29" s="26">
        <f t="shared" ref="F29:F34" si="3">SUM(C29:E29)</f>
        <v>-6</v>
      </c>
      <c r="G29" s="27"/>
      <c r="H29" s="28">
        <f>C29</f>
        <v>-6</v>
      </c>
      <c r="I29" s="28">
        <f t="shared" ref="I29:J31" si="4">D29</f>
        <v>0</v>
      </c>
      <c r="J29" s="28">
        <f t="shared" si="4"/>
        <v>0</v>
      </c>
      <c r="K29" s="26">
        <f>SUM(H29:J29)</f>
        <v>-6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-10</v>
      </c>
      <c r="D31" s="25">
        <v>0</v>
      </c>
      <c r="E31" s="25">
        <v>0</v>
      </c>
      <c r="F31" s="26">
        <f t="shared" si="3"/>
        <v>-10</v>
      </c>
      <c r="G31" s="27"/>
      <c r="H31" s="28">
        <f>C31</f>
        <v>-10</v>
      </c>
      <c r="I31" s="28">
        <f t="shared" si="4"/>
        <v>0</v>
      </c>
      <c r="J31" s="28">
        <f t="shared" si="4"/>
        <v>0</v>
      </c>
      <c r="K31" s="26">
        <f>SUM(H31:J31)</f>
        <v>-10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3</v>
      </c>
      <c r="D32" s="25">
        <v>0</v>
      </c>
      <c r="E32" s="25">
        <v>0</v>
      </c>
      <c r="F32" s="26">
        <f t="shared" si="3"/>
        <v>3</v>
      </c>
      <c r="G32" s="27"/>
      <c r="H32" s="30"/>
      <c r="I32" s="30"/>
      <c r="J32" s="30"/>
      <c r="K32" s="30"/>
      <c r="L32" s="27"/>
      <c r="M32" s="28">
        <f>C109</f>
        <v>-3</v>
      </c>
      <c r="N32" s="28">
        <f>D109</f>
        <v>0</v>
      </c>
      <c r="O32" s="28">
        <f>E109</f>
        <v>0</v>
      </c>
      <c r="P32" s="26">
        <f>SUM(M32:O32)</f>
        <v>-3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-13</v>
      </c>
      <c r="D35" s="38">
        <f>SUM(D29:D34)</f>
        <v>0</v>
      </c>
      <c r="E35" s="38">
        <f>SUM(E29:E34)</f>
        <v>0</v>
      </c>
      <c r="F35" s="38">
        <f>SUM(F29:F34)</f>
        <v>-13</v>
      </c>
      <c r="G35" s="27"/>
      <c r="H35" s="36">
        <f>SUM(H29:H31,H33:H34)</f>
        <v>-16</v>
      </c>
      <c r="I35" s="36">
        <f>SUM(I29:I31,I33:I34)</f>
        <v>0</v>
      </c>
      <c r="J35" s="36">
        <f>SUM(J29:J31,J33:J34)</f>
        <v>0</v>
      </c>
      <c r="K35" s="36">
        <f>SUM(K29:K31,K33:K34)</f>
        <v>-16</v>
      </c>
      <c r="L35" s="27"/>
      <c r="M35" s="36">
        <f>M32</f>
        <v>-3</v>
      </c>
      <c r="N35" s="36">
        <f>N32</f>
        <v>0</v>
      </c>
      <c r="O35" s="36">
        <f>O32</f>
        <v>0</v>
      </c>
      <c r="P35" s="36">
        <f>P32</f>
        <v>-3</v>
      </c>
    </row>
    <row r="36" spans="2:22" s="29" customFormat="1" ht="16" customHeight="1">
      <c r="B36" s="24" t="s">
        <v>36</v>
      </c>
      <c r="C36" s="25">
        <v>24</v>
      </c>
      <c r="D36" s="25">
        <v>0</v>
      </c>
      <c r="E36" s="25">
        <v>0</v>
      </c>
      <c r="F36" s="26">
        <f>SUM(C36:E36)</f>
        <v>24</v>
      </c>
      <c r="G36" s="27"/>
      <c r="H36" s="30"/>
      <c r="I36" s="30"/>
      <c r="J36" s="30"/>
      <c r="K36" s="30"/>
      <c r="L36" s="27"/>
      <c r="M36" s="28">
        <f>C93</f>
        <v>-24</v>
      </c>
      <c r="N36" s="28">
        <f t="shared" ref="N36:O37" si="6">D93</f>
        <v>0</v>
      </c>
      <c r="O36" s="28">
        <f t="shared" si="6"/>
        <v>0</v>
      </c>
      <c r="P36" s="26">
        <f>SUM(M36:O36)</f>
        <v>-24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24</v>
      </c>
      <c r="D38" s="36">
        <f>SUM(D36:D37)</f>
        <v>0</v>
      </c>
      <c r="E38" s="36">
        <f>SUM(E36:E37)</f>
        <v>0</v>
      </c>
      <c r="F38" s="36">
        <f>SUM(F36:F37)</f>
        <v>24</v>
      </c>
      <c r="G38" s="27"/>
      <c r="H38" s="30"/>
      <c r="I38" s="30"/>
      <c r="J38" s="30"/>
      <c r="K38" s="30"/>
      <c r="L38" s="27"/>
      <c r="M38" s="36">
        <f>SUM(M36:M37)</f>
        <v>-24</v>
      </c>
      <c r="N38" s="36">
        <f>SUM(N36:N37)</f>
        <v>0</v>
      </c>
      <c r="O38" s="36">
        <f>SUM(O36:O37)</f>
        <v>0</v>
      </c>
      <c r="P38" s="36">
        <f>SUM(P36:P37)</f>
        <v>-24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0</v>
      </c>
      <c r="J42" s="28">
        <f>E106</f>
        <v>0</v>
      </c>
      <c r="K42" s="26">
        <f>SUM(H42:J42)</f>
        <v>0</v>
      </c>
      <c r="L42" s="27"/>
      <c r="M42" s="28">
        <f>H42</f>
        <v>0</v>
      </c>
      <c r="N42" s="28">
        <f>I42</f>
        <v>0</v>
      </c>
      <c r="O42" s="28">
        <f>J42</f>
        <v>0</v>
      </c>
      <c r="P42" s="26">
        <f>SUM(M42:O42)</f>
        <v>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11</v>
      </c>
      <c r="D44" s="26">
        <f>SUM(D28,D35,D38,D43)</f>
        <v>0</v>
      </c>
      <c r="E44" s="26">
        <f>SUM(E28,E35,E38,E43)</f>
        <v>0</v>
      </c>
      <c r="F44" s="26">
        <f>SUM(F28,F35,F38,F43)</f>
        <v>11</v>
      </c>
      <c r="G44" s="27"/>
      <c r="H44" s="26">
        <f>SUM(H28,H35,H41,H42:H43)</f>
        <v>-16</v>
      </c>
      <c r="I44" s="26">
        <f>SUM(I28,I35,I41,I42:I43)</f>
        <v>0</v>
      </c>
      <c r="J44" s="26">
        <f>SUM(J28,J35,J41,J42:J43)</f>
        <v>0</v>
      </c>
      <c r="K44" s="26">
        <f>SUM(K28,K35,K41,K42:K43)</f>
        <v>-16</v>
      </c>
      <c r="L44" s="27"/>
      <c r="M44" s="26">
        <f>SUM(M28,M35,M38,M41,M42)</f>
        <v>-27</v>
      </c>
      <c r="N44" s="26">
        <f>SUM(N28,N35,N38,N41,N42)</f>
        <v>0</v>
      </c>
      <c r="O44" s="26">
        <f>SUM(O28,O35,O38,O41,O42)</f>
        <v>0</v>
      </c>
      <c r="P44" s="26">
        <f>SUM(P28,P35,P38,P41,P42)</f>
        <v>-27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-1470</v>
      </c>
      <c r="D59" s="30"/>
      <c r="E59" s="30"/>
      <c r="F59" s="26">
        <f t="shared" si="8"/>
        <v>-1470</v>
      </c>
      <c r="G59" s="27"/>
      <c r="H59" s="28">
        <f>C59</f>
        <v>-1470</v>
      </c>
      <c r="I59" s="30"/>
      <c r="J59" s="30"/>
      <c r="K59" s="26">
        <f>H59</f>
        <v>-1470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-815</v>
      </c>
      <c r="D60" s="25">
        <v>0</v>
      </c>
      <c r="E60" s="25">
        <v>0</v>
      </c>
      <c r="F60" s="26">
        <f>SUM(C60:E60)</f>
        <v>-815</v>
      </c>
      <c r="G60" s="27"/>
      <c r="H60" s="45"/>
      <c r="I60" s="45"/>
      <c r="J60" s="45"/>
      <c r="K60" s="45"/>
      <c r="L60" s="27"/>
      <c r="M60" s="28">
        <f>C110</f>
        <v>815</v>
      </c>
      <c r="N60" s="28">
        <f t="shared" ref="N60:O60" si="9">D110</f>
        <v>0</v>
      </c>
      <c r="O60" s="28">
        <f t="shared" si="9"/>
        <v>0</v>
      </c>
      <c r="P60" s="26">
        <f>SUM(M60:O60)</f>
        <v>815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-2285</v>
      </c>
      <c r="D65" s="26">
        <f>SUM(D60:D61,D63)</f>
        <v>0</v>
      </c>
      <c r="E65" s="26">
        <f>SUM(E60:E61,E63)</f>
        <v>0</v>
      </c>
      <c r="F65" s="41">
        <f>SUM(F50,F53:F61,F63:F64)</f>
        <v>-2285</v>
      </c>
      <c r="G65" s="27"/>
      <c r="H65" s="41">
        <f>SUM(H50,H53:H57,H59,H61:H62, H64)</f>
        <v>-1470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-1470</v>
      </c>
      <c r="L65" s="27"/>
      <c r="M65" s="26">
        <f>SUM(M60,M62:M63)</f>
        <v>815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815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-2287</v>
      </c>
      <c r="D67" s="26">
        <f>SUM(D19,D44,D65)</f>
        <v>0</v>
      </c>
      <c r="E67" s="26">
        <f>SUM(E19,E44,E65)</f>
        <v>0</v>
      </c>
      <c r="F67" s="41">
        <f>SUM(F19,F44,F65)</f>
        <v>-2287</v>
      </c>
      <c r="G67" s="27"/>
      <c r="H67" s="41">
        <f>SUM(H19,H44,H65)</f>
        <v>-1499</v>
      </c>
      <c r="I67" s="26">
        <f>SUM(I19,I44,I65)</f>
        <v>0</v>
      </c>
      <c r="J67" s="26">
        <f>SUM(J19,J44,J65)</f>
        <v>0</v>
      </c>
      <c r="K67" s="41">
        <f>SUM(K19,K44,K65)</f>
        <v>-1499</v>
      </c>
      <c r="L67" s="27"/>
      <c r="M67" s="26">
        <f>SUM(M19,M44,M65)</f>
        <v>788</v>
      </c>
      <c r="N67" s="26">
        <f>SUM(N19,N44,N65)</f>
        <v>0</v>
      </c>
      <c r="O67" s="26">
        <f>SUM(O19,O44,O65)</f>
        <v>0</v>
      </c>
      <c r="P67" s="26">
        <f>SUM(P19,P44,P65)</f>
        <v>788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1351</v>
      </c>
      <c r="D69" s="26">
        <f>SUM(D12,D67)</f>
        <v>0</v>
      </c>
      <c r="E69" s="26">
        <f>SUM(E12,E67)</f>
        <v>0</v>
      </c>
      <c r="F69" s="41">
        <f>SUM(F12,F67)</f>
        <v>1351</v>
      </c>
      <c r="G69" s="27"/>
      <c r="H69" s="41">
        <f>SUM(H12,H67)</f>
        <v>0</v>
      </c>
      <c r="I69" s="26">
        <f>SUM(I12,I67)</f>
        <v>0</v>
      </c>
      <c r="J69" s="26">
        <f>SUM(J12,J67)</f>
        <v>0</v>
      </c>
      <c r="K69" s="41">
        <f>SUM(K12,K67)</f>
        <v>0</v>
      </c>
      <c r="L69" s="27"/>
      <c r="M69" s="26">
        <f>SUM(M12,M67)</f>
        <v>-1351</v>
      </c>
      <c r="N69" s="26">
        <f>SUM(N12,N67)</f>
        <v>0</v>
      </c>
      <c r="O69" s="26">
        <f>SUM(O12,O67)</f>
        <v>0</v>
      </c>
      <c r="P69" s="26">
        <f>SUM(P12,P67)</f>
        <v>-1351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13</v>
      </c>
      <c r="D73" s="25">
        <v>0</v>
      </c>
      <c r="E73" s="25">
        <v>0</v>
      </c>
      <c r="F73" s="26">
        <f t="shared" si="14"/>
        <v>13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-458</v>
      </c>
      <c r="D76" s="25">
        <v>0</v>
      </c>
      <c r="E76" s="25">
        <v>0</v>
      </c>
      <c r="F76" s="26">
        <f t="shared" si="14"/>
        <v>-458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-445</v>
      </c>
      <c r="D79" s="26">
        <f>SUM(D72:D78)</f>
        <v>0</v>
      </c>
      <c r="E79" s="26">
        <f>SUM(E72:E78)</f>
        <v>0</v>
      </c>
      <c r="F79" s="26">
        <f>SUM(F72:F78)</f>
        <v>-445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906</v>
      </c>
      <c r="D81" s="26">
        <f>SUM(D69,D79)</f>
        <v>0</v>
      </c>
      <c r="E81" s="26">
        <f>SUM(E69,E79)</f>
        <v>0</v>
      </c>
      <c r="F81" s="41">
        <f>SUM(F69,F79)</f>
        <v>906</v>
      </c>
      <c r="G81" s="27"/>
      <c r="H81" s="41">
        <f>H69</f>
        <v>0</v>
      </c>
      <c r="I81" s="26">
        <f>I69</f>
        <v>0</v>
      </c>
      <c r="J81" s="26">
        <f>J69</f>
        <v>0</v>
      </c>
      <c r="K81" s="41">
        <f>K69</f>
        <v>0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-1161</v>
      </c>
      <c r="D85" s="43">
        <v>0</v>
      </c>
      <c r="E85" s="43">
        <v>0</v>
      </c>
      <c r="F85" s="26">
        <f>SUM(C85:E85)</f>
        <v>-1161</v>
      </c>
      <c r="G85" s="27"/>
      <c r="H85" s="42">
        <f>C85</f>
        <v>-1161</v>
      </c>
      <c r="I85" s="42">
        <f>D85</f>
        <v>0</v>
      </c>
      <c r="J85" s="42">
        <f>E85</f>
        <v>0</v>
      </c>
      <c r="K85" s="26">
        <f>SUM(H85:J85)</f>
        <v>-1161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-229</v>
      </c>
      <c r="D92" s="25">
        <v>0</v>
      </c>
      <c r="E92" s="25">
        <v>0</v>
      </c>
      <c r="F92" s="26">
        <f>SUM(C92:E92)</f>
        <v>-229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-24</v>
      </c>
      <c r="D93" s="28">
        <f t="shared" si="15"/>
        <v>0</v>
      </c>
      <c r="E93" s="28">
        <f t="shared" si="15"/>
        <v>0</v>
      </c>
      <c r="F93" s="26">
        <f>SUM(C93:E93)</f>
        <v>-24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131</v>
      </c>
      <c r="D95" s="25">
        <v>0</v>
      </c>
      <c r="E95" s="25">
        <v>0</v>
      </c>
      <c r="F95" s="26">
        <f>SUM(C95:E95)</f>
        <v>131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-122</v>
      </c>
      <c r="D96" s="36">
        <f>SUM(D92:D95)</f>
        <v>0</v>
      </c>
      <c r="E96" s="36">
        <f>SUM(E92:E95)</f>
        <v>0</v>
      </c>
      <c r="F96" s="36">
        <f>SUM(F92:F95)</f>
        <v>-122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-1971</v>
      </c>
      <c r="D97" s="25">
        <v>0</v>
      </c>
      <c r="E97" s="25">
        <v>0</v>
      </c>
      <c r="F97" s="26">
        <f t="shared" ref="F97:F112" si="16">SUM(C97:E97)</f>
        <v>-1971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19</v>
      </c>
      <c r="D98" s="25">
        <v>0</v>
      </c>
      <c r="E98" s="25">
        <v>0</v>
      </c>
      <c r="F98" s="26">
        <f t="shared" si="16"/>
        <v>19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-85</v>
      </c>
      <c r="D99" s="25">
        <v>0</v>
      </c>
      <c r="E99" s="25">
        <v>0</v>
      </c>
      <c r="F99" s="26">
        <f t="shared" si="16"/>
        <v>-85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0</v>
      </c>
      <c r="E106" s="25">
        <v>0</v>
      </c>
      <c r="F106" s="26">
        <f t="shared" si="16"/>
        <v>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-3</v>
      </c>
      <c r="D109" s="28">
        <f>-D32</f>
        <v>0</v>
      </c>
      <c r="E109" s="28">
        <f>-E32</f>
        <v>0</v>
      </c>
      <c r="F109" s="26">
        <f t="shared" si="16"/>
        <v>-3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815</v>
      </c>
      <c r="D110" s="28">
        <f>-D60</f>
        <v>0</v>
      </c>
      <c r="E110" s="28">
        <f>-E60</f>
        <v>0</v>
      </c>
      <c r="F110" s="26">
        <f t="shared" si="16"/>
        <v>815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-1225</v>
      </c>
      <c r="D113" s="36">
        <f>SUM(D97:D112)</f>
        <v>0</v>
      </c>
      <c r="E113" s="36">
        <f>SUM(E97:E112)</f>
        <v>0</v>
      </c>
      <c r="F113" s="36">
        <f>SUM(F97:F112)</f>
        <v>-1225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-4</v>
      </c>
      <c r="D114" s="25">
        <v>0</v>
      </c>
      <c r="E114" s="25">
        <v>0</v>
      </c>
      <c r="F114" s="26">
        <f>SUM(C114:E114)</f>
        <v>-4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-4</v>
      </c>
      <c r="D116" s="36">
        <f>SUM(D114:D115)</f>
        <v>0</v>
      </c>
      <c r="E116" s="36">
        <f>SUM(E114:E115)</f>
        <v>0</v>
      </c>
      <c r="F116" s="36">
        <f>SUM(F114:F115)</f>
        <v>-4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-1351</v>
      </c>
      <c r="D122" s="26">
        <f>SUM(D96,D113,D116,D121)</f>
        <v>0</v>
      </c>
      <c r="E122" s="26">
        <f>SUM(E96,E113,E116,E121)</f>
        <v>0</v>
      </c>
      <c r="F122" s="26">
        <f>SUM(F96,F113,F116,F121)</f>
        <v>-1351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0</v>
      </c>
      <c r="D124" s="41">
        <f>SUM(D69, D89, D122)</f>
        <v>0</v>
      </c>
      <c r="E124" s="41">
        <f>SUM(E69, E89, E122)</f>
        <v>0</v>
      </c>
      <c r="F124" s="41">
        <f>SUM(F69, F89, F122)</f>
        <v>0</v>
      </c>
      <c r="G124" s="27"/>
      <c r="H124" s="41">
        <f>H69</f>
        <v>0</v>
      </c>
      <c r="I124" s="41">
        <f t="shared" ref="I124:K124" si="18">I69</f>
        <v>0</v>
      </c>
      <c r="J124" s="41">
        <f t="shared" si="18"/>
        <v>0</v>
      </c>
      <c r="K124" s="41">
        <f t="shared" si="18"/>
        <v>0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0</v>
      </c>
      <c r="D143" s="28">
        <f>SUM(D124,D141)</f>
        <v>0</v>
      </c>
      <c r="E143" s="28">
        <f>SUM(E124,E141)</f>
        <v>0</v>
      </c>
      <c r="F143" s="41">
        <f>SUM(F124,F141)</f>
        <v>0</v>
      </c>
      <c r="G143" s="27"/>
      <c r="H143" s="42">
        <f>SUM(H124,H141)</f>
        <v>0</v>
      </c>
      <c r="I143" s="28">
        <f>SUM(I124,I141)</f>
        <v>0</v>
      </c>
      <c r="J143" s="28">
        <f>SUM(J124,J141)</f>
        <v>0</v>
      </c>
      <c r="K143" s="41">
        <f>SUM(K124,K141)</f>
        <v>0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-1161</v>
      </c>
      <c r="D145" s="26">
        <f>D85+D143</f>
        <v>0</v>
      </c>
      <c r="E145" s="26">
        <f>E85+E143</f>
        <v>0</v>
      </c>
      <c r="F145" s="41">
        <f>F85+F143</f>
        <v>-1161</v>
      </c>
      <c r="G145" s="27"/>
      <c r="H145" s="41">
        <f>H85+H143</f>
        <v>-1161</v>
      </c>
      <c r="I145" s="26">
        <f>I85+I143</f>
        <v>0</v>
      </c>
      <c r="J145" s="26">
        <f>J85+J143</f>
        <v>0</v>
      </c>
      <c r="K145" s="41">
        <f>K85+K143</f>
        <v>-1161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D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D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D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D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D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D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D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170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2729</v>
      </c>
      <c r="D10" s="25">
        <v>0</v>
      </c>
      <c r="E10" s="25">
        <v>0</v>
      </c>
      <c r="F10" s="26">
        <f>SUM(C10:E10)</f>
        <v>2729</v>
      </c>
      <c r="G10" s="27"/>
      <c r="H10" s="28">
        <f>C10+C17+M10</f>
        <v>2652</v>
      </c>
      <c r="I10" s="28">
        <f>D10+N10</f>
        <v>0</v>
      </c>
      <c r="J10" s="28">
        <f>E10+O10</f>
        <v>0</v>
      </c>
      <c r="K10" s="26">
        <f>SUM(H10:J10)</f>
        <v>2652</v>
      </c>
      <c r="L10" s="27"/>
      <c r="M10" s="28">
        <f>SUM(C88,C92,C95,C97:C101,C116)</f>
        <v>-77</v>
      </c>
      <c r="N10" s="28">
        <f>SUM(D88,D92,D95,D97:D101,D116)</f>
        <v>0</v>
      </c>
      <c r="O10" s="28">
        <f>SUM(E88,E92,E95,E97:E101,E116)</f>
        <v>0</v>
      </c>
      <c r="P10" s="26">
        <f>SUM(M10:O10)</f>
        <v>-77</v>
      </c>
    </row>
    <row r="11" spans="2:23" s="29" customFormat="1" ht="16" customHeight="1">
      <c r="B11" s="24" t="s">
        <v>13</v>
      </c>
      <c r="C11" s="25">
        <v>-2449</v>
      </c>
      <c r="D11" s="25">
        <v>0</v>
      </c>
      <c r="E11" s="25">
        <v>0</v>
      </c>
      <c r="F11" s="26">
        <f>SUM(C11:E11)</f>
        <v>-2449</v>
      </c>
      <c r="G11" s="27"/>
      <c r="H11" s="28">
        <f>C11+C58</f>
        <v>-2649</v>
      </c>
      <c r="I11" s="28">
        <f>D11</f>
        <v>0</v>
      </c>
      <c r="J11" s="28">
        <f>E11</f>
        <v>0</v>
      </c>
      <c r="K11" s="26">
        <f>SUM(H11:J11)</f>
        <v>-2649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280</v>
      </c>
      <c r="D12" s="26">
        <f>SUM(D10:D11)</f>
        <v>0</v>
      </c>
      <c r="E12" s="26">
        <f>SUM(E10:E11)</f>
        <v>0</v>
      </c>
      <c r="F12" s="26">
        <f>SUM(F10:F11)</f>
        <v>280</v>
      </c>
      <c r="G12" s="27"/>
      <c r="H12" s="26">
        <f>SUM(H10:H11)</f>
        <v>3</v>
      </c>
      <c r="I12" s="26">
        <f>SUM(I10:I11)</f>
        <v>0</v>
      </c>
      <c r="J12" s="26">
        <f>SUM(J10:J11)</f>
        <v>0</v>
      </c>
      <c r="K12" s="26">
        <f>SUM(K10:K11)</f>
        <v>3</v>
      </c>
      <c r="L12" s="27"/>
      <c r="M12" s="26">
        <f>M10</f>
        <v>-77</v>
      </c>
      <c r="N12" s="26">
        <f>N10</f>
        <v>0</v>
      </c>
      <c r="O12" s="26">
        <f>O10</f>
        <v>0</v>
      </c>
      <c r="P12" s="26">
        <f>P10</f>
        <v>-77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0</v>
      </c>
      <c r="D29" s="25">
        <v>0</v>
      </c>
      <c r="E29" s="25">
        <v>0</v>
      </c>
      <c r="F29" s="26">
        <f t="shared" ref="F29:F34" si="3">SUM(C29:E29)</f>
        <v>0</v>
      </c>
      <c r="G29" s="27"/>
      <c r="H29" s="28">
        <f>C29</f>
        <v>0</v>
      </c>
      <c r="I29" s="28">
        <f t="shared" ref="I29:J31" si="4">D29</f>
        <v>0</v>
      </c>
      <c r="J29" s="28">
        <f t="shared" si="4"/>
        <v>0</v>
      </c>
      <c r="K29" s="26">
        <f>SUM(H29:J29)</f>
        <v>0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0</v>
      </c>
      <c r="D35" s="38">
        <f>SUM(D29:D34)</f>
        <v>0</v>
      </c>
      <c r="E35" s="38">
        <f>SUM(E29:E34)</f>
        <v>0</v>
      </c>
      <c r="F35" s="38">
        <f>SUM(F29:F34)</f>
        <v>0</v>
      </c>
      <c r="G35" s="27"/>
      <c r="H35" s="36">
        <f>SUM(H29:H31,H33:H34)</f>
        <v>0</v>
      </c>
      <c r="I35" s="36">
        <f>SUM(I29:I31,I33:I34)</f>
        <v>0</v>
      </c>
      <c r="J35" s="36">
        <f>SUM(J29:J31,J33:J34)</f>
        <v>0</v>
      </c>
      <c r="K35" s="36">
        <f>SUM(K29:K31,K33:K34)</f>
        <v>0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19</v>
      </c>
      <c r="D36" s="25">
        <v>0</v>
      </c>
      <c r="E36" s="25">
        <v>0</v>
      </c>
      <c r="F36" s="26">
        <f>SUM(C36:E36)</f>
        <v>19</v>
      </c>
      <c r="G36" s="27"/>
      <c r="H36" s="30"/>
      <c r="I36" s="30"/>
      <c r="J36" s="30"/>
      <c r="K36" s="30"/>
      <c r="L36" s="27"/>
      <c r="M36" s="28">
        <f>C93</f>
        <v>-19</v>
      </c>
      <c r="N36" s="28">
        <f t="shared" ref="N36:O37" si="6">D93</f>
        <v>0</v>
      </c>
      <c r="O36" s="28">
        <f t="shared" si="6"/>
        <v>0</v>
      </c>
      <c r="P36" s="26">
        <f>SUM(M36:O36)</f>
        <v>-19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19</v>
      </c>
      <c r="D38" s="36">
        <f>SUM(D36:D37)</f>
        <v>0</v>
      </c>
      <c r="E38" s="36">
        <f>SUM(E36:E37)</f>
        <v>0</v>
      </c>
      <c r="F38" s="36">
        <f>SUM(F36:F37)</f>
        <v>19</v>
      </c>
      <c r="G38" s="27"/>
      <c r="H38" s="30"/>
      <c r="I38" s="30"/>
      <c r="J38" s="30"/>
      <c r="K38" s="30"/>
      <c r="L38" s="27"/>
      <c r="M38" s="36">
        <f>SUM(M36:M37)</f>
        <v>-19</v>
      </c>
      <c r="N38" s="36">
        <f>SUM(N36:N37)</f>
        <v>0</v>
      </c>
      <c r="O38" s="36">
        <f>SUM(O36:O37)</f>
        <v>0</v>
      </c>
      <c r="P38" s="36">
        <f>SUM(P36:P37)</f>
        <v>-19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0</v>
      </c>
      <c r="J42" s="28">
        <f>E106</f>
        <v>0</v>
      </c>
      <c r="K42" s="26">
        <f>SUM(H42:J42)</f>
        <v>0</v>
      </c>
      <c r="L42" s="27"/>
      <c r="M42" s="28">
        <f>H42</f>
        <v>0</v>
      </c>
      <c r="N42" s="28">
        <f>I42</f>
        <v>0</v>
      </c>
      <c r="O42" s="28">
        <f>J42</f>
        <v>0</v>
      </c>
      <c r="P42" s="26">
        <f>SUM(M42:O42)</f>
        <v>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19</v>
      </c>
      <c r="D44" s="26">
        <f>SUM(D28,D35,D38,D43)</f>
        <v>0</v>
      </c>
      <c r="E44" s="26">
        <f>SUM(E28,E35,E38,E43)</f>
        <v>0</v>
      </c>
      <c r="F44" s="26">
        <f>SUM(F28,F35,F38,F43)</f>
        <v>19</v>
      </c>
      <c r="G44" s="27"/>
      <c r="H44" s="26">
        <f>SUM(H28,H35,H41,H42:H43)</f>
        <v>0</v>
      </c>
      <c r="I44" s="26">
        <f>SUM(I28,I35,I41,I42:I43)</f>
        <v>0</v>
      </c>
      <c r="J44" s="26">
        <f>SUM(J28,J35,J41,J42:J43)</f>
        <v>0</v>
      </c>
      <c r="K44" s="26">
        <f>SUM(K28,K35,K41,K42:K43)</f>
        <v>0</v>
      </c>
      <c r="L44" s="27"/>
      <c r="M44" s="26">
        <f>SUM(M28,M35,M38,M41,M42)</f>
        <v>-19</v>
      </c>
      <c r="N44" s="26">
        <f>SUM(N28,N35,N38,N41,N42)</f>
        <v>0</v>
      </c>
      <c r="O44" s="26">
        <f>SUM(O28,O35,O38,O41,O42)</f>
        <v>0</v>
      </c>
      <c r="P44" s="26">
        <f>SUM(P28,P35,P38,P41,P42)</f>
        <v>-19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-200</v>
      </c>
      <c r="D58" s="30"/>
      <c r="E58" s="30"/>
      <c r="F58" s="26">
        <f t="shared" si="8"/>
        <v>-200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0</v>
      </c>
      <c r="D60" s="25">
        <v>0</v>
      </c>
      <c r="E60" s="25">
        <v>0</v>
      </c>
      <c r="F60" s="26">
        <f>SUM(C60:E60)</f>
        <v>0</v>
      </c>
      <c r="G60" s="27"/>
      <c r="H60" s="45"/>
      <c r="I60" s="45"/>
      <c r="J60" s="45"/>
      <c r="K60" s="45"/>
      <c r="L60" s="27"/>
      <c r="M60" s="28">
        <f>C110</f>
        <v>0</v>
      </c>
      <c r="N60" s="28">
        <f t="shared" ref="N60:O60" si="9">D110</f>
        <v>0</v>
      </c>
      <c r="O60" s="28">
        <f t="shared" si="9"/>
        <v>0</v>
      </c>
      <c r="P60" s="26">
        <f>SUM(M60:O60)</f>
        <v>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-200</v>
      </c>
      <c r="D65" s="26">
        <f>SUM(D60:D61,D63)</f>
        <v>0</v>
      </c>
      <c r="E65" s="26">
        <f>SUM(E60:E61,E63)</f>
        <v>0</v>
      </c>
      <c r="F65" s="41">
        <f>SUM(F50,F53:F61,F63:F64)</f>
        <v>-200</v>
      </c>
      <c r="G65" s="27"/>
      <c r="H65" s="41">
        <f>SUM(H50,H53:H57,H59,H61:H62, H64)</f>
        <v>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0</v>
      </c>
      <c r="L65" s="27"/>
      <c r="M65" s="26">
        <f>SUM(M60,M62:M63)</f>
        <v>0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-181</v>
      </c>
      <c r="D67" s="26">
        <f>SUM(D19,D44,D65)</f>
        <v>0</v>
      </c>
      <c r="E67" s="26">
        <f>SUM(E19,E44,E65)</f>
        <v>0</v>
      </c>
      <c r="F67" s="41">
        <f>SUM(F19,F44,F65)</f>
        <v>-181</v>
      </c>
      <c r="G67" s="27"/>
      <c r="H67" s="41">
        <f>SUM(H19,H44,H65)</f>
        <v>0</v>
      </c>
      <c r="I67" s="26">
        <f>SUM(I19,I44,I65)</f>
        <v>0</v>
      </c>
      <c r="J67" s="26">
        <f>SUM(J19,J44,J65)</f>
        <v>0</v>
      </c>
      <c r="K67" s="41">
        <f>SUM(K19,K44,K65)</f>
        <v>0</v>
      </c>
      <c r="L67" s="27"/>
      <c r="M67" s="26">
        <f>SUM(M19,M44,M65)</f>
        <v>-19</v>
      </c>
      <c r="N67" s="26">
        <f>SUM(N19,N44,N65)</f>
        <v>0</v>
      </c>
      <c r="O67" s="26">
        <f>SUM(O19,O44,O65)</f>
        <v>0</v>
      </c>
      <c r="P67" s="26">
        <f>SUM(P19,P44,P65)</f>
        <v>-19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99</v>
      </c>
      <c r="D69" s="26">
        <f>SUM(D12,D67)</f>
        <v>0</v>
      </c>
      <c r="E69" s="26">
        <f>SUM(E12,E67)</f>
        <v>0</v>
      </c>
      <c r="F69" s="41">
        <f>SUM(F12,F67)</f>
        <v>99</v>
      </c>
      <c r="G69" s="27"/>
      <c r="H69" s="41">
        <f>SUM(H12,H67)</f>
        <v>3</v>
      </c>
      <c r="I69" s="26">
        <f>SUM(I12,I67)</f>
        <v>0</v>
      </c>
      <c r="J69" s="26">
        <f>SUM(J12,J67)</f>
        <v>0</v>
      </c>
      <c r="K69" s="41">
        <f>SUM(K12,K67)</f>
        <v>3</v>
      </c>
      <c r="L69" s="27"/>
      <c r="M69" s="26">
        <f>SUM(M12,M67)</f>
        <v>-96</v>
      </c>
      <c r="N69" s="26">
        <f>SUM(N12,N67)</f>
        <v>0</v>
      </c>
      <c r="O69" s="26">
        <f>SUM(O12,O67)</f>
        <v>0</v>
      </c>
      <c r="P69" s="26">
        <f>SUM(P12,P67)</f>
        <v>-96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449</v>
      </c>
      <c r="D76" s="25">
        <v>0</v>
      </c>
      <c r="E76" s="25">
        <v>0</v>
      </c>
      <c r="F76" s="26">
        <f t="shared" si="14"/>
        <v>449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449</v>
      </c>
      <c r="D79" s="26">
        <f>SUM(D72:D78)</f>
        <v>0</v>
      </c>
      <c r="E79" s="26">
        <f>SUM(E72:E78)</f>
        <v>0</v>
      </c>
      <c r="F79" s="26">
        <f>SUM(F72:F78)</f>
        <v>449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548</v>
      </c>
      <c r="D81" s="26">
        <f>SUM(D69,D79)</f>
        <v>0</v>
      </c>
      <c r="E81" s="26">
        <f>SUM(E69,E79)</f>
        <v>0</v>
      </c>
      <c r="F81" s="41">
        <f>SUM(F69,F79)</f>
        <v>548</v>
      </c>
      <c r="G81" s="27"/>
      <c r="H81" s="41">
        <f>H69</f>
        <v>3</v>
      </c>
      <c r="I81" s="26">
        <f>I69</f>
        <v>0</v>
      </c>
      <c r="J81" s="26">
        <f>J69</f>
        <v>0</v>
      </c>
      <c r="K81" s="41">
        <f>K69</f>
        <v>3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-7</v>
      </c>
      <c r="D85" s="43">
        <v>0</v>
      </c>
      <c r="E85" s="43">
        <v>0</v>
      </c>
      <c r="F85" s="26">
        <f>SUM(C85:E85)</f>
        <v>-7</v>
      </c>
      <c r="G85" s="27"/>
      <c r="H85" s="42">
        <f>C85</f>
        <v>-7</v>
      </c>
      <c r="I85" s="42">
        <f>D85</f>
        <v>0</v>
      </c>
      <c r="J85" s="42">
        <f>E85</f>
        <v>0</v>
      </c>
      <c r="K85" s="26">
        <f>SUM(H85:J85)</f>
        <v>-7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-159</v>
      </c>
      <c r="D92" s="25">
        <v>0</v>
      </c>
      <c r="E92" s="25">
        <v>0</v>
      </c>
      <c r="F92" s="26">
        <f>SUM(C92:E92)</f>
        <v>-159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-19</v>
      </c>
      <c r="D93" s="28">
        <f t="shared" si="15"/>
        <v>0</v>
      </c>
      <c r="E93" s="28">
        <f t="shared" si="15"/>
        <v>0</v>
      </c>
      <c r="F93" s="26">
        <f>SUM(C93:E93)</f>
        <v>-19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84</v>
      </c>
      <c r="D95" s="25">
        <v>0</v>
      </c>
      <c r="E95" s="25">
        <v>0</v>
      </c>
      <c r="F95" s="26">
        <f>SUM(C95:E95)</f>
        <v>84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-94</v>
      </c>
      <c r="D96" s="36">
        <f>SUM(D92:D95)</f>
        <v>0</v>
      </c>
      <c r="E96" s="36">
        <f>SUM(E92:E95)</f>
        <v>0</v>
      </c>
      <c r="F96" s="36">
        <f>SUM(F92:F95)</f>
        <v>-94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0</v>
      </c>
      <c r="D97" s="25">
        <v>0</v>
      </c>
      <c r="E97" s="25">
        <v>0</v>
      </c>
      <c r="F97" s="26">
        <f t="shared" ref="F97:F112" si="16">SUM(C97:E97)</f>
        <v>0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0</v>
      </c>
      <c r="E106" s="25">
        <v>0</v>
      </c>
      <c r="F106" s="26">
        <f t="shared" si="16"/>
        <v>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0</v>
      </c>
      <c r="D110" s="28">
        <f>-D60</f>
        <v>0</v>
      </c>
      <c r="E110" s="28">
        <f>-E60</f>
        <v>0</v>
      </c>
      <c r="F110" s="26">
        <f t="shared" si="16"/>
        <v>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0</v>
      </c>
      <c r="D113" s="36">
        <f>SUM(D97:D112)</f>
        <v>0</v>
      </c>
      <c r="E113" s="36">
        <f>SUM(E97:E112)</f>
        <v>0</v>
      </c>
      <c r="F113" s="36">
        <f>SUM(F97:F112)</f>
        <v>0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-2</v>
      </c>
      <c r="D114" s="25">
        <v>0</v>
      </c>
      <c r="E114" s="25">
        <v>0</v>
      </c>
      <c r="F114" s="26">
        <f>SUM(C114:E114)</f>
        <v>-2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-2</v>
      </c>
      <c r="D116" s="36">
        <f>SUM(D114:D115)</f>
        <v>0</v>
      </c>
      <c r="E116" s="36">
        <f>SUM(E114:E115)</f>
        <v>0</v>
      </c>
      <c r="F116" s="36">
        <f>SUM(F114:F115)</f>
        <v>-2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-96</v>
      </c>
      <c r="D122" s="26">
        <f>SUM(D96,D113,D116,D121)</f>
        <v>0</v>
      </c>
      <c r="E122" s="26">
        <f>SUM(E96,E113,E116,E121)</f>
        <v>0</v>
      </c>
      <c r="F122" s="26">
        <f>SUM(F96,F113,F116,F121)</f>
        <v>-96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3</v>
      </c>
      <c r="D124" s="41">
        <f>SUM(D69, D89, D122)</f>
        <v>0</v>
      </c>
      <c r="E124" s="41">
        <f>SUM(E69, E89, E122)</f>
        <v>0</v>
      </c>
      <c r="F124" s="41">
        <f>SUM(F69, F89, F122)</f>
        <v>3</v>
      </c>
      <c r="G124" s="27"/>
      <c r="H124" s="41">
        <f>H69</f>
        <v>3</v>
      </c>
      <c r="I124" s="41">
        <f t="shared" ref="I124:K124" si="18">I69</f>
        <v>0</v>
      </c>
      <c r="J124" s="41">
        <f t="shared" si="18"/>
        <v>0</v>
      </c>
      <c r="K124" s="41">
        <f t="shared" si="18"/>
        <v>3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3</v>
      </c>
      <c r="D143" s="28">
        <f>SUM(D124,D141)</f>
        <v>0</v>
      </c>
      <c r="E143" s="28">
        <f>SUM(E124,E141)</f>
        <v>0</v>
      </c>
      <c r="F143" s="41">
        <f>SUM(F124,F141)</f>
        <v>3</v>
      </c>
      <c r="G143" s="27"/>
      <c r="H143" s="42">
        <f>SUM(H124,H141)</f>
        <v>3</v>
      </c>
      <c r="I143" s="28">
        <f>SUM(I124,I141)</f>
        <v>0</v>
      </c>
      <c r="J143" s="28">
        <f>SUM(J124,J141)</f>
        <v>0</v>
      </c>
      <c r="K143" s="41">
        <f>SUM(K124,K141)</f>
        <v>3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-4</v>
      </c>
      <c r="D145" s="26">
        <f>D85+D143</f>
        <v>0</v>
      </c>
      <c r="E145" s="26">
        <f>E85+E143</f>
        <v>0</v>
      </c>
      <c r="F145" s="41">
        <f>F85+F143</f>
        <v>-4</v>
      </c>
      <c r="G145" s="27"/>
      <c r="H145" s="41">
        <f>H85+H143</f>
        <v>-4</v>
      </c>
      <c r="I145" s="26">
        <f>I85+I143</f>
        <v>0</v>
      </c>
      <c r="J145" s="26">
        <f>J85+J143</f>
        <v>0</v>
      </c>
      <c r="K145" s="41">
        <f>K85+K143</f>
        <v>-4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E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E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E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E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E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E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E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171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3156</v>
      </c>
      <c r="D10" s="25">
        <v>0</v>
      </c>
      <c r="E10" s="25">
        <v>0</v>
      </c>
      <c r="F10" s="26">
        <f>SUM(C10:E10)</f>
        <v>3156</v>
      </c>
      <c r="G10" s="27"/>
      <c r="H10" s="28">
        <f>C10+C17+M10</f>
        <v>3135</v>
      </c>
      <c r="I10" s="28">
        <f>D10+N10</f>
        <v>0</v>
      </c>
      <c r="J10" s="28">
        <f>E10+O10</f>
        <v>0</v>
      </c>
      <c r="K10" s="26">
        <f>SUM(H10:J10)</f>
        <v>3135</v>
      </c>
      <c r="L10" s="27"/>
      <c r="M10" s="28">
        <f>SUM(C88,C92,C95,C97:C101,C116)</f>
        <v>-21</v>
      </c>
      <c r="N10" s="28">
        <f>SUM(D88,D92,D95,D97:D101,D116)</f>
        <v>0</v>
      </c>
      <c r="O10" s="28">
        <f>SUM(E88,E92,E95,E97:E101,E116)</f>
        <v>0</v>
      </c>
      <c r="P10" s="26">
        <f>SUM(M10:O10)</f>
        <v>-21</v>
      </c>
    </row>
    <row r="11" spans="2:23" s="29" customFormat="1" ht="16" customHeight="1">
      <c r="B11" s="24" t="s">
        <v>13</v>
      </c>
      <c r="C11" s="25">
        <v>-3315</v>
      </c>
      <c r="D11" s="25">
        <v>0</v>
      </c>
      <c r="E11" s="25">
        <v>0</v>
      </c>
      <c r="F11" s="26">
        <f>SUM(C11:E11)</f>
        <v>-3315</v>
      </c>
      <c r="G11" s="27"/>
      <c r="H11" s="28">
        <f>C11+C58</f>
        <v>-3315</v>
      </c>
      <c r="I11" s="28">
        <f>D11</f>
        <v>0</v>
      </c>
      <c r="J11" s="28">
        <f>E11</f>
        <v>0</v>
      </c>
      <c r="K11" s="26">
        <f>SUM(H11:J11)</f>
        <v>-3315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-159</v>
      </c>
      <c r="D12" s="26">
        <f>SUM(D10:D11)</f>
        <v>0</v>
      </c>
      <c r="E12" s="26">
        <f>SUM(E10:E11)</f>
        <v>0</v>
      </c>
      <c r="F12" s="26">
        <f>SUM(F10:F11)</f>
        <v>-159</v>
      </c>
      <c r="G12" s="27"/>
      <c r="H12" s="26">
        <f>SUM(H10:H11)</f>
        <v>-180</v>
      </c>
      <c r="I12" s="26">
        <f>SUM(I10:I11)</f>
        <v>0</v>
      </c>
      <c r="J12" s="26">
        <f>SUM(J10:J11)</f>
        <v>0</v>
      </c>
      <c r="K12" s="26">
        <f>SUM(K10:K11)</f>
        <v>-180</v>
      </c>
      <c r="L12" s="27"/>
      <c r="M12" s="26">
        <f>M10</f>
        <v>-21</v>
      </c>
      <c r="N12" s="26">
        <f>N10</f>
        <v>0</v>
      </c>
      <c r="O12" s="26">
        <f>O10</f>
        <v>0</v>
      </c>
      <c r="P12" s="26">
        <f>P10</f>
        <v>-21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-4</v>
      </c>
      <c r="D29" s="25">
        <v>0</v>
      </c>
      <c r="E29" s="25">
        <v>0</v>
      </c>
      <c r="F29" s="26">
        <f t="shared" ref="F29:F34" si="3">SUM(C29:E29)</f>
        <v>-4</v>
      </c>
      <c r="G29" s="27"/>
      <c r="H29" s="28">
        <f>C29</f>
        <v>-4</v>
      </c>
      <c r="I29" s="28">
        <f t="shared" ref="I29:J31" si="4">D29</f>
        <v>0</v>
      </c>
      <c r="J29" s="28">
        <f t="shared" si="4"/>
        <v>0</v>
      </c>
      <c r="K29" s="26">
        <f>SUM(H29:J29)</f>
        <v>-4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-4</v>
      </c>
      <c r="D35" s="38">
        <f>SUM(D29:D34)</f>
        <v>0</v>
      </c>
      <c r="E35" s="38">
        <f>SUM(E29:E34)</f>
        <v>0</v>
      </c>
      <c r="F35" s="38">
        <f>SUM(F29:F34)</f>
        <v>-4</v>
      </c>
      <c r="G35" s="27"/>
      <c r="H35" s="36">
        <f>SUM(H29:H31,H33:H34)</f>
        <v>-4</v>
      </c>
      <c r="I35" s="36">
        <f>SUM(I29:I31,I33:I34)</f>
        <v>0</v>
      </c>
      <c r="J35" s="36">
        <f>SUM(J29:J31,J33:J34)</f>
        <v>0</v>
      </c>
      <c r="K35" s="36">
        <f>SUM(K29:K31,K33:K34)</f>
        <v>-4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15</v>
      </c>
      <c r="D36" s="25">
        <v>0</v>
      </c>
      <c r="E36" s="25">
        <v>0</v>
      </c>
      <c r="F36" s="26">
        <f>SUM(C36:E36)</f>
        <v>15</v>
      </c>
      <c r="G36" s="27"/>
      <c r="H36" s="30"/>
      <c r="I36" s="30"/>
      <c r="J36" s="30"/>
      <c r="K36" s="30"/>
      <c r="L36" s="27"/>
      <c r="M36" s="28">
        <f>C93</f>
        <v>-15</v>
      </c>
      <c r="N36" s="28">
        <f t="shared" ref="N36:O37" si="6">D93</f>
        <v>0</v>
      </c>
      <c r="O36" s="28">
        <f t="shared" si="6"/>
        <v>0</v>
      </c>
      <c r="P36" s="26">
        <f>SUM(M36:O36)</f>
        <v>-15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15</v>
      </c>
      <c r="D38" s="36">
        <f>SUM(D36:D37)</f>
        <v>0</v>
      </c>
      <c r="E38" s="36">
        <f>SUM(E36:E37)</f>
        <v>0</v>
      </c>
      <c r="F38" s="36">
        <f>SUM(F36:F37)</f>
        <v>15</v>
      </c>
      <c r="G38" s="27"/>
      <c r="H38" s="30"/>
      <c r="I38" s="30"/>
      <c r="J38" s="30"/>
      <c r="K38" s="30"/>
      <c r="L38" s="27"/>
      <c r="M38" s="36">
        <f>SUM(M36:M37)</f>
        <v>-15</v>
      </c>
      <c r="N38" s="36">
        <f>SUM(N36:N37)</f>
        <v>0</v>
      </c>
      <c r="O38" s="36">
        <f>SUM(O36:O37)</f>
        <v>0</v>
      </c>
      <c r="P38" s="36">
        <f>SUM(P36:P37)</f>
        <v>-15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0</v>
      </c>
      <c r="J42" s="28">
        <f>E106</f>
        <v>0</v>
      </c>
      <c r="K42" s="26">
        <f>SUM(H42:J42)</f>
        <v>0</v>
      </c>
      <c r="L42" s="27"/>
      <c r="M42" s="28">
        <f>H42</f>
        <v>0</v>
      </c>
      <c r="N42" s="28">
        <f>I42</f>
        <v>0</v>
      </c>
      <c r="O42" s="28">
        <f>J42</f>
        <v>0</v>
      </c>
      <c r="P42" s="26">
        <f>SUM(M42:O42)</f>
        <v>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11</v>
      </c>
      <c r="D44" s="26">
        <f>SUM(D28,D35,D38,D43)</f>
        <v>0</v>
      </c>
      <c r="E44" s="26">
        <f>SUM(E28,E35,E38,E43)</f>
        <v>0</v>
      </c>
      <c r="F44" s="26">
        <f>SUM(F28,F35,F38,F43)</f>
        <v>11</v>
      </c>
      <c r="G44" s="27"/>
      <c r="H44" s="26">
        <f>SUM(H28,H35,H41,H42:H43)</f>
        <v>-4</v>
      </c>
      <c r="I44" s="26">
        <f>SUM(I28,I35,I41,I42:I43)</f>
        <v>0</v>
      </c>
      <c r="J44" s="26">
        <f>SUM(J28,J35,J41,J42:J43)</f>
        <v>0</v>
      </c>
      <c r="K44" s="26">
        <f>SUM(K28,K35,K41,K42:K43)</f>
        <v>-4</v>
      </c>
      <c r="L44" s="27"/>
      <c r="M44" s="26">
        <f>SUM(M28,M35,M38,M41,M42)</f>
        <v>-15</v>
      </c>
      <c r="N44" s="26">
        <f>SUM(N28,N35,N38,N41,N42)</f>
        <v>0</v>
      </c>
      <c r="O44" s="26">
        <f>SUM(O28,O35,O38,O41,O42)</f>
        <v>0</v>
      </c>
      <c r="P44" s="26">
        <f>SUM(P28,P35,P38,P41,P42)</f>
        <v>-15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0</v>
      </c>
      <c r="D60" s="25">
        <v>0</v>
      </c>
      <c r="E60" s="25">
        <v>0</v>
      </c>
      <c r="F60" s="26">
        <f>SUM(C60:E60)</f>
        <v>0</v>
      </c>
      <c r="G60" s="27"/>
      <c r="H60" s="45"/>
      <c r="I60" s="45"/>
      <c r="J60" s="45"/>
      <c r="K60" s="45"/>
      <c r="L60" s="27"/>
      <c r="M60" s="28">
        <f>C110</f>
        <v>0</v>
      </c>
      <c r="N60" s="28">
        <f t="shared" ref="N60:O60" si="9">D110</f>
        <v>0</v>
      </c>
      <c r="O60" s="28">
        <f t="shared" si="9"/>
        <v>0</v>
      </c>
      <c r="P60" s="26">
        <f>SUM(M60:O60)</f>
        <v>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0</v>
      </c>
      <c r="D65" s="26">
        <f>SUM(D60:D61,D63)</f>
        <v>0</v>
      </c>
      <c r="E65" s="26">
        <f>SUM(E60:E61,E63)</f>
        <v>0</v>
      </c>
      <c r="F65" s="41">
        <f>SUM(F50,F53:F61,F63:F64)</f>
        <v>0</v>
      </c>
      <c r="G65" s="27"/>
      <c r="H65" s="41">
        <f>SUM(H50,H53:H57,H59,H61:H62, H64)</f>
        <v>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0</v>
      </c>
      <c r="L65" s="27"/>
      <c r="M65" s="26">
        <f>SUM(M60,M62:M63)</f>
        <v>0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11</v>
      </c>
      <c r="D67" s="26">
        <f>SUM(D19,D44,D65)</f>
        <v>0</v>
      </c>
      <c r="E67" s="26">
        <f>SUM(E19,E44,E65)</f>
        <v>0</v>
      </c>
      <c r="F67" s="41">
        <f>SUM(F19,F44,F65)</f>
        <v>11</v>
      </c>
      <c r="G67" s="27"/>
      <c r="H67" s="41">
        <f>SUM(H19,H44,H65)</f>
        <v>-4</v>
      </c>
      <c r="I67" s="26">
        <f>SUM(I19,I44,I65)</f>
        <v>0</v>
      </c>
      <c r="J67" s="26">
        <f>SUM(J19,J44,J65)</f>
        <v>0</v>
      </c>
      <c r="K67" s="41">
        <f>SUM(K19,K44,K65)</f>
        <v>-4</v>
      </c>
      <c r="L67" s="27"/>
      <c r="M67" s="26">
        <f>SUM(M19,M44,M65)</f>
        <v>-15</v>
      </c>
      <c r="N67" s="26">
        <f>SUM(N19,N44,N65)</f>
        <v>0</v>
      </c>
      <c r="O67" s="26">
        <f>SUM(O19,O44,O65)</f>
        <v>0</v>
      </c>
      <c r="P67" s="26">
        <f>SUM(P19,P44,P65)</f>
        <v>-15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-148</v>
      </c>
      <c r="D69" s="26">
        <f>SUM(D12,D67)</f>
        <v>0</v>
      </c>
      <c r="E69" s="26">
        <f>SUM(E12,E67)</f>
        <v>0</v>
      </c>
      <c r="F69" s="41">
        <f>SUM(F12,F67)</f>
        <v>-148</v>
      </c>
      <c r="G69" s="27"/>
      <c r="H69" s="41">
        <f>SUM(H12,H67)</f>
        <v>-184</v>
      </c>
      <c r="I69" s="26">
        <f>SUM(I12,I67)</f>
        <v>0</v>
      </c>
      <c r="J69" s="26">
        <f>SUM(J12,J67)</f>
        <v>0</v>
      </c>
      <c r="K69" s="41">
        <f>SUM(K12,K67)</f>
        <v>-184</v>
      </c>
      <c r="L69" s="27"/>
      <c r="M69" s="26">
        <f>SUM(M12,M67)</f>
        <v>-36</v>
      </c>
      <c r="N69" s="26">
        <f>SUM(N12,N67)</f>
        <v>0</v>
      </c>
      <c r="O69" s="26">
        <f>SUM(O12,O67)</f>
        <v>0</v>
      </c>
      <c r="P69" s="26">
        <f>SUM(P12,P67)</f>
        <v>-36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89</v>
      </c>
      <c r="D76" s="25">
        <v>0</v>
      </c>
      <c r="E76" s="25">
        <v>0</v>
      </c>
      <c r="F76" s="26">
        <f t="shared" si="14"/>
        <v>89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89</v>
      </c>
      <c r="D79" s="26">
        <f>SUM(D72:D78)</f>
        <v>0</v>
      </c>
      <c r="E79" s="26">
        <f>SUM(E72:E78)</f>
        <v>0</v>
      </c>
      <c r="F79" s="26">
        <f>SUM(F72:F78)</f>
        <v>89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-59</v>
      </c>
      <c r="D81" s="26">
        <f>SUM(D69,D79)</f>
        <v>0</v>
      </c>
      <c r="E81" s="26">
        <f>SUM(E69,E79)</f>
        <v>0</v>
      </c>
      <c r="F81" s="41">
        <f>SUM(F69,F79)</f>
        <v>-59</v>
      </c>
      <c r="G81" s="27"/>
      <c r="H81" s="41">
        <f>H69</f>
        <v>-184</v>
      </c>
      <c r="I81" s="26">
        <f>I69</f>
        <v>0</v>
      </c>
      <c r="J81" s="26">
        <f>J69</f>
        <v>0</v>
      </c>
      <c r="K81" s="41">
        <f>K69</f>
        <v>-184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-416</v>
      </c>
      <c r="D85" s="43">
        <v>0</v>
      </c>
      <c r="E85" s="43">
        <v>0</v>
      </c>
      <c r="F85" s="26">
        <f>SUM(C85:E85)</f>
        <v>-416</v>
      </c>
      <c r="G85" s="27"/>
      <c r="H85" s="42">
        <f>C85</f>
        <v>-416</v>
      </c>
      <c r="I85" s="42">
        <f>D85</f>
        <v>0</v>
      </c>
      <c r="J85" s="42">
        <f>E85</f>
        <v>0</v>
      </c>
      <c r="K85" s="26">
        <f>SUM(H85:J85)</f>
        <v>-416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-97</v>
      </c>
      <c r="D92" s="25">
        <v>0</v>
      </c>
      <c r="E92" s="25">
        <v>0</v>
      </c>
      <c r="F92" s="26">
        <f>SUM(C92:E92)</f>
        <v>-97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-15</v>
      </c>
      <c r="D93" s="28">
        <f t="shared" si="15"/>
        <v>0</v>
      </c>
      <c r="E93" s="28">
        <f t="shared" si="15"/>
        <v>0</v>
      </c>
      <c r="F93" s="26">
        <f>SUM(C93:E93)</f>
        <v>-15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80</v>
      </c>
      <c r="D95" s="25">
        <v>0</v>
      </c>
      <c r="E95" s="25">
        <v>0</v>
      </c>
      <c r="F95" s="26">
        <f>SUM(C95:E95)</f>
        <v>80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-32</v>
      </c>
      <c r="D96" s="36">
        <f>SUM(D92:D95)</f>
        <v>0</v>
      </c>
      <c r="E96" s="36">
        <f>SUM(E92:E95)</f>
        <v>0</v>
      </c>
      <c r="F96" s="36">
        <f>SUM(F92:F95)</f>
        <v>-32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0</v>
      </c>
      <c r="D97" s="25">
        <v>0</v>
      </c>
      <c r="E97" s="25">
        <v>0</v>
      </c>
      <c r="F97" s="26">
        <f t="shared" ref="F97:F112" si="16">SUM(C97:E97)</f>
        <v>0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0</v>
      </c>
      <c r="E106" s="25">
        <v>0</v>
      </c>
      <c r="F106" s="26">
        <f t="shared" si="16"/>
        <v>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0</v>
      </c>
      <c r="D110" s="28">
        <f>-D60</f>
        <v>0</v>
      </c>
      <c r="E110" s="28">
        <f>-E60</f>
        <v>0</v>
      </c>
      <c r="F110" s="26">
        <f t="shared" si="16"/>
        <v>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0</v>
      </c>
      <c r="D113" s="36">
        <f>SUM(D97:D112)</f>
        <v>0</v>
      </c>
      <c r="E113" s="36">
        <f>SUM(E97:E112)</f>
        <v>0</v>
      </c>
      <c r="F113" s="36">
        <f>SUM(F97:F112)</f>
        <v>0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-4</v>
      </c>
      <c r="D114" s="25">
        <v>0</v>
      </c>
      <c r="E114" s="25">
        <v>0</v>
      </c>
      <c r="F114" s="26">
        <f>SUM(C114:E114)</f>
        <v>-4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-4</v>
      </c>
      <c r="D116" s="36">
        <f>SUM(D114:D115)</f>
        <v>0</v>
      </c>
      <c r="E116" s="36">
        <f>SUM(E114:E115)</f>
        <v>0</v>
      </c>
      <c r="F116" s="36">
        <f>SUM(F114:F115)</f>
        <v>-4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-36</v>
      </c>
      <c r="D122" s="26">
        <f>SUM(D96,D113,D116,D121)</f>
        <v>0</v>
      </c>
      <c r="E122" s="26">
        <f>SUM(E96,E113,E116,E121)</f>
        <v>0</v>
      </c>
      <c r="F122" s="26">
        <f>SUM(F96,F113,F116,F121)</f>
        <v>-36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-184</v>
      </c>
      <c r="D124" s="41">
        <f>SUM(D69, D89, D122)</f>
        <v>0</v>
      </c>
      <c r="E124" s="41">
        <f>SUM(E69, E89, E122)</f>
        <v>0</v>
      </c>
      <c r="F124" s="41">
        <f>SUM(F69, F89, F122)</f>
        <v>-184</v>
      </c>
      <c r="G124" s="27"/>
      <c r="H124" s="41">
        <f>H69</f>
        <v>-184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-184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-184</v>
      </c>
      <c r="D143" s="28">
        <f>SUM(D124,D141)</f>
        <v>0</v>
      </c>
      <c r="E143" s="28">
        <f>SUM(E124,E141)</f>
        <v>0</v>
      </c>
      <c r="F143" s="41">
        <f>SUM(F124,F141)</f>
        <v>-184</v>
      </c>
      <c r="G143" s="27"/>
      <c r="H143" s="42">
        <f>SUM(H124,H141)</f>
        <v>-184</v>
      </c>
      <c r="I143" s="28">
        <f>SUM(I124,I141)</f>
        <v>0</v>
      </c>
      <c r="J143" s="28">
        <f>SUM(J124,J141)</f>
        <v>0</v>
      </c>
      <c r="K143" s="41">
        <f>SUM(K124,K141)</f>
        <v>-184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-600</v>
      </c>
      <c r="D145" s="26">
        <f>D85+D143</f>
        <v>0</v>
      </c>
      <c r="E145" s="26">
        <f>E85+E143</f>
        <v>0</v>
      </c>
      <c r="F145" s="41">
        <f>F85+F143</f>
        <v>-600</v>
      </c>
      <c r="G145" s="27"/>
      <c r="H145" s="41">
        <f>H85+H143</f>
        <v>-600</v>
      </c>
      <c r="I145" s="26">
        <f>I85+I143</f>
        <v>0</v>
      </c>
      <c r="J145" s="26">
        <f>J85+J143</f>
        <v>0</v>
      </c>
      <c r="K145" s="41">
        <f>K85+K143</f>
        <v>-600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2F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2F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2F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2F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2F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2F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2F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127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908360</v>
      </c>
      <c r="D10" s="25">
        <v>142707</v>
      </c>
      <c r="E10" s="25">
        <v>0</v>
      </c>
      <c r="F10" s="26">
        <f>SUM(C10:E10)</f>
        <v>1051067</v>
      </c>
      <c r="G10" s="27"/>
      <c r="H10" s="28">
        <f>C10+C17+M10</f>
        <v>840623</v>
      </c>
      <c r="I10" s="28">
        <f>D10+N10</f>
        <v>60558</v>
      </c>
      <c r="J10" s="28">
        <f>E10+O10</f>
        <v>0</v>
      </c>
      <c r="K10" s="26">
        <f>SUM(H10:J10)</f>
        <v>901181</v>
      </c>
      <c r="L10" s="27"/>
      <c r="M10" s="28">
        <f>SUM(C88,C92,C95,C97:C101,C116)</f>
        <v>-67737</v>
      </c>
      <c r="N10" s="28">
        <f>SUM(D88,D92,D95,D97:D101,D116)</f>
        <v>-82149</v>
      </c>
      <c r="O10" s="28">
        <f>SUM(E88,E92,E95,E97:E101,E116)</f>
        <v>0</v>
      </c>
      <c r="P10" s="26">
        <f>SUM(M10:O10)</f>
        <v>-149886</v>
      </c>
    </row>
    <row r="11" spans="2:23" s="29" customFormat="1" ht="16" customHeight="1">
      <c r="B11" s="24" t="s">
        <v>13</v>
      </c>
      <c r="C11" s="25">
        <v>-415214</v>
      </c>
      <c r="D11" s="25">
        <v>-103088</v>
      </c>
      <c r="E11" s="25">
        <v>0</v>
      </c>
      <c r="F11" s="26">
        <f>SUM(C11:E11)</f>
        <v>-518302</v>
      </c>
      <c r="G11" s="27"/>
      <c r="H11" s="28">
        <f>C11+C58</f>
        <v>-415214</v>
      </c>
      <c r="I11" s="28">
        <f>D11</f>
        <v>-103088</v>
      </c>
      <c r="J11" s="28">
        <f>E11</f>
        <v>0</v>
      </c>
      <c r="K11" s="26">
        <f>SUM(H11:J11)</f>
        <v>-518302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493146</v>
      </c>
      <c r="D12" s="26">
        <f>SUM(D10:D11)</f>
        <v>39619</v>
      </c>
      <c r="E12" s="26">
        <f>SUM(E10:E11)</f>
        <v>0</v>
      </c>
      <c r="F12" s="26">
        <f>SUM(F10:F11)</f>
        <v>532765</v>
      </c>
      <c r="G12" s="27"/>
      <c r="H12" s="26">
        <f>SUM(H10:H11)</f>
        <v>425409</v>
      </c>
      <c r="I12" s="26">
        <f>SUM(I10:I11)</f>
        <v>-42530</v>
      </c>
      <c r="J12" s="26">
        <f>SUM(J10:J11)</f>
        <v>0</v>
      </c>
      <c r="K12" s="26">
        <f>SUM(K10:K11)</f>
        <v>382879</v>
      </c>
      <c r="L12" s="27"/>
      <c r="M12" s="26">
        <f>M10</f>
        <v>-67737</v>
      </c>
      <c r="N12" s="26">
        <f>N10</f>
        <v>-82149</v>
      </c>
      <c r="O12" s="26">
        <f>O10</f>
        <v>0</v>
      </c>
      <c r="P12" s="26">
        <f>P10</f>
        <v>-149886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-1495</v>
      </c>
      <c r="D15" s="25">
        <v>349</v>
      </c>
      <c r="E15" s="25">
        <v>0</v>
      </c>
      <c r="F15" s="26">
        <f>SUM(C15:E15)</f>
        <v>-1146</v>
      </c>
      <c r="G15" s="27"/>
      <c r="H15" s="30"/>
      <c r="I15" s="30"/>
      <c r="J15" s="30"/>
      <c r="K15" s="33"/>
      <c r="L15" s="27"/>
      <c r="M15" s="28">
        <f>C107</f>
        <v>1495</v>
      </c>
      <c r="N15" s="28">
        <f t="shared" ref="N15:O16" si="0">D107</f>
        <v>-349</v>
      </c>
      <c r="O15" s="28">
        <f t="shared" si="0"/>
        <v>0</v>
      </c>
      <c r="P15" s="26">
        <f>SUM(M15:O15)</f>
        <v>1146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-1495</v>
      </c>
      <c r="D19" s="26">
        <f>SUM(D15:D18)</f>
        <v>349</v>
      </c>
      <c r="E19" s="26">
        <f>SUM(E15:E18)</f>
        <v>0</v>
      </c>
      <c r="F19" s="26">
        <f>SUM(F15:F18)</f>
        <v>-1146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1495</v>
      </c>
      <c r="N19" s="26">
        <f>SUM(N15:N16)</f>
        <v>-349</v>
      </c>
      <c r="O19" s="26">
        <f>SUM(O15:O16)</f>
        <v>0</v>
      </c>
      <c r="P19" s="26">
        <f>SUM(P15:P16)</f>
        <v>1146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26731</v>
      </c>
      <c r="D22" s="25">
        <v>5865</v>
      </c>
      <c r="E22" s="25">
        <v>0</v>
      </c>
      <c r="F22" s="26">
        <f>SUM(C22:E22)</f>
        <v>32596</v>
      </c>
      <c r="G22" s="27"/>
      <c r="H22" s="28">
        <f>C22</f>
        <v>26731</v>
      </c>
      <c r="I22" s="28">
        <f t="shared" ref="I22:J26" si="1">D22</f>
        <v>5865</v>
      </c>
      <c r="J22" s="28">
        <f t="shared" si="1"/>
        <v>0</v>
      </c>
      <c r="K22" s="26">
        <f t="shared" ref="K22:K27" si="2">SUM(H22:J22)</f>
        <v>32596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8272</v>
      </c>
      <c r="D23" s="25">
        <v>0</v>
      </c>
      <c r="E23" s="25">
        <v>0</v>
      </c>
      <c r="F23" s="26">
        <f>SUM(C23:E23)</f>
        <v>8272</v>
      </c>
      <c r="G23" s="27"/>
      <c r="H23" s="28">
        <f>C23</f>
        <v>8272</v>
      </c>
      <c r="I23" s="28">
        <f t="shared" si="1"/>
        <v>0</v>
      </c>
      <c r="J23" s="28">
        <f t="shared" si="1"/>
        <v>0</v>
      </c>
      <c r="K23" s="26">
        <f t="shared" si="2"/>
        <v>8272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4572</v>
      </c>
      <c r="D24" s="25">
        <v>0</v>
      </c>
      <c r="E24" s="25">
        <v>0</v>
      </c>
      <c r="F24" s="26">
        <f>SUM(C24:E24)</f>
        <v>4572</v>
      </c>
      <c r="G24" s="27"/>
      <c r="H24" s="28">
        <f>C24</f>
        <v>4572</v>
      </c>
      <c r="I24" s="28">
        <f t="shared" si="1"/>
        <v>0</v>
      </c>
      <c r="J24" s="28">
        <f t="shared" si="1"/>
        <v>0</v>
      </c>
      <c r="K24" s="26">
        <f t="shared" si="2"/>
        <v>4572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432</v>
      </c>
      <c r="I27" s="28">
        <f>D121</f>
        <v>0</v>
      </c>
      <c r="J27" s="28">
        <f>E121</f>
        <v>0</v>
      </c>
      <c r="K27" s="26">
        <f t="shared" si="2"/>
        <v>432</v>
      </c>
      <c r="L27" s="27"/>
      <c r="M27" s="28">
        <f>H27</f>
        <v>432</v>
      </c>
      <c r="N27" s="28">
        <f>I27</f>
        <v>0</v>
      </c>
      <c r="O27" s="28">
        <f>J27</f>
        <v>0</v>
      </c>
      <c r="P27" s="26">
        <f>SUM(M27:O27)</f>
        <v>432</v>
      </c>
    </row>
    <row r="28" spans="2:22" s="29" customFormat="1" ht="16" customHeight="1">
      <c r="B28" s="35" t="s">
        <v>28</v>
      </c>
      <c r="C28" s="36">
        <f>SUM(C22:C26)</f>
        <v>39575</v>
      </c>
      <c r="D28" s="36">
        <f>SUM(D22:D26)</f>
        <v>5865</v>
      </c>
      <c r="E28" s="36">
        <f>SUM(E22:E26)</f>
        <v>0</v>
      </c>
      <c r="F28" s="36">
        <f>SUM(F22:F26)</f>
        <v>45440</v>
      </c>
      <c r="G28" s="27"/>
      <c r="H28" s="36">
        <f>SUM(H22:H27)</f>
        <v>40007</v>
      </c>
      <c r="I28" s="36">
        <f>SUM(I22:I27)</f>
        <v>5865</v>
      </c>
      <c r="J28" s="36">
        <f>SUM(J22:J27)</f>
        <v>0</v>
      </c>
      <c r="K28" s="36">
        <f>SUM(K22:K27)</f>
        <v>45872</v>
      </c>
      <c r="L28" s="27"/>
      <c r="M28" s="36">
        <f>M27</f>
        <v>432</v>
      </c>
      <c r="N28" s="36">
        <f>N27</f>
        <v>0</v>
      </c>
      <c r="O28" s="36">
        <f>O27</f>
        <v>0</v>
      </c>
      <c r="P28" s="36">
        <f>P27</f>
        <v>432</v>
      </c>
    </row>
    <row r="29" spans="2:22" s="29" customFormat="1" ht="16" customHeight="1">
      <c r="B29" s="24" t="s">
        <v>29</v>
      </c>
      <c r="C29" s="25">
        <v>-538</v>
      </c>
      <c r="D29" s="25">
        <v>0</v>
      </c>
      <c r="E29" s="25">
        <v>0</v>
      </c>
      <c r="F29" s="26">
        <f t="shared" ref="F29:F34" si="3">SUM(C29:E29)</f>
        <v>-538</v>
      </c>
      <c r="G29" s="27"/>
      <c r="H29" s="28">
        <f>C29</f>
        <v>-538</v>
      </c>
      <c r="I29" s="28">
        <f t="shared" ref="I29:J31" si="4">D29</f>
        <v>0</v>
      </c>
      <c r="J29" s="28">
        <f t="shared" si="4"/>
        <v>0</v>
      </c>
      <c r="K29" s="26">
        <f>SUM(H29:J29)</f>
        <v>-538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-1789</v>
      </c>
      <c r="D30" s="25">
        <v>0</v>
      </c>
      <c r="E30" s="25">
        <v>0</v>
      </c>
      <c r="F30" s="26">
        <f t="shared" si="3"/>
        <v>-1789</v>
      </c>
      <c r="G30" s="27"/>
      <c r="H30" s="28">
        <f>C30</f>
        <v>-1789</v>
      </c>
      <c r="I30" s="28">
        <f t="shared" si="4"/>
        <v>0</v>
      </c>
      <c r="J30" s="28">
        <f t="shared" si="4"/>
        <v>0</v>
      </c>
      <c r="K30" s="26">
        <f>SUM(H30:J30)</f>
        <v>-1789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-5768</v>
      </c>
      <c r="D31" s="25">
        <v>0</v>
      </c>
      <c r="E31" s="25">
        <v>0</v>
      </c>
      <c r="F31" s="26">
        <f t="shared" si="3"/>
        <v>-5768</v>
      </c>
      <c r="G31" s="27"/>
      <c r="H31" s="28">
        <f>C31</f>
        <v>-5768</v>
      </c>
      <c r="I31" s="28">
        <f t="shared" si="4"/>
        <v>0</v>
      </c>
      <c r="J31" s="28">
        <f t="shared" si="4"/>
        <v>0</v>
      </c>
      <c r="K31" s="26">
        <f>SUM(H31:J31)</f>
        <v>-5768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5167</v>
      </c>
      <c r="D32" s="25">
        <v>0</v>
      </c>
      <c r="E32" s="25">
        <v>0</v>
      </c>
      <c r="F32" s="26">
        <f t="shared" si="3"/>
        <v>5167</v>
      </c>
      <c r="G32" s="27"/>
      <c r="H32" s="30"/>
      <c r="I32" s="30"/>
      <c r="J32" s="30"/>
      <c r="K32" s="30"/>
      <c r="L32" s="27"/>
      <c r="M32" s="28">
        <f>C109</f>
        <v>-5167</v>
      </c>
      <c r="N32" s="28">
        <f>D109</f>
        <v>0</v>
      </c>
      <c r="O32" s="28">
        <f>E109</f>
        <v>0</v>
      </c>
      <c r="P32" s="26">
        <f>SUM(M32:O32)</f>
        <v>-5167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-2928</v>
      </c>
      <c r="D35" s="38">
        <f>SUM(D29:D34)</f>
        <v>0</v>
      </c>
      <c r="E35" s="38">
        <f>SUM(E29:E34)</f>
        <v>0</v>
      </c>
      <c r="F35" s="38">
        <f>SUM(F29:F34)</f>
        <v>-2928</v>
      </c>
      <c r="G35" s="27"/>
      <c r="H35" s="36">
        <f>SUM(H29:H31,H33:H34)</f>
        <v>-8095</v>
      </c>
      <c r="I35" s="36">
        <f>SUM(I29:I31,I33:I34)</f>
        <v>0</v>
      </c>
      <c r="J35" s="36">
        <f>SUM(J29:J31,J33:J34)</f>
        <v>0</v>
      </c>
      <c r="K35" s="36">
        <f>SUM(K29:K31,K33:K34)</f>
        <v>-8095</v>
      </c>
      <c r="L35" s="27"/>
      <c r="M35" s="36">
        <f>M32</f>
        <v>-5167</v>
      </c>
      <c r="N35" s="36">
        <f>N32</f>
        <v>0</v>
      </c>
      <c r="O35" s="36">
        <f>O32</f>
        <v>0</v>
      </c>
      <c r="P35" s="36">
        <f>P32</f>
        <v>-5167</v>
      </c>
    </row>
    <row r="36" spans="2:22" s="29" customFormat="1" ht="16" customHeight="1">
      <c r="B36" s="24" t="s">
        <v>36</v>
      </c>
      <c r="C36" s="25">
        <v>6839</v>
      </c>
      <c r="D36" s="25">
        <v>185</v>
      </c>
      <c r="E36" s="25">
        <v>0</v>
      </c>
      <c r="F36" s="26">
        <f>SUM(C36:E36)</f>
        <v>7024</v>
      </c>
      <c r="G36" s="27"/>
      <c r="H36" s="30"/>
      <c r="I36" s="30"/>
      <c r="J36" s="30"/>
      <c r="K36" s="30"/>
      <c r="L36" s="27"/>
      <c r="M36" s="28">
        <f>C93</f>
        <v>-6839</v>
      </c>
      <c r="N36" s="28">
        <f t="shared" ref="N36:O37" si="6">D93</f>
        <v>-185</v>
      </c>
      <c r="O36" s="28">
        <f t="shared" si="6"/>
        <v>0</v>
      </c>
      <c r="P36" s="26">
        <f>SUM(M36:O36)</f>
        <v>-7024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6839</v>
      </c>
      <c r="D38" s="36">
        <f>SUM(D36:D37)</f>
        <v>185</v>
      </c>
      <c r="E38" s="36">
        <f>SUM(E36:E37)</f>
        <v>0</v>
      </c>
      <c r="F38" s="36">
        <f>SUM(F36:F37)</f>
        <v>7024</v>
      </c>
      <c r="G38" s="27"/>
      <c r="H38" s="30"/>
      <c r="I38" s="30"/>
      <c r="J38" s="30"/>
      <c r="K38" s="30"/>
      <c r="L38" s="27"/>
      <c r="M38" s="36">
        <f>SUM(M36:M37)</f>
        <v>-6839</v>
      </c>
      <c r="N38" s="36">
        <f>SUM(N36:N37)</f>
        <v>-185</v>
      </c>
      <c r="O38" s="36">
        <f>SUM(O36:O37)</f>
        <v>0</v>
      </c>
      <c r="P38" s="36">
        <f>SUM(P36:P37)</f>
        <v>-7024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7217</v>
      </c>
      <c r="I39" s="28">
        <f>D102+D103+D104</f>
        <v>21966</v>
      </c>
      <c r="J39" s="28">
        <f>E102+E103+E104</f>
        <v>0</v>
      </c>
      <c r="K39" s="26">
        <f>SUM(H39:J39)</f>
        <v>29183</v>
      </c>
      <c r="L39" s="27"/>
      <c r="M39" s="28">
        <f t="shared" ref="M39:O40" si="7">H39</f>
        <v>7217</v>
      </c>
      <c r="N39" s="28">
        <f t="shared" si="7"/>
        <v>21966</v>
      </c>
      <c r="O39" s="28">
        <f t="shared" si="7"/>
        <v>0</v>
      </c>
      <c r="P39" s="26">
        <f>SUM(M39:O39)</f>
        <v>29183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3448</v>
      </c>
      <c r="I40" s="28">
        <f>D105</f>
        <v>0</v>
      </c>
      <c r="J40" s="28">
        <f>E105</f>
        <v>0</v>
      </c>
      <c r="K40" s="26">
        <f>SUM(H40:J40)</f>
        <v>3448</v>
      </c>
      <c r="L40" s="27"/>
      <c r="M40" s="28">
        <f t="shared" si="7"/>
        <v>3448</v>
      </c>
      <c r="N40" s="28">
        <f t="shared" si="7"/>
        <v>0</v>
      </c>
      <c r="O40" s="28">
        <f t="shared" si="7"/>
        <v>0</v>
      </c>
      <c r="P40" s="26">
        <f>SUM(M40:O40)</f>
        <v>3448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10665</v>
      </c>
      <c r="I41" s="36">
        <f>SUM(I39:I40)</f>
        <v>21966</v>
      </c>
      <c r="J41" s="36">
        <f>SUM(J39:J40)</f>
        <v>0</v>
      </c>
      <c r="K41" s="36">
        <f>SUM(K39:K40)</f>
        <v>32631</v>
      </c>
      <c r="L41" s="27"/>
      <c r="M41" s="36">
        <f>SUM(M39:M40)</f>
        <v>10665</v>
      </c>
      <c r="N41" s="36">
        <f>SUM(N39:N40)</f>
        <v>21966</v>
      </c>
      <c r="O41" s="36">
        <f>SUM(O39:O40)</f>
        <v>0</v>
      </c>
      <c r="P41" s="36">
        <f>SUM(P39:P40)</f>
        <v>32631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266</v>
      </c>
      <c r="I42" s="28">
        <f>D106</f>
        <v>33390</v>
      </c>
      <c r="J42" s="28">
        <f>E106</f>
        <v>0</v>
      </c>
      <c r="K42" s="26">
        <f>SUM(H42:J42)</f>
        <v>33656</v>
      </c>
      <c r="L42" s="27"/>
      <c r="M42" s="28">
        <f>H42</f>
        <v>266</v>
      </c>
      <c r="N42" s="28">
        <f>I42</f>
        <v>33390</v>
      </c>
      <c r="O42" s="28">
        <f>J42</f>
        <v>0</v>
      </c>
      <c r="P42" s="26">
        <f>SUM(M42:O42)</f>
        <v>33656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43486</v>
      </c>
      <c r="D44" s="26">
        <f>SUM(D28,D35,D38,D43)</f>
        <v>6050</v>
      </c>
      <c r="E44" s="26">
        <f>SUM(E28,E35,E38,E43)</f>
        <v>0</v>
      </c>
      <c r="F44" s="26">
        <f>SUM(F28,F35,F38,F43)</f>
        <v>49536</v>
      </c>
      <c r="G44" s="27"/>
      <c r="H44" s="26">
        <f>SUM(H28,H35,H41,H42:H43)</f>
        <v>42843</v>
      </c>
      <c r="I44" s="26">
        <f>SUM(I28,I35,I41,I42:I43)</f>
        <v>61221</v>
      </c>
      <c r="J44" s="26">
        <f>SUM(J28,J35,J41,J42:J43)</f>
        <v>0</v>
      </c>
      <c r="K44" s="26">
        <f>SUM(K28,K35,K41,K42:K43)</f>
        <v>104064</v>
      </c>
      <c r="L44" s="27"/>
      <c r="M44" s="26">
        <f>SUM(M28,M35,M38,M41,M42)</f>
        <v>-643</v>
      </c>
      <c r="N44" s="26">
        <f>SUM(N28,N35,N38,N41,N42)</f>
        <v>55171</v>
      </c>
      <c r="O44" s="26">
        <f>SUM(O28,O35,O38,O41,O42)</f>
        <v>0</v>
      </c>
      <c r="P44" s="26">
        <f>SUM(P28,P35,P38,P41,P42)</f>
        <v>54528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-171202</v>
      </c>
      <c r="D47" s="30"/>
      <c r="E47" s="30"/>
      <c r="F47" s="41">
        <f>C47</f>
        <v>-171202</v>
      </c>
      <c r="G47" s="27"/>
      <c r="H47" s="42">
        <f>C47</f>
        <v>-171202</v>
      </c>
      <c r="I47" s="30"/>
      <c r="J47" s="30"/>
      <c r="K47" s="41">
        <f>H47</f>
        <v>-171202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-44082</v>
      </c>
      <c r="D48" s="30"/>
      <c r="E48" s="30"/>
      <c r="F48" s="41">
        <f>C48</f>
        <v>-44082</v>
      </c>
      <c r="G48" s="27"/>
      <c r="H48" s="42">
        <f>C48</f>
        <v>-44082</v>
      </c>
      <c r="I48" s="30"/>
      <c r="J48" s="30"/>
      <c r="K48" s="41">
        <f>H48</f>
        <v>-44082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-215284</v>
      </c>
      <c r="D50" s="30"/>
      <c r="E50" s="30"/>
      <c r="F50" s="44">
        <f>SUM(F47:F49)</f>
        <v>-215284</v>
      </c>
      <c r="G50" s="27"/>
      <c r="H50" s="44">
        <f>SUM(H47:H49)</f>
        <v>-215284</v>
      </c>
      <c r="I50" s="30"/>
      <c r="J50" s="30"/>
      <c r="K50" s="44">
        <f>SUM(K47:K49)</f>
        <v>-215284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-164415</v>
      </c>
      <c r="D51" s="30"/>
      <c r="E51" s="30"/>
      <c r="F51" s="41">
        <f>C51</f>
        <v>-164415</v>
      </c>
      <c r="G51" s="27"/>
      <c r="H51" s="42">
        <f>C51</f>
        <v>-164415</v>
      </c>
      <c r="I51" s="30"/>
      <c r="J51" s="30"/>
      <c r="K51" s="41">
        <f>H51</f>
        <v>-164415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-164415</v>
      </c>
      <c r="D53" s="30"/>
      <c r="E53" s="30"/>
      <c r="F53" s="44">
        <f>SUM(F51:F52)</f>
        <v>-164415</v>
      </c>
      <c r="G53" s="27"/>
      <c r="H53" s="44">
        <f>SUM(H51:H52)</f>
        <v>-164415</v>
      </c>
      <c r="I53" s="30"/>
      <c r="J53" s="30"/>
      <c r="K53" s="44">
        <f>SUM(K51:K52)</f>
        <v>-164415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-123401</v>
      </c>
      <c r="D54" s="30"/>
      <c r="E54" s="30"/>
      <c r="F54" s="26">
        <f t="shared" ref="F54:F59" si="8">C54</f>
        <v>-123401</v>
      </c>
      <c r="G54" s="27"/>
      <c r="H54" s="28">
        <f>C54</f>
        <v>-123401</v>
      </c>
      <c r="I54" s="30"/>
      <c r="J54" s="30"/>
      <c r="K54" s="26">
        <f>H54</f>
        <v>-123401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-43556</v>
      </c>
      <c r="D60" s="25">
        <v>-23654</v>
      </c>
      <c r="E60" s="25">
        <v>0</v>
      </c>
      <c r="F60" s="26">
        <f>SUM(C60:E60)</f>
        <v>-67210</v>
      </c>
      <c r="G60" s="27"/>
      <c r="H60" s="45"/>
      <c r="I60" s="45"/>
      <c r="J60" s="45"/>
      <c r="K60" s="45"/>
      <c r="L60" s="27"/>
      <c r="M60" s="28">
        <f>C110</f>
        <v>43556</v>
      </c>
      <c r="N60" s="28">
        <f t="shared" ref="N60:O60" si="9">D110</f>
        <v>23654</v>
      </c>
      <c r="O60" s="28">
        <f t="shared" si="9"/>
        <v>0</v>
      </c>
      <c r="P60" s="26">
        <f>SUM(M60:O60)</f>
        <v>67210</v>
      </c>
    </row>
    <row r="61" spans="2:16" s="29" customFormat="1" ht="16" customHeight="1">
      <c r="B61" s="58" t="s">
        <v>179</v>
      </c>
      <c r="C61" s="25">
        <v>0</v>
      </c>
      <c r="D61" s="25">
        <v>-20199</v>
      </c>
      <c r="E61" s="25">
        <v>0</v>
      </c>
      <c r="F61" s="26">
        <f>SUM(C61:E61)</f>
        <v>-20199</v>
      </c>
      <c r="G61" s="27"/>
      <c r="H61" s="28">
        <f>C61</f>
        <v>0</v>
      </c>
      <c r="I61" s="28">
        <f t="shared" ref="I61:J61" si="10">D61</f>
        <v>-20199</v>
      </c>
      <c r="J61" s="28">
        <f t="shared" si="10"/>
        <v>0</v>
      </c>
      <c r="K61" s="26">
        <f>SUM(H61:J61)</f>
        <v>-20199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-546656</v>
      </c>
      <c r="D65" s="26">
        <f>SUM(D60:D61,D63)</f>
        <v>-43853</v>
      </c>
      <c r="E65" s="26">
        <f>SUM(E60:E61,E63)</f>
        <v>0</v>
      </c>
      <c r="F65" s="41">
        <f>SUM(F50,F53:F61,F63:F64)</f>
        <v>-590509</v>
      </c>
      <c r="G65" s="27"/>
      <c r="H65" s="41">
        <f>SUM(H50,H53:H57,H59,H61:H62, H64)</f>
        <v>-503100</v>
      </c>
      <c r="I65" s="41">
        <f t="shared" ref="I65:K65" si="12">SUM(I50,I53:I57,I59,I61:I62, I64)</f>
        <v>-20199</v>
      </c>
      <c r="J65" s="41">
        <f t="shared" si="12"/>
        <v>0</v>
      </c>
      <c r="K65" s="41">
        <f t="shared" si="12"/>
        <v>-523299</v>
      </c>
      <c r="L65" s="27"/>
      <c r="M65" s="26">
        <f>SUM(M60,M62:M63)</f>
        <v>43556</v>
      </c>
      <c r="N65" s="26">
        <f t="shared" ref="N65:P65" si="13">SUM(N60,N62:N63)</f>
        <v>23654</v>
      </c>
      <c r="O65" s="26">
        <f t="shared" si="13"/>
        <v>0</v>
      </c>
      <c r="P65" s="26">
        <f t="shared" si="13"/>
        <v>67210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-504665</v>
      </c>
      <c r="D67" s="26">
        <f>SUM(D19,D44,D65)</f>
        <v>-37454</v>
      </c>
      <c r="E67" s="26">
        <f>SUM(E19,E44,E65)</f>
        <v>0</v>
      </c>
      <c r="F67" s="41">
        <f>SUM(F19,F44,F65)</f>
        <v>-542119</v>
      </c>
      <c r="G67" s="27"/>
      <c r="H67" s="41">
        <f>SUM(H19,H44,H65)</f>
        <v>-460257</v>
      </c>
      <c r="I67" s="26">
        <f>SUM(I19,I44,I65)</f>
        <v>41022</v>
      </c>
      <c r="J67" s="26">
        <f>SUM(J19,J44,J65)</f>
        <v>0</v>
      </c>
      <c r="K67" s="41">
        <f>SUM(K19,K44,K65)</f>
        <v>-419235</v>
      </c>
      <c r="L67" s="27"/>
      <c r="M67" s="26">
        <f>SUM(M19,M44,M65)</f>
        <v>44408</v>
      </c>
      <c r="N67" s="26">
        <f>SUM(N19,N44,N65)</f>
        <v>78476</v>
      </c>
      <c r="O67" s="26">
        <f>SUM(O19,O44,O65)</f>
        <v>0</v>
      </c>
      <c r="P67" s="26">
        <f>SUM(P19,P44,P65)</f>
        <v>122884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-11519</v>
      </c>
      <c r="D69" s="26">
        <f>SUM(D12,D67)</f>
        <v>2165</v>
      </c>
      <c r="E69" s="26">
        <f>SUM(E12,E67)</f>
        <v>0</v>
      </c>
      <c r="F69" s="41">
        <f>SUM(F12,F67)</f>
        <v>-9354</v>
      </c>
      <c r="G69" s="27"/>
      <c r="H69" s="41">
        <f>SUM(H12,H67)</f>
        <v>-34848</v>
      </c>
      <c r="I69" s="26">
        <f>SUM(I12,I67)</f>
        <v>-1508</v>
      </c>
      <c r="J69" s="26">
        <f>SUM(J12,J67)</f>
        <v>0</v>
      </c>
      <c r="K69" s="41">
        <f>SUM(K12,K67)</f>
        <v>-36356</v>
      </c>
      <c r="L69" s="27"/>
      <c r="M69" s="26">
        <f>SUM(M12,M67)</f>
        <v>-23329</v>
      </c>
      <c r="N69" s="26">
        <f>SUM(N12,N67)</f>
        <v>-3673</v>
      </c>
      <c r="O69" s="26">
        <f>SUM(O12,O67)</f>
        <v>0</v>
      </c>
      <c r="P69" s="26">
        <f>SUM(P12,P67)</f>
        <v>-27002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24249</v>
      </c>
      <c r="D72" s="25">
        <v>0</v>
      </c>
      <c r="E72" s="25">
        <v>0</v>
      </c>
      <c r="F72" s="26">
        <f t="shared" ref="F72:F78" si="14">SUM(C72:E72)</f>
        <v>24249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-212095</v>
      </c>
      <c r="D76" s="25">
        <v>0</v>
      </c>
      <c r="E76" s="25">
        <v>0</v>
      </c>
      <c r="F76" s="26">
        <f t="shared" si="14"/>
        <v>-212095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-187846</v>
      </c>
      <c r="D79" s="26">
        <f>SUM(D72:D78)</f>
        <v>0</v>
      </c>
      <c r="E79" s="26">
        <f>SUM(E72:E78)</f>
        <v>0</v>
      </c>
      <c r="F79" s="26">
        <f>SUM(F72:F78)</f>
        <v>-187846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-199365</v>
      </c>
      <c r="D81" s="26">
        <f>SUM(D69,D79)</f>
        <v>2165</v>
      </c>
      <c r="E81" s="26">
        <f>SUM(E69,E79)</f>
        <v>0</v>
      </c>
      <c r="F81" s="41">
        <f>SUM(F69,F79)</f>
        <v>-197200</v>
      </c>
      <c r="G81" s="27"/>
      <c r="H81" s="41">
        <f>H69</f>
        <v>-34848</v>
      </c>
      <c r="I81" s="26">
        <f>I69</f>
        <v>-1508</v>
      </c>
      <c r="J81" s="26">
        <f>J69</f>
        <v>0</v>
      </c>
      <c r="K81" s="41">
        <f>K69</f>
        <v>-36356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-35294</v>
      </c>
      <c r="D85" s="43">
        <v>-12808</v>
      </c>
      <c r="E85" s="43">
        <v>0</v>
      </c>
      <c r="F85" s="26">
        <f>SUM(C85:E85)</f>
        <v>-48102</v>
      </c>
      <c r="G85" s="27"/>
      <c r="H85" s="42">
        <f>C85</f>
        <v>-35294</v>
      </c>
      <c r="I85" s="42">
        <f>D85</f>
        <v>-12808</v>
      </c>
      <c r="J85" s="42">
        <f>E85</f>
        <v>0</v>
      </c>
      <c r="K85" s="26">
        <f>SUM(H85:J85)</f>
        <v>-48102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-6818</v>
      </c>
      <c r="D88" s="25">
        <v>-15806</v>
      </c>
      <c r="E88" s="25">
        <v>0</v>
      </c>
      <c r="F88" s="26">
        <f>SUM(C88:E88)</f>
        <v>-22624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-6818</v>
      </c>
      <c r="D89" s="36">
        <f>D88</f>
        <v>-15806</v>
      </c>
      <c r="E89" s="36">
        <f>E88</f>
        <v>0</v>
      </c>
      <c r="F89" s="36">
        <f>F88</f>
        <v>-22624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-45846</v>
      </c>
      <c r="D92" s="25">
        <v>-1176</v>
      </c>
      <c r="E92" s="25">
        <v>0</v>
      </c>
      <c r="F92" s="26">
        <f>SUM(C92:E92)</f>
        <v>-47022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-6839</v>
      </c>
      <c r="D93" s="28">
        <f t="shared" si="15"/>
        <v>-185</v>
      </c>
      <c r="E93" s="28">
        <f t="shared" si="15"/>
        <v>0</v>
      </c>
      <c r="F93" s="26">
        <f>SUM(C93:E93)</f>
        <v>-7024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32291</v>
      </c>
      <c r="D95" s="25">
        <v>873</v>
      </c>
      <c r="E95" s="25">
        <v>0</v>
      </c>
      <c r="F95" s="26">
        <f>SUM(C95:E95)</f>
        <v>33164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-20394</v>
      </c>
      <c r="D96" s="36">
        <f>SUM(D92:D95)</f>
        <v>-488</v>
      </c>
      <c r="E96" s="36">
        <f>SUM(E92:E95)</f>
        <v>0</v>
      </c>
      <c r="F96" s="36">
        <f>SUM(F92:F95)</f>
        <v>-20882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-43476</v>
      </c>
      <c r="D97" s="25">
        <v>-18416</v>
      </c>
      <c r="E97" s="25">
        <v>0</v>
      </c>
      <c r="F97" s="26">
        <f t="shared" ref="F97:F112" si="16">SUM(C97:E97)</f>
        <v>-61892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-2616</v>
      </c>
      <c r="D98" s="25">
        <v>-47602</v>
      </c>
      <c r="E98" s="25">
        <v>0</v>
      </c>
      <c r="F98" s="26">
        <f t="shared" si="16"/>
        <v>-50218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7217</v>
      </c>
      <c r="D102" s="25">
        <v>1767</v>
      </c>
      <c r="E102" s="25">
        <v>0</v>
      </c>
      <c r="F102" s="26">
        <f t="shared" si="16"/>
        <v>8984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20199</v>
      </c>
      <c r="E104" s="34">
        <f>-E61</f>
        <v>0</v>
      </c>
      <c r="F104" s="26">
        <f>SUM(C104:E104)</f>
        <v>20199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3448</v>
      </c>
      <c r="D105" s="25">
        <v>0</v>
      </c>
      <c r="E105" s="25">
        <v>0</v>
      </c>
      <c r="F105" s="26">
        <f t="shared" si="16"/>
        <v>3448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266</v>
      </c>
      <c r="D106" s="25">
        <v>33390</v>
      </c>
      <c r="E106" s="25">
        <v>0</v>
      </c>
      <c r="F106" s="26">
        <f t="shared" si="16"/>
        <v>33656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1495</v>
      </c>
      <c r="D107" s="28">
        <f t="shared" si="17"/>
        <v>-349</v>
      </c>
      <c r="E107" s="28">
        <f t="shared" si="17"/>
        <v>0</v>
      </c>
      <c r="F107" s="26">
        <f t="shared" si="16"/>
        <v>1146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-5167</v>
      </c>
      <c r="D109" s="28">
        <f>-D32</f>
        <v>0</v>
      </c>
      <c r="E109" s="28">
        <f>-E32</f>
        <v>0</v>
      </c>
      <c r="F109" s="26">
        <f t="shared" si="16"/>
        <v>-5167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43556</v>
      </c>
      <c r="D110" s="28">
        <f>-D60</f>
        <v>23654</v>
      </c>
      <c r="E110" s="28">
        <f>-E60</f>
        <v>0</v>
      </c>
      <c r="F110" s="26">
        <f t="shared" si="16"/>
        <v>67210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4723</v>
      </c>
      <c r="D113" s="36">
        <f>SUM(D97:D112)</f>
        <v>12643</v>
      </c>
      <c r="E113" s="36">
        <f>SUM(E97:E112)</f>
        <v>0</v>
      </c>
      <c r="F113" s="36">
        <f>SUM(F97:F112)</f>
        <v>17366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-1272</v>
      </c>
      <c r="D114" s="25">
        <v>-22</v>
      </c>
      <c r="E114" s="25">
        <v>0</v>
      </c>
      <c r="F114" s="26">
        <f>SUM(C114:E114)</f>
        <v>-1294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-1272</v>
      </c>
      <c r="D116" s="36">
        <f>SUM(D114:D115)</f>
        <v>-22</v>
      </c>
      <c r="E116" s="36">
        <f>SUM(E114:E115)</f>
        <v>0</v>
      </c>
      <c r="F116" s="36">
        <f>SUM(F114:F115)</f>
        <v>-1294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397</v>
      </c>
      <c r="D118" s="25">
        <v>0</v>
      </c>
      <c r="E118" s="25">
        <v>0</v>
      </c>
      <c r="F118" s="26">
        <f>SUM(C118:E118)</f>
        <v>397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35</v>
      </c>
      <c r="D120" s="25">
        <v>0</v>
      </c>
      <c r="E120" s="25">
        <v>0</v>
      </c>
      <c r="F120" s="26">
        <f>SUM(C120:E120)</f>
        <v>35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432</v>
      </c>
      <c r="D121" s="36">
        <f>SUM(D117:D120)</f>
        <v>0</v>
      </c>
      <c r="E121" s="36">
        <f>SUM(E117:E120)</f>
        <v>0</v>
      </c>
      <c r="F121" s="36">
        <f>SUM(F117:F120)</f>
        <v>432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-16511</v>
      </c>
      <c r="D122" s="26">
        <f>SUM(D96,D113,D116,D121)</f>
        <v>12133</v>
      </c>
      <c r="E122" s="26">
        <f>SUM(E96,E113,E116,E121)</f>
        <v>0</v>
      </c>
      <c r="F122" s="26">
        <f>SUM(F96,F113,F116,F121)</f>
        <v>-4378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-34848</v>
      </c>
      <c r="D124" s="41">
        <f>SUM(D69, D89, D122)</f>
        <v>-1508</v>
      </c>
      <c r="E124" s="41">
        <f>SUM(E69, E89, E122)</f>
        <v>0</v>
      </c>
      <c r="F124" s="41">
        <f>SUM(F69, F89, F122)</f>
        <v>-36356</v>
      </c>
      <c r="G124" s="27"/>
      <c r="H124" s="41">
        <f>H69</f>
        <v>-34848</v>
      </c>
      <c r="I124" s="41">
        <f t="shared" ref="I124:K124" si="18">I69</f>
        <v>-1508</v>
      </c>
      <c r="J124" s="41">
        <f t="shared" si="18"/>
        <v>0</v>
      </c>
      <c r="K124" s="41">
        <f t="shared" si="18"/>
        <v>-36356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-920</v>
      </c>
      <c r="D127" s="49">
        <v>0</v>
      </c>
      <c r="E127" s="25">
        <v>0</v>
      </c>
      <c r="F127" s="26">
        <f t="shared" ref="F127:F132" si="19">SUM(C127:E127)</f>
        <v>-920</v>
      </c>
      <c r="G127" s="27"/>
      <c r="H127" s="28">
        <f t="shared" ref="H127:J132" si="20">C127</f>
        <v>-920</v>
      </c>
      <c r="I127" s="28">
        <f t="shared" si="20"/>
        <v>0</v>
      </c>
      <c r="J127" s="28">
        <f t="shared" si="20"/>
        <v>0</v>
      </c>
      <c r="K127" s="26">
        <f>SUM(H127:J127)</f>
        <v>-920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-1048</v>
      </c>
      <c r="D129" s="25">
        <v>0</v>
      </c>
      <c r="E129" s="25">
        <v>0</v>
      </c>
      <c r="F129" s="26">
        <f t="shared" si="19"/>
        <v>-1048</v>
      </c>
      <c r="G129" s="27"/>
      <c r="H129" s="28">
        <f t="shared" si="20"/>
        <v>-1048</v>
      </c>
      <c r="I129" s="28">
        <f t="shared" si="20"/>
        <v>0</v>
      </c>
      <c r="J129" s="28">
        <f t="shared" si="20"/>
        <v>0</v>
      </c>
      <c r="K129" s="26">
        <f t="shared" si="21"/>
        <v>-1048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-1968</v>
      </c>
      <c r="D133" s="38">
        <f>SUM(D127:D132)</f>
        <v>0</v>
      </c>
      <c r="E133" s="38">
        <f>SUM(E127:E132)</f>
        <v>0</v>
      </c>
      <c r="F133" s="38">
        <f>SUM(F127:F132)</f>
        <v>-1968</v>
      </c>
      <c r="G133" s="27"/>
      <c r="H133" s="38">
        <f>SUM(H127:H132)</f>
        <v>-1968</v>
      </c>
      <c r="I133" s="38">
        <f>SUM(I127:I132)</f>
        <v>0</v>
      </c>
      <c r="J133" s="38">
        <f>SUM(J127:J132)</f>
        <v>0</v>
      </c>
      <c r="K133" s="38">
        <f>SUM(K127:K132)</f>
        <v>-1968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399</v>
      </c>
      <c r="D135" s="28">
        <f>-C135</f>
        <v>-399</v>
      </c>
      <c r="E135" s="30"/>
      <c r="F135" s="26">
        <f>SUM(C135:D135)</f>
        <v>0</v>
      </c>
      <c r="G135" s="27"/>
      <c r="H135" s="28">
        <f t="shared" ref="H135:I139" si="22">C135</f>
        <v>399</v>
      </c>
      <c r="I135" s="28">
        <f t="shared" si="22"/>
        <v>-399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108</v>
      </c>
      <c r="D137" s="25">
        <v>0</v>
      </c>
      <c r="E137" s="25">
        <v>0</v>
      </c>
      <c r="F137" s="26">
        <f>SUM(C137:E137)</f>
        <v>108</v>
      </c>
      <c r="G137" s="27"/>
      <c r="H137" s="28">
        <f t="shared" si="22"/>
        <v>108</v>
      </c>
      <c r="I137" s="28">
        <f t="shared" si="22"/>
        <v>0</v>
      </c>
      <c r="J137" s="28">
        <f>E137</f>
        <v>0</v>
      </c>
      <c r="K137" s="26">
        <f t="shared" si="21"/>
        <v>108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507</v>
      </c>
      <c r="D140" s="38">
        <f>SUM(D134:D139)</f>
        <v>-399</v>
      </c>
      <c r="E140" s="38">
        <f>SUM(E134,E136:E139)</f>
        <v>0</v>
      </c>
      <c r="F140" s="38">
        <f>SUM(F134:F139)</f>
        <v>108</v>
      </c>
      <c r="G140" s="27"/>
      <c r="H140" s="38">
        <f>SUM(H134:H139)</f>
        <v>507</v>
      </c>
      <c r="I140" s="38">
        <f>SUM(I134:I139)</f>
        <v>-399</v>
      </c>
      <c r="J140" s="38">
        <f>SUM(J134,J136:J139)</f>
        <v>0</v>
      </c>
      <c r="K140" s="38">
        <f>SUM(K134:K139)</f>
        <v>108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-1461</v>
      </c>
      <c r="D141" s="26">
        <f>SUM(D133,D140)</f>
        <v>-399</v>
      </c>
      <c r="E141" s="26">
        <f>SUM(E133,E140)</f>
        <v>0</v>
      </c>
      <c r="F141" s="26">
        <f>SUM(F133,F140)</f>
        <v>-1860</v>
      </c>
      <c r="G141" s="27"/>
      <c r="H141" s="26">
        <f>SUM(H133,H140)</f>
        <v>-1461</v>
      </c>
      <c r="I141" s="26">
        <f>SUM(I133,I140)</f>
        <v>-399</v>
      </c>
      <c r="J141" s="26">
        <f>SUM(J133,J140)</f>
        <v>0</v>
      </c>
      <c r="K141" s="26">
        <f>SUM(K133,K140)</f>
        <v>-1860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-36309</v>
      </c>
      <c r="D143" s="28">
        <f>SUM(D124,D141)</f>
        <v>-1907</v>
      </c>
      <c r="E143" s="28">
        <f>SUM(E124,E141)</f>
        <v>0</v>
      </c>
      <c r="F143" s="41">
        <f>SUM(F124,F141)</f>
        <v>-38216</v>
      </c>
      <c r="G143" s="27"/>
      <c r="H143" s="42">
        <f>SUM(H124,H141)</f>
        <v>-36309</v>
      </c>
      <c r="I143" s="28">
        <f>SUM(I124,I141)</f>
        <v>-1907</v>
      </c>
      <c r="J143" s="28">
        <f>SUM(J124,J141)</f>
        <v>0</v>
      </c>
      <c r="K143" s="41">
        <f>SUM(K124,K141)</f>
        <v>-38216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-71603</v>
      </c>
      <c r="D145" s="26">
        <f>D85+D143</f>
        <v>-14715</v>
      </c>
      <c r="E145" s="26">
        <f>E85+E143</f>
        <v>0</v>
      </c>
      <c r="F145" s="41">
        <f>F85+F143</f>
        <v>-86318</v>
      </c>
      <c r="G145" s="27"/>
      <c r="H145" s="41">
        <f>H85+H143</f>
        <v>-71603</v>
      </c>
      <c r="I145" s="26">
        <f>I85+I143</f>
        <v>-14715</v>
      </c>
      <c r="J145" s="26">
        <f>J85+J143</f>
        <v>0</v>
      </c>
      <c r="K145" s="41">
        <f>K85+K143</f>
        <v>-86318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300-000000000000}">
      <formula1>-1000000</formula1>
      <formula2>1000000</formula2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300-000001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300-000002000000}">
      <formula1>0</formula1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300-000003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300-000004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300-000005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300-000006000000}">
      <formula1>0</formula1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172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1541</v>
      </c>
      <c r="D10" s="25">
        <v>0</v>
      </c>
      <c r="E10" s="25">
        <v>0</v>
      </c>
      <c r="F10" s="26">
        <f>SUM(C10:E10)</f>
        <v>1541</v>
      </c>
      <c r="G10" s="27"/>
      <c r="H10" s="28">
        <f>C10+C17+M10</f>
        <v>1427</v>
      </c>
      <c r="I10" s="28">
        <f>D10+N10</f>
        <v>0</v>
      </c>
      <c r="J10" s="28">
        <f>E10+O10</f>
        <v>0</v>
      </c>
      <c r="K10" s="26">
        <f>SUM(H10:J10)</f>
        <v>1427</v>
      </c>
      <c r="L10" s="27"/>
      <c r="M10" s="28">
        <f>SUM(C88,C92,C95,C97:C101,C116)</f>
        <v>-114</v>
      </c>
      <c r="N10" s="28">
        <f>SUM(D88,D92,D95,D97:D101,D116)</f>
        <v>0</v>
      </c>
      <c r="O10" s="28">
        <f>SUM(E88,E92,E95,E97:E101,E116)</f>
        <v>0</v>
      </c>
      <c r="P10" s="26">
        <f>SUM(M10:O10)</f>
        <v>-114</v>
      </c>
    </row>
    <row r="11" spans="2:23" s="29" customFormat="1" ht="16" customHeight="1">
      <c r="B11" s="24" t="s">
        <v>13</v>
      </c>
      <c r="C11" s="25">
        <v>-513</v>
      </c>
      <c r="D11" s="25">
        <v>0</v>
      </c>
      <c r="E11" s="25">
        <v>0</v>
      </c>
      <c r="F11" s="26">
        <f>SUM(C11:E11)</f>
        <v>-513</v>
      </c>
      <c r="G11" s="27"/>
      <c r="H11" s="28">
        <f>C11+C58</f>
        <v>-703</v>
      </c>
      <c r="I11" s="28">
        <f>D11</f>
        <v>0</v>
      </c>
      <c r="J11" s="28">
        <f>E11</f>
        <v>0</v>
      </c>
      <c r="K11" s="26">
        <f>SUM(H11:J11)</f>
        <v>-703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1028</v>
      </c>
      <c r="D12" s="26">
        <f>SUM(D10:D11)</f>
        <v>0</v>
      </c>
      <c r="E12" s="26">
        <f>SUM(E10:E11)</f>
        <v>0</v>
      </c>
      <c r="F12" s="26">
        <f>SUM(F10:F11)</f>
        <v>1028</v>
      </c>
      <c r="G12" s="27"/>
      <c r="H12" s="26">
        <f>SUM(H10:H11)</f>
        <v>724</v>
      </c>
      <c r="I12" s="26">
        <f>SUM(I10:I11)</f>
        <v>0</v>
      </c>
      <c r="J12" s="26">
        <f>SUM(J10:J11)</f>
        <v>0</v>
      </c>
      <c r="K12" s="26">
        <f>SUM(K10:K11)</f>
        <v>724</v>
      </c>
      <c r="L12" s="27"/>
      <c r="M12" s="26">
        <f>M10</f>
        <v>-114</v>
      </c>
      <c r="N12" s="26">
        <f>N10</f>
        <v>0</v>
      </c>
      <c r="O12" s="26">
        <f>O10</f>
        <v>0</v>
      </c>
      <c r="P12" s="26">
        <f>P10</f>
        <v>-114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0</v>
      </c>
      <c r="D29" s="25">
        <v>0</v>
      </c>
      <c r="E29" s="25">
        <v>0</v>
      </c>
      <c r="F29" s="26">
        <f t="shared" ref="F29:F34" si="3">SUM(C29:E29)</f>
        <v>0</v>
      </c>
      <c r="G29" s="27"/>
      <c r="H29" s="28">
        <f>C29</f>
        <v>0</v>
      </c>
      <c r="I29" s="28">
        <f t="shared" ref="I29:J31" si="4">D29</f>
        <v>0</v>
      </c>
      <c r="J29" s="28">
        <f t="shared" si="4"/>
        <v>0</v>
      </c>
      <c r="K29" s="26">
        <f>SUM(H29:J29)</f>
        <v>0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0</v>
      </c>
      <c r="D35" s="38">
        <f>SUM(D29:D34)</f>
        <v>0</v>
      </c>
      <c r="E35" s="38">
        <f>SUM(E29:E34)</f>
        <v>0</v>
      </c>
      <c r="F35" s="38">
        <f>SUM(F29:F34)</f>
        <v>0</v>
      </c>
      <c r="G35" s="27"/>
      <c r="H35" s="36">
        <f>SUM(H29:H31,H33:H34)</f>
        <v>0</v>
      </c>
      <c r="I35" s="36">
        <f>SUM(I29:I31,I33:I34)</f>
        <v>0</v>
      </c>
      <c r="J35" s="36">
        <f>SUM(J29:J31,J33:J34)</f>
        <v>0</v>
      </c>
      <c r="K35" s="36">
        <f>SUM(K29:K31,K33:K34)</f>
        <v>0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65</v>
      </c>
      <c r="D36" s="25">
        <v>0</v>
      </c>
      <c r="E36" s="25">
        <v>0</v>
      </c>
      <c r="F36" s="26">
        <f>SUM(C36:E36)</f>
        <v>65</v>
      </c>
      <c r="G36" s="27"/>
      <c r="H36" s="30"/>
      <c r="I36" s="30"/>
      <c r="J36" s="30"/>
      <c r="K36" s="30"/>
      <c r="L36" s="27"/>
      <c r="M36" s="28">
        <f>C93</f>
        <v>-65</v>
      </c>
      <c r="N36" s="28">
        <f t="shared" ref="N36:O37" si="6">D93</f>
        <v>0</v>
      </c>
      <c r="O36" s="28">
        <f t="shared" si="6"/>
        <v>0</v>
      </c>
      <c r="P36" s="26">
        <f>SUM(M36:O36)</f>
        <v>-65</v>
      </c>
    </row>
    <row r="37" spans="2:22" s="29" customFormat="1" ht="16" customHeight="1">
      <c r="B37" s="24" t="s">
        <v>37</v>
      </c>
      <c r="C37" s="25">
        <v>-50</v>
      </c>
      <c r="D37" s="25">
        <v>0</v>
      </c>
      <c r="E37" s="25">
        <v>0</v>
      </c>
      <c r="F37" s="26">
        <f>SUM(C37:E37)</f>
        <v>-50</v>
      </c>
      <c r="G37" s="27"/>
      <c r="H37" s="30"/>
      <c r="I37" s="30"/>
      <c r="J37" s="30"/>
      <c r="K37" s="30"/>
      <c r="L37" s="27"/>
      <c r="M37" s="28">
        <f>C94</f>
        <v>50</v>
      </c>
      <c r="N37" s="28">
        <f t="shared" si="6"/>
        <v>0</v>
      </c>
      <c r="O37" s="28">
        <f t="shared" si="6"/>
        <v>0</v>
      </c>
      <c r="P37" s="26">
        <f>SUM(M37:O37)</f>
        <v>50</v>
      </c>
    </row>
    <row r="38" spans="2:22" s="29" customFormat="1" ht="16" customHeight="1">
      <c r="B38" s="35" t="s">
        <v>38</v>
      </c>
      <c r="C38" s="36">
        <f>SUM(C36:C37)</f>
        <v>15</v>
      </c>
      <c r="D38" s="36">
        <f>SUM(D36:D37)</f>
        <v>0</v>
      </c>
      <c r="E38" s="36">
        <f>SUM(E36:E37)</f>
        <v>0</v>
      </c>
      <c r="F38" s="36">
        <f>SUM(F36:F37)</f>
        <v>15</v>
      </c>
      <c r="G38" s="27"/>
      <c r="H38" s="30"/>
      <c r="I38" s="30"/>
      <c r="J38" s="30"/>
      <c r="K38" s="30"/>
      <c r="L38" s="27"/>
      <c r="M38" s="36">
        <f>SUM(M36:M37)</f>
        <v>-15</v>
      </c>
      <c r="N38" s="36">
        <f>SUM(N36:N37)</f>
        <v>0</v>
      </c>
      <c r="O38" s="36">
        <f>SUM(O36:O37)</f>
        <v>0</v>
      </c>
      <c r="P38" s="36">
        <f>SUM(P36:P37)</f>
        <v>-15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113</v>
      </c>
      <c r="I42" s="28">
        <f>D106</f>
        <v>0</v>
      </c>
      <c r="J42" s="28">
        <f>E106</f>
        <v>0</v>
      </c>
      <c r="K42" s="26">
        <f>SUM(H42:J42)</f>
        <v>113</v>
      </c>
      <c r="L42" s="27"/>
      <c r="M42" s="28">
        <f>H42</f>
        <v>113</v>
      </c>
      <c r="N42" s="28">
        <f>I42</f>
        <v>0</v>
      </c>
      <c r="O42" s="28">
        <f>J42</f>
        <v>0</v>
      </c>
      <c r="P42" s="26">
        <f>SUM(M42:O42)</f>
        <v>113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15</v>
      </c>
      <c r="D44" s="26">
        <f>SUM(D28,D35,D38,D43)</f>
        <v>0</v>
      </c>
      <c r="E44" s="26">
        <f>SUM(E28,E35,E38,E43)</f>
        <v>0</v>
      </c>
      <c r="F44" s="26">
        <f>SUM(F28,F35,F38,F43)</f>
        <v>15</v>
      </c>
      <c r="G44" s="27"/>
      <c r="H44" s="26">
        <f>SUM(H28,H35,H41,H42:H43)</f>
        <v>113</v>
      </c>
      <c r="I44" s="26">
        <f>SUM(I28,I35,I41,I42:I43)</f>
        <v>0</v>
      </c>
      <c r="J44" s="26">
        <f>SUM(J28,J35,J41,J42:J43)</f>
        <v>0</v>
      </c>
      <c r="K44" s="26">
        <f>SUM(K28,K35,K41,K42:K43)</f>
        <v>113</v>
      </c>
      <c r="L44" s="27"/>
      <c r="M44" s="26">
        <f>SUM(M28,M35,M38,M41,M42)</f>
        <v>98</v>
      </c>
      <c r="N44" s="26">
        <f>SUM(N28,N35,N38,N41,N42)</f>
        <v>0</v>
      </c>
      <c r="O44" s="26">
        <f>SUM(O28,O35,O38,O41,O42)</f>
        <v>0</v>
      </c>
      <c r="P44" s="26">
        <f>SUM(P28,P35,P38,P41,P42)</f>
        <v>98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-190</v>
      </c>
      <c r="D58" s="30"/>
      <c r="E58" s="30"/>
      <c r="F58" s="26">
        <f t="shared" si="8"/>
        <v>-190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-782</v>
      </c>
      <c r="D59" s="30"/>
      <c r="E59" s="30"/>
      <c r="F59" s="26">
        <f t="shared" si="8"/>
        <v>-782</v>
      </c>
      <c r="G59" s="27"/>
      <c r="H59" s="28">
        <f>C59</f>
        <v>-782</v>
      </c>
      <c r="I59" s="30"/>
      <c r="J59" s="30"/>
      <c r="K59" s="26">
        <f>H59</f>
        <v>-782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0</v>
      </c>
      <c r="D60" s="25">
        <v>0</v>
      </c>
      <c r="E60" s="25">
        <v>0</v>
      </c>
      <c r="F60" s="26">
        <f>SUM(C60:E60)</f>
        <v>0</v>
      </c>
      <c r="G60" s="27"/>
      <c r="H60" s="45"/>
      <c r="I60" s="45"/>
      <c r="J60" s="45"/>
      <c r="K60" s="45"/>
      <c r="L60" s="27"/>
      <c r="M60" s="28">
        <f>C110</f>
        <v>0</v>
      </c>
      <c r="N60" s="28">
        <f t="shared" ref="N60:O60" si="9">D110</f>
        <v>0</v>
      </c>
      <c r="O60" s="28">
        <f t="shared" si="9"/>
        <v>0</v>
      </c>
      <c r="P60" s="26">
        <f>SUM(M60:O60)</f>
        <v>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-972</v>
      </c>
      <c r="D65" s="26">
        <f>SUM(D60:D61,D63)</f>
        <v>0</v>
      </c>
      <c r="E65" s="26">
        <f>SUM(E60:E61,E63)</f>
        <v>0</v>
      </c>
      <c r="F65" s="41">
        <f>SUM(F50,F53:F61,F63:F64)</f>
        <v>-972</v>
      </c>
      <c r="G65" s="27"/>
      <c r="H65" s="41">
        <f>SUM(H50,H53:H57,H59,H61:H62, H64)</f>
        <v>-782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-782</v>
      </c>
      <c r="L65" s="27"/>
      <c r="M65" s="26">
        <f>SUM(M60,M62:M63)</f>
        <v>0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-957</v>
      </c>
      <c r="D67" s="26">
        <f>SUM(D19,D44,D65)</f>
        <v>0</v>
      </c>
      <c r="E67" s="26">
        <f>SUM(E19,E44,E65)</f>
        <v>0</v>
      </c>
      <c r="F67" s="41">
        <f>SUM(F19,F44,F65)</f>
        <v>-957</v>
      </c>
      <c r="G67" s="27"/>
      <c r="H67" s="41">
        <f>SUM(H19,H44,H65)</f>
        <v>-669</v>
      </c>
      <c r="I67" s="26">
        <f>SUM(I19,I44,I65)</f>
        <v>0</v>
      </c>
      <c r="J67" s="26">
        <f>SUM(J19,J44,J65)</f>
        <v>0</v>
      </c>
      <c r="K67" s="41">
        <f>SUM(K19,K44,K65)</f>
        <v>-669</v>
      </c>
      <c r="L67" s="27"/>
      <c r="M67" s="26">
        <f>SUM(M19,M44,M65)</f>
        <v>98</v>
      </c>
      <c r="N67" s="26">
        <f>SUM(N19,N44,N65)</f>
        <v>0</v>
      </c>
      <c r="O67" s="26">
        <f>SUM(O19,O44,O65)</f>
        <v>0</v>
      </c>
      <c r="P67" s="26">
        <f>SUM(P19,P44,P65)</f>
        <v>98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71</v>
      </c>
      <c r="D69" s="26">
        <f>SUM(D12,D67)</f>
        <v>0</v>
      </c>
      <c r="E69" s="26">
        <f>SUM(E12,E67)</f>
        <v>0</v>
      </c>
      <c r="F69" s="41">
        <f>SUM(F12,F67)</f>
        <v>71</v>
      </c>
      <c r="G69" s="27"/>
      <c r="H69" s="41">
        <f>SUM(H12,H67)</f>
        <v>55</v>
      </c>
      <c r="I69" s="26">
        <f>SUM(I12,I67)</f>
        <v>0</v>
      </c>
      <c r="J69" s="26">
        <f>SUM(J12,J67)</f>
        <v>0</v>
      </c>
      <c r="K69" s="41">
        <f>SUM(K12,K67)</f>
        <v>55</v>
      </c>
      <c r="L69" s="27"/>
      <c r="M69" s="26">
        <f>SUM(M12,M67)</f>
        <v>-16</v>
      </c>
      <c r="N69" s="26">
        <f>SUM(N12,N67)</f>
        <v>0</v>
      </c>
      <c r="O69" s="26">
        <f>SUM(O12,O67)</f>
        <v>0</v>
      </c>
      <c r="P69" s="26">
        <f>SUM(P12,P67)</f>
        <v>-16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323</v>
      </c>
      <c r="D76" s="25">
        <v>0</v>
      </c>
      <c r="E76" s="25">
        <v>0</v>
      </c>
      <c r="F76" s="26">
        <f t="shared" si="14"/>
        <v>323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323</v>
      </c>
      <c r="D79" s="26">
        <f>SUM(D72:D78)</f>
        <v>0</v>
      </c>
      <c r="E79" s="26">
        <f>SUM(E72:E78)</f>
        <v>0</v>
      </c>
      <c r="F79" s="26">
        <f>SUM(F72:F78)</f>
        <v>323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394</v>
      </c>
      <c r="D81" s="26">
        <f>SUM(D69,D79)</f>
        <v>0</v>
      </c>
      <c r="E81" s="26">
        <f>SUM(E69,E79)</f>
        <v>0</v>
      </c>
      <c r="F81" s="41">
        <f>SUM(F69,F79)</f>
        <v>394</v>
      </c>
      <c r="G81" s="27"/>
      <c r="H81" s="41">
        <f>H69</f>
        <v>55</v>
      </c>
      <c r="I81" s="26">
        <f>I69</f>
        <v>0</v>
      </c>
      <c r="J81" s="26">
        <f>J69</f>
        <v>0</v>
      </c>
      <c r="K81" s="41">
        <f>K69</f>
        <v>55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-189</v>
      </c>
      <c r="D85" s="43">
        <v>0</v>
      </c>
      <c r="E85" s="43">
        <v>0</v>
      </c>
      <c r="F85" s="26">
        <f>SUM(C85:E85)</f>
        <v>-189</v>
      </c>
      <c r="G85" s="27"/>
      <c r="H85" s="42">
        <f>C85</f>
        <v>-189</v>
      </c>
      <c r="I85" s="42">
        <f>D85</f>
        <v>0</v>
      </c>
      <c r="J85" s="42">
        <f>E85</f>
        <v>0</v>
      </c>
      <c r="K85" s="26">
        <f>SUM(H85:J85)</f>
        <v>-189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0</v>
      </c>
      <c r="D92" s="25">
        <v>0</v>
      </c>
      <c r="E92" s="25">
        <v>0</v>
      </c>
      <c r="F92" s="26">
        <f>SUM(C92:E92)</f>
        <v>0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-65</v>
      </c>
      <c r="D93" s="28">
        <f t="shared" si="15"/>
        <v>0</v>
      </c>
      <c r="E93" s="28">
        <f t="shared" si="15"/>
        <v>0</v>
      </c>
      <c r="F93" s="26">
        <f>SUM(C93:E93)</f>
        <v>-65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50</v>
      </c>
      <c r="D94" s="28">
        <f t="shared" si="15"/>
        <v>0</v>
      </c>
      <c r="E94" s="28">
        <f t="shared" si="15"/>
        <v>0</v>
      </c>
      <c r="F94" s="26">
        <f>SUM(C94:E94)</f>
        <v>50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9</v>
      </c>
      <c r="D95" s="25">
        <v>0</v>
      </c>
      <c r="E95" s="25">
        <v>0</v>
      </c>
      <c r="F95" s="26">
        <f>SUM(C95:E95)</f>
        <v>9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-6</v>
      </c>
      <c r="D96" s="36">
        <f>SUM(D92:D95)</f>
        <v>0</v>
      </c>
      <c r="E96" s="36">
        <f>SUM(E92:E95)</f>
        <v>0</v>
      </c>
      <c r="F96" s="36">
        <f>SUM(F92:F95)</f>
        <v>-6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-119</v>
      </c>
      <c r="D97" s="25">
        <v>0</v>
      </c>
      <c r="E97" s="25">
        <v>0</v>
      </c>
      <c r="F97" s="26">
        <f t="shared" ref="F97:F112" si="16">SUM(C97:E97)</f>
        <v>-119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113</v>
      </c>
      <c r="D106" s="25">
        <v>0</v>
      </c>
      <c r="E106" s="25">
        <v>0</v>
      </c>
      <c r="F106" s="26">
        <f t="shared" si="16"/>
        <v>113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0</v>
      </c>
      <c r="D110" s="28">
        <f>-D60</f>
        <v>0</v>
      </c>
      <c r="E110" s="28">
        <f>-E60</f>
        <v>0</v>
      </c>
      <c r="F110" s="26">
        <f t="shared" si="16"/>
        <v>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-6</v>
      </c>
      <c r="D113" s="36">
        <f>SUM(D97:D112)</f>
        <v>0</v>
      </c>
      <c r="E113" s="36">
        <f>SUM(E97:E112)</f>
        <v>0</v>
      </c>
      <c r="F113" s="36">
        <f>SUM(F97:F112)</f>
        <v>-6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-4</v>
      </c>
      <c r="D114" s="25">
        <v>0</v>
      </c>
      <c r="E114" s="25">
        <v>0</v>
      </c>
      <c r="F114" s="26">
        <f>SUM(C114:E114)</f>
        <v>-4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-4</v>
      </c>
      <c r="D116" s="36">
        <f>SUM(D114:D115)</f>
        <v>0</v>
      </c>
      <c r="E116" s="36">
        <f>SUM(E114:E115)</f>
        <v>0</v>
      </c>
      <c r="F116" s="36">
        <f>SUM(F114:F115)</f>
        <v>-4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-16</v>
      </c>
      <c r="D122" s="26">
        <f>SUM(D96,D113,D116,D121)</f>
        <v>0</v>
      </c>
      <c r="E122" s="26">
        <f>SUM(E96,E113,E116,E121)</f>
        <v>0</v>
      </c>
      <c r="F122" s="26">
        <f>SUM(F96,F113,F116,F121)</f>
        <v>-16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55</v>
      </c>
      <c r="D124" s="41">
        <f>SUM(D69, D89, D122)</f>
        <v>0</v>
      </c>
      <c r="E124" s="41">
        <f>SUM(E69, E89, E122)</f>
        <v>0</v>
      </c>
      <c r="F124" s="41">
        <f>SUM(F69, F89, F122)</f>
        <v>55</v>
      </c>
      <c r="G124" s="27"/>
      <c r="H124" s="41">
        <f>H69</f>
        <v>55</v>
      </c>
      <c r="I124" s="41">
        <f t="shared" ref="I124:K124" si="18">I69</f>
        <v>0</v>
      </c>
      <c r="J124" s="41">
        <f t="shared" si="18"/>
        <v>0</v>
      </c>
      <c r="K124" s="41">
        <f t="shared" si="18"/>
        <v>55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55</v>
      </c>
      <c r="D143" s="28">
        <f>SUM(D124,D141)</f>
        <v>0</v>
      </c>
      <c r="E143" s="28">
        <f>SUM(E124,E141)</f>
        <v>0</v>
      </c>
      <c r="F143" s="41">
        <f>SUM(F124,F141)</f>
        <v>55</v>
      </c>
      <c r="G143" s="27"/>
      <c r="H143" s="42">
        <f>SUM(H124,H141)</f>
        <v>55</v>
      </c>
      <c r="I143" s="28">
        <f>SUM(I124,I141)</f>
        <v>0</v>
      </c>
      <c r="J143" s="28">
        <f>SUM(J124,J141)</f>
        <v>0</v>
      </c>
      <c r="K143" s="41">
        <f>SUM(K124,K141)</f>
        <v>55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-134</v>
      </c>
      <c r="D145" s="26">
        <f>D85+D143</f>
        <v>0</v>
      </c>
      <c r="E145" s="26">
        <f>E85+E143</f>
        <v>0</v>
      </c>
      <c r="F145" s="41">
        <f>F85+F143</f>
        <v>-134</v>
      </c>
      <c r="G145" s="27"/>
      <c r="H145" s="41">
        <f>H85+H143</f>
        <v>-134</v>
      </c>
      <c r="I145" s="26">
        <f>I85+I143</f>
        <v>0</v>
      </c>
      <c r="J145" s="26">
        <f>J85+J143</f>
        <v>0</v>
      </c>
      <c r="K145" s="41">
        <f>K85+K143</f>
        <v>-134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30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30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30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30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30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30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30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173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65328</v>
      </c>
      <c r="D10" s="25">
        <v>0</v>
      </c>
      <c r="E10" s="25">
        <v>0</v>
      </c>
      <c r="F10" s="26">
        <f>SUM(C10:E10)</f>
        <v>65328</v>
      </c>
      <c r="G10" s="27"/>
      <c r="H10" s="28">
        <f>C10+C17+M10</f>
        <v>56466</v>
      </c>
      <c r="I10" s="28">
        <f>D10+N10</f>
        <v>0</v>
      </c>
      <c r="J10" s="28">
        <f>E10+O10</f>
        <v>0</v>
      </c>
      <c r="K10" s="26">
        <f>SUM(H10:J10)</f>
        <v>56466</v>
      </c>
      <c r="L10" s="27"/>
      <c r="M10" s="28">
        <f>SUM(C88,C92,C95,C97:C101,C116)</f>
        <v>-8862</v>
      </c>
      <c r="N10" s="28">
        <f>SUM(D88,D92,D95,D97:D101,D116)</f>
        <v>0</v>
      </c>
      <c r="O10" s="28">
        <f>SUM(E88,E92,E95,E97:E101,E116)</f>
        <v>0</v>
      </c>
      <c r="P10" s="26">
        <f>SUM(M10:O10)</f>
        <v>-8862</v>
      </c>
    </row>
    <row r="11" spans="2:23" s="29" customFormat="1" ht="16" customHeight="1">
      <c r="B11" s="24" t="s">
        <v>13</v>
      </c>
      <c r="C11" s="25">
        <v>-21457</v>
      </c>
      <c r="D11" s="25">
        <v>0</v>
      </c>
      <c r="E11" s="25">
        <v>0</v>
      </c>
      <c r="F11" s="26">
        <f>SUM(C11:E11)</f>
        <v>-21457</v>
      </c>
      <c r="G11" s="27"/>
      <c r="H11" s="28">
        <f>C11+C58</f>
        <v>-56920</v>
      </c>
      <c r="I11" s="28">
        <f>D11</f>
        <v>0</v>
      </c>
      <c r="J11" s="28">
        <f>E11</f>
        <v>0</v>
      </c>
      <c r="K11" s="26">
        <f>SUM(H11:J11)</f>
        <v>-56920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43871</v>
      </c>
      <c r="D12" s="26">
        <f>SUM(D10:D11)</f>
        <v>0</v>
      </c>
      <c r="E12" s="26">
        <f>SUM(E10:E11)</f>
        <v>0</v>
      </c>
      <c r="F12" s="26">
        <f>SUM(F10:F11)</f>
        <v>43871</v>
      </c>
      <c r="G12" s="27"/>
      <c r="H12" s="26">
        <f>SUM(H10:H11)</f>
        <v>-454</v>
      </c>
      <c r="I12" s="26">
        <f>SUM(I10:I11)</f>
        <v>0</v>
      </c>
      <c r="J12" s="26">
        <f>SUM(J10:J11)</f>
        <v>0</v>
      </c>
      <c r="K12" s="26">
        <f>SUM(K10:K11)</f>
        <v>-454</v>
      </c>
      <c r="L12" s="27"/>
      <c r="M12" s="26">
        <f>M10</f>
        <v>-8862</v>
      </c>
      <c r="N12" s="26">
        <f>N10</f>
        <v>0</v>
      </c>
      <c r="O12" s="26">
        <f>O10</f>
        <v>0</v>
      </c>
      <c r="P12" s="26">
        <f>P10</f>
        <v>-8862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-78</v>
      </c>
      <c r="D15" s="25">
        <v>0</v>
      </c>
      <c r="E15" s="25">
        <v>0</v>
      </c>
      <c r="F15" s="26">
        <f>SUM(C15:E15)</f>
        <v>-78</v>
      </c>
      <c r="G15" s="27"/>
      <c r="H15" s="30"/>
      <c r="I15" s="30"/>
      <c r="J15" s="30"/>
      <c r="K15" s="33"/>
      <c r="L15" s="27"/>
      <c r="M15" s="28">
        <f>C107</f>
        <v>78</v>
      </c>
      <c r="N15" s="28">
        <f t="shared" ref="N15:O16" si="0">D107</f>
        <v>0</v>
      </c>
      <c r="O15" s="28">
        <f t="shared" si="0"/>
        <v>0</v>
      </c>
      <c r="P15" s="26">
        <f>SUM(M15:O15)</f>
        <v>78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-78</v>
      </c>
      <c r="D19" s="26">
        <f>SUM(D15:D18)</f>
        <v>0</v>
      </c>
      <c r="E19" s="26">
        <f>SUM(E15:E18)</f>
        <v>0</v>
      </c>
      <c r="F19" s="26">
        <f>SUM(F15:F18)</f>
        <v>-78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78</v>
      </c>
      <c r="N19" s="26">
        <f>SUM(N15:N16)</f>
        <v>0</v>
      </c>
      <c r="O19" s="26">
        <f>SUM(O15:O16)</f>
        <v>0</v>
      </c>
      <c r="P19" s="26">
        <f>SUM(P15:P16)</f>
        <v>78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-877</v>
      </c>
      <c r="D29" s="25">
        <v>0</v>
      </c>
      <c r="E29" s="25">
        <v>0</v>
      </c>
      <c r="F29" s="26">
        <f t="shared" ref="F29:F34" si="3">SUM(C29:E29)</f>
        <v>-877</v>
      </c>
      <c r="G29" s="27"/>
      <c r="H29" s="28">
        <f>C29</f>
        <v>-877</v>
      </c>
      <c r="I29" s="28">
        <f t="shared" ref="I29:J31" si="4">D29</f>
        <v>0</v>
      </c>
      <c r="J29" s="28">
        <f t="shared" si="4"/>
        <v>0</v>
      </c>
      <c r="K29" s="26">
        <f>SUM(H29:J29)</f>
        <v>-877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-571</v>
      </c>
      <c r="D31" s="25">
        <v>0</v>
      </c>
      <c r="E31" s="25">
        <v>0</v>
      </c>
      <c r="F31" s="26">
        <f t="shared" si="3"/>
        <v>-571</v>
      </c>
      <c r="G31" s="27"/>
      <c r="H31" s="28">
        <f>C31</f>
        <v>-571</v>
      </c>
      <c r="I31" s="28">
        <f t="shared" si="4"/>
        <v>0</v>
      </c>
      <c r="J31" s="28">
        <f t="shared" si="4"/>
        <v>0</v>
      </c>
      <c r="K31" s="26">
        <f>SUM(H31:J31)</f>
        <v>-571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502</v>
      </c>
      <c r="D32" s="25">
        <v>0</v>
      </c>
      <c r="E32" s="25">
        <v>0</v>
      </c>
      <c r="F32" s="26">
        <f t="shared" si="3"/>
        <v>502</v>
      </c>
      <c r="G32" s="27"/>
      <c r="H32" s="30"/>
      <c r="I32" s="30"/>
      <c r="J32" s="30"/>
      <c r="K32" s="30"/>
      <c r="L32" s="27"/>
      <c r="M32" s="28">
        <f>C109</f>
        <v>-502</v>
      </c>
      <c r="N32" s="28">
        <f>D109</f>
        <v>0</v>
      </c>
      <c r="O32" s="28">
        <f>E109</f>
        <v>0</v>
      </c>
      <c r="P32" s="26">
        <f>SUM(M32:O32)</f>
        <v>-502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-946</v>
      </c>
      <c r="D35" s="38">
        <f>SUM(D29:D34)</f>
        <v>0</v>
      </c>
      <c r="E35" s="38">
        <f>SUM(E29:E34)</f>
        <v>0</v>
      </c>
      <c r="F35" s="38">
        <f>SUM(F29:F34)</f>
        <v>-946</v>
      </c>
      <c r="G35" s="27"/>
      <c r="H35" s="36">
        <f>SUM(H29:H31,H33:H34)</f>
        <v>-1448</v>
      </c>
      <c r="I35" s="36">
        <f>SUM(I29:I31,I33:I34)</f>
        <v>0</v>
      </c>
      <c r="J35" s="36">
        <f>SUM(J29:J31,J33:J34)</f>
        <v>0</v>
      </c>
      <c r="K35" s="36">
        <f>SUM(K29:K31,K33:K34)</f>
        <v>-1448</v>
      </c>
      <c r="L35" s="27"/>
      <c r="M35" s="36">
        <f>M32</f>
        <v>-502</v>
      </c>
      <c r="N35" s="36">
        <f>N32</f>
        <v>0</v>
      </c>
      <c r="O35" s="36">
        <f>O32</f>
        <v>0</v>
      </c>
      <c r="P35" s="36">
        <f>P32</f>
        <v>-502</v>
      </c>
    </row>
    <row r="36" spans="2:22" s="29" customFormat="1" ht="16" customHeight="1">
      <c r="B36" s="24" t="s">
        <v>36</v>
      </c>
      <c r="C36" s="25">
        <v>5280</v>
      </c>
      <c r="D36" s="25">
        <v>0</v>
      </c>
      <c r="E36" s="25">
        <v>0</v>
      </c>
      <c r="F36" s="26">
        <f>SUM(C36:E36)</f>
        <v>5280</v>
      </c>
      <c r="G36" s="27"/>
      <c r="H36" s="30"/>
      <c r="I36" s="30"/>
      <c r="J36" s="30"/>
      <c r="K36" s="30"/>
      <c r="L36" s="27"/>
      <c r="M36" s="28">
        <f>C93</f>
        <v>-5280</v>
      </c>
      <c r="N36" s="28">
        <f t="shared" ref="N36:O37" si="6">D93</f>
        <v>0</v>
      </c>
      <c r="O36" s="28">
        <f t="shared" si="6"/>
        <v>0</v>
      </c>
      <c r="P36" s="26">
        <f>SUM(M36:O36)</f>
        <v>-5280</v>
      </c>
    </row>
    <row r="37" spans="2:22" s="29" customFormat="1" ht="16" customHeight="1">
      <c r="B37" s="24" t="s">
        <v>37</v>
      </c>
      <c r="C37" s="25">
        <v>-5183</v>
      </c>
      <c r="D37" s="25">
        <v>0</v>
      </c>
      <c r="E37" s="25">
        <v>0</v>
      </c>
      <c r="F37" s="26">
        <f>SUM(C37:E37)</f>
        <v>-5183</v>
      </c>
      <c r="G37" s="27"/>
      <c r="H37" s="30"/>
      <c r="I37" s="30"/>
      <c r="J37" s="30"/>
      <c r="K37" s="30"/>
      <c r="L37" s="27"/>
      <c r="M37" s="28">
        <f>C94</f>
        <v>5183</v>
      </c>
      <c r="N37" s="28">
        <f t="shared" si="6"/>
        <v>0</v>
      </c>
      <c r="O37" s="28">
        <f t="shared" si="6"/>
        <v>0</v>
      </c>
      <c r="P37" s="26">
        <f>SUM(M37:O37)</f>
        <v>5183</v>
      </c>
    </row>
    <row r="38" spans="2:22" s="29" customFormat="1" ht="16" customHeight="1">
      <c r="B38" s="35" t="s">
        <v>38</v>
      </c>
      <c r="C38" s="36">
        <f>SUM(C36:C37)</f>
        <v>97</v>
      </c>
      <c r="D38" s="36">
        <f>SUM(D36:D37)</f>
        <v>0</v>
      </c>
      <c r="E38" s="36">
        <f>SUM(E36:E37)</f>
        <v>0</v>
      </c>
      <c r="F38" s="36">
        <f>SUM(F36:F37)</f>
        <v>97</v>
      </c>
      <c r="G38" s="27"/>
      <c r="H38" s="30"/>
      <c r="I38" s="30"/>
      <c r="J38" s="30"/>
      <c r="K38" s="30"/>
      <c r="L38" s="27"/>
      <c r="M38" s="36">
        <f>SUM(M36:M37)</f>
        <v>-97</v>
      </c>
      <c r="N38" s="36">
        <f>SUM(N36:N37)</f>
        <v>0</v>
      </c>
      <c r="O38" s="36">
        <f>SUM(O36:O37)</f>
        <v>0</v>
      </c>
      <c r="P38" s="36">
        <f>SUM(P36:P37)</f>
        <v>-97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0</v>
      </c>
      <c r="J42" s="28">
        <f>E106</f>
        <v>0</v>
      </c>
      <c r="K42" s="26">
        <f>SUM(H42:J42)</f>
        <v>0</v>
      </c>
      <c r="L42" s="27"/>
      <c r="M42" s="28">
        <f>H42</f>
        <v>0</v>
      </c>
      <c r="N42" s="28">
        <f>I42</f>
        <v>0</v>
      </c>
      <c r="O42" s="28">
        <f>J42</f>
        <v>0</v>
      </c>
      <c r="P42" s="26">
        <f>SUM(M42:O42)</f>
        <v>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-849</v>
      </c>
      <c r="D44" s="26">
        <f>SUM(D28,D35,D38,D43)</f>
        <v>0</v>
      </c>
      <c r="E44" s="26">
        <f>SUM(E28,E35,E38,E43)</f>
        <v>0</v>
      </c>
      <c r="F44" s="26">
        <f>SUM(F28,F35,F38,F43)</f>
        <v>-849</v>
      </c>
      <c r="G44" s="27"/>
      <c r="H44" s="26">
        <f>SUM(H28,H35,H41,H42:H43)</f>
        <v>-1448</v>
      </c>
      <c r="I44" s="26">
        <f>SUM(I28,I35,I41,I42:I43)</f>
        <v>0</v>
      </c>
      <c r="J44" s="26">
        <f>SUM(J28,J35,J41,J42:J43)</f>
        <v>0</v>
      </c>
      <c r="K44" s="26">
        <f>SUM(K28,K35,K41,K42:K43)</f>
        <v>-1448</v>
      </c>
      <c r="L44" s="27"/>
      <c r="M44" s="26">
        <f>SUM(M28,M35,M38,M41,M42)</f>
        <v>-599</v>
      </c>
      <c r="N44" s="26">
        <f>SUM(N28,N35,N38,N41,N42)</f>
        <v>0</v>
      </c>
      <c r="O44" s="26">
        <f>SUM(O28,O35,O38,O41,O42)</f>
        <v>0</v>
      </c>
      <c r="P44" s="26">
        <f>SUM(P28,P35,P38,P41,P42)</f>
        <v>-599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-35463</v>
      </c>
      <c r="D58" s="30"/>
      <c r="E58" s="30"/>
      <c r="F58" s="26">
        <f t="shared" si="8"/>
        <v>-35463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-10463</v>
      </c>
      <c r="D59" s="30"/>
      <c r="E59" s="30"/>
      <c r="F59" s="26">
        <f t="shared" si="8"/>
        <v>-10463</v>
      </c>
      <c r="G59" s="27"/>
      <c r="H59" s="28">
        <f>C59</f>
        <v>-10463</v>
      </c>
      <c r="I59" s="30"/>
      <c r="J59" s="30"/>
      <c r="K59" s="26">
        <f>H59</f>
        <v>-10463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-5702</v>
      </c>
      <c r="D60" s="25">
        <v>0</v>
      </c>
      <c r="E60" s="25">
        <v>0</v>
      </c>
      <c r="F60" s="26">
        <f>SUM(C60:E60)</f>
        <v>-5702</v>
      </c>
      <c r="G60" s="27"/>
      <c r="H60" s="45"/>
      <c r="I60" s="45"/>
      <c r="J60" s="45"/>
      <c r="K60" s="45"/>
      <c r="L60" s="27"/>
      <c r="M60" s="28">
        <f>C110</f>
        <v>5702</v>
      </c>
      <c r="N60" s="28">
        <f t="shared" ref="N60:O60" si="9">D110</f>
        <v>0</v>
      </c>
      <c r="O60" s="28">
        <f t="shared" si="9"/>
        <v>0</v>
      </c>
      <c r="P60" s="26">
        <f>SUM(M60:O60)</f>
        <v>5702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-51628</v>
      </c>
      <c r="D65" s="26">
        <f>SUM(D60:D61,D63)</f>
        <v>0</v>
      </c>
      <c r="E65" s="26">
        <f>SUM(E60:E61,E63)</f>
        <v>0</v>
      </c>
      <c r="F65" s="41">
        <f>SUM(F50,F53:F61,F63:F64)</f>
        <v>-51628</v>
      </c>
      <c r="G65" s="27"/>
      <c r="H65" s="41">
        <f>SUM(H50,H53:H57,H59,H61:H62, H64)</f>
        <v>-10463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-10463</v>
      </c>
      <c r="L65" s="27"/>
      <c r="M65" s="26">
        <f>SUM(M60,M62:M63)</f>
        <v>5702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5702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-52555</v>
      </c>
      <c r="D67" s="26">
        <f>SUM(D19,D44,D65)</f>
        <v>0</v>
      </c>
      <c r="E67" s="26">
        <f>SUM(E19,E44,E65)</f>
        <v>0</v>
      </c>
      <c r="F67" s="41">
        <f>SUM(F19,F44,F65)</f>
        <v>-52555</v>
      </c>
      <c r="G67" s="27"/>
      <c r="H67" s="41">
        <f>SUM(H19,H44,H65)</f>
        <v>-11911</v>
      </c>
      <c r="I67" s="26">
        <f>SUM(I19,I44,I65)</f>
        <v>0</v>
      </c>
      <c r="J67" s="26">
        <f>SUM(J19,J44,J65)</f>
        <v>0</v>
      </c>
      <c r="K67" s="41">
        <f>SUM(K19,K44,K65)</f>
        <v>-11911</v>
      </c>
      <c r="L67" s="27"/>
      <c r="M67" s="26">
        <f>SUM(M19,M44,M65)</f>
        <v>5181</v>
      </c>
      <c r="N67" s="26">
        <f>SUM(N19,N44,N65)</f>
        <v>0</v>
      </c>
      <c r="O67" s="26">
        <f>SUM(O19,O44,O65)</f>
        <v>0</v>
      </c>
      <c r="P67" s="26">
        <f>SUM(P19,P44,P65)</f>
        <v>5181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-8684</v>
      </c>
      <c r="D69" s="26">
        <f>SUM(D12,D67)</f>
        <v>0</v>
      </c>
      <c r="E69" s="26">
        <f>SUM(E12,E67)</f>
        <v>0</v>
      </c>
      <c r="F69" s="41">
        <f>SUM(F12,F67)</f>
        <v>-8684</v>
      </c>
      <c r="G69" s="27"/>
      <c r="H69" s="41">
        <f>SUM(H12,H67)</f>
        <v>-12365</v>
      </c>
      <c r="I69" s="26">
        <f>SUM(I12,I67)</f>
        <v>0</v>
      </c>
      <c r="J69" s="26">
        <f>SUM(J12,J67)</f>
        <v>0</v>
      </c>
      <c r="K69" s="41">
        <f>SUM(K12,K67)</f>
        <v>-12365</v>
      </c>
      <c r="L69" s="27"/>
      <c r="M69" s="26">
        <f>SUM(M12,M67)</f>
        <v>-3681</v>
      </c>
      <c r="N69" s="26">
        <f>SUM(N12,N67)</f>
        <v>0</v>
      </c>
      <c r="O69" s="26">
        <f>SUM(O12,O67)</f>
        <v>0</v>
      </c>
      <c r="P69" s="26">
        <f>SUM(P12,P67)</f>
        <v>-3681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-6408</v>
      </c>
      <c r="D76" s="25">
        <v>0</v>
      </c>
      <c r="E76" s="25">
        <v>0</v>
      </c>
      <c r="F76" s="26">
        <f t="shared" si="14"/>
        <v>-6408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-6408</v>
      </c>
      <c r="D79" s="26">
        <f>SUM(D72:D78)</f>
        <v>0</v>
      </c>
      <c r="E79" s="26">
        <f>SUM(E72:E78)</f>
        <v>0</v>
      </c>
      <c r="F79" s="26">
        <f>SUM(F72:F78)</f>
        <v>-6408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-15092</v>
      </c>
      <c r="D81" s="26">
        <f>SUM(D69,D79)</f>
        <v>0</v>
      </c>
      <c r="E81" s="26">
        <f>SUM(E69,E79)</f>
        <v>0</v>
      </c>
      <c r="F81" s="41">
        <f>SUM(F69,F79)</f>
        <v>-15092</v>
      </c>
      <c r="G81" s="27"/>
      <c r="H81" s="41">
        <f>H69</f>
        <v>-12365</v>
      </c>
      <c r="I81" s="26">
        <f>I69</f>
        <v>0</v>
      </c>
      <c r="J81" s="26">
        <f>J69</f>
        <v>0</v>
      </c>
      <c r="K81" s="41">
        <f>K69</f>
        <v>-12365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-74867</v>
      </c>
      <c r="D85" s="43">
        <v>0</v>
      </c>
      <c r="E85" s="43">
        <v>0</v>
      </c>
      <c r="F85" s="26">
        <f>SUM(C85:E85)</f>
        <v>-74867</v>
      </c>
      <c r="G85" s="27"/>
      <c r="H85" s="42">
        <f>C85</f>
        <v>-74867</v>
      </c>
      <c r="I85" s="42">
        <f>D85</f>
        <v>0</v>
      </c>
      <c r="J85" s="42">
        <f>E85</f>
        <v>0</v>
      </c>
      <c r="K85" s="26">
        <f>SUM(H85:J85)</f>
        <v>-74867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-1526</v>
      </c>
      <c r="D88" s="25">
        <v>0</v>
      </c>
      <c r="E88" s="25">
        <v>0</v>
      </c>
      <c r="F88" s="26">
        <f>SUM(C88:E88)</f>
        <v>-1526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-1526</v>
      </c>
      <c r="D89" s="36">
        <f>D88</f>
        <v>0</v>
      </c>
      <c r="E89" s="36">
        <f>E88</f>
        <v>0</v>
      </c>
      <c r="F89" s="36">
        <f>F88</f>
        <v>-1526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-5755</v>
      </c>
      <c r="D92" s="25">
        <v>0</v>
      </c>
      <c r="E92" s="25">
        <v>0</v>
      </c>
      <c r="F92" s="26">
        <f>SUM(C92:E92)</f>
        <v>-5755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-5280</v>
      </c>
      <c r="D93" s="28">
        <f t="shared" si="15"/>
        <v>0</v>
      </c>
      <c r="E93" s="28">
        <f t="shared" si="15"/>
        <v>0</v>
      </c>
      <c r="F93" s="26">
        <f>SUM(C93:E93)</f>
        <v>-5280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5183</v>
      </c>
      <c r="D94" s="28">
        <f t="shared" si="15"/>
        <v>0</v>
      </c>
      <c r="E94" s="28">
        <f t="shared" si="15"/>
        <v>0</v>
      </c>
      <c r="F94" s="26">
        <f>SUM(C94:E94)</f>
        <v>5183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3738</v>
      </c>
      <c r="D95" s="25">
        <v>0</v>
      </c>
      <c r="E95" s="25">
        <v>0</v>
      </c>
      <c r="F95" s="26">
        <f>SUM(C95:E95)</f>
        <v>3738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-2114</v>
      </c>
      <c r="D96" s="36">
        <f>SUM(D92:D95)</f>
        <v>0</v>
      </c>
      <c r="E96" s="36">
        <f>SUM(E92:E95)</f>
        <v>0</v>
      </c>
      <c r="F96" s="36">
        <f>SUM(F92:F95)</f>
        <v>-2114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-5002</v>
      </c>
      <c r="D97" s="25">
        <v>0</v>
      </c>
      <c r="E97" s="25">
        <v>0</v>
      </c>
      <c r="F97" s="26">
        <f t="shared" ref="F97:F112" si="16">SUM(C97:E97)</f>
        <v>-5002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-225</v>
      </c>
      <c r="D100" s="25">
        <v>0</v>
      </c>
      <c r="E100" s="25">
        <v>0</v>
      </c>
      <c r="F100" s="26">
        <f t="shared" si="16"/>
        <v>-225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0</v>
      </c>
      <c r="E106" s="25">
        <v>0</v>
      </c>
      <c r="F106" s="26">
        <f t="shared" si="16"/>
        <v>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78</v>
      </c>
      <c r="D107" s="28">
        <f t="shared" si="17"/>
        <v>0</v>
      </c>
      <c r="E107" s="28">
        <f t="shared" si="17"/>
        <v>0</v>
      </c>
      <c r="F107" s="26">
        <f t="shared" si="16"/>
        <v>78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-502</v>
      </c>
      <c r="D109" s="28">
        <f>-D32</f>
        <v>0</v>
      </c>
      <c r="E109" s="28">
        <f>-E32</f>
        <v>0</v>
      </c>
      <c r="F109" s="26">
        <f t="shared" si="16"/>
        <v>-502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5702</v>
      </c>
      <c r="D110" s="28">
        <f>-D60</f>
        <v>0</v>
      </c>
      <c r="E110" s="28">
        <f>-E60</f>
        <v>0</v>
      </c>
      <c r="F110" s="26">
        <f t="shared" si="16"/>
        <v>5702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51</v>
      </c>
      <c r="D113" s="36">
        <f>SUM(D97:D112)</f>
        <v>0</v>
      </c>
      <c r="E113" s="36">
        <f>SUM(E97:E112)</f>
        <v>0</v>
      </c>
      <c r="F113" s="36">
        <f>SUM(F97:F112)</f>
        <v>51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-92</v>
      </c>
      <c r="D114" s="25">
        <v>0</v>
      </c>
      <c r="E114" s="25">
        <v>0</v>
      </c>
      <c r="F114" s="26">
        <f>SUM(C114:E114)</f>
        <v>-92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-92</v>
      </c>
      <c r="D116" s="36">
        <f>SUM(D114:D115)</f>
        <v>0</v>
      </c>
      <c r="E116" s="36">
        <f>SUM(E114:E115)</f>
        <v>0</v>
      </c>
      <c r="F116" s="36">
        <f>SUM(F114:F115)</f>
        <v>-92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-2155</v>
      </c>
      <c r="D122" s="26">
        <f>SUM(D96,D113,D116,D121)</f>
        <v>0</v>
      </c>
      <c r="E122" s="26">
        <f>SUM(E96,E113,E116,E121)</f>
        <v>0</v>
      </c>
      <c r="F122" s="26">
        <f>SUM(F96,F113,F116,F121)</f>
        <v>-2155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-12365</v>
      </c>
      <c r="D124" s="41">
        <f>SUM(D69, D89, D122)</f>
        <v>0</v>
      </c>
      <c r="E124" s="41">
        <f>SUM(E69, E89, E122)</f>
        <v>0</v>
      </c>
      <c r="F124" s="41">
        <f>SUM(F69, F89, F122)</f>
        <v>-12365</v>
      </c>
      <c r="G124" s="27"/>
      <c r="H124" s="41">
        <f>H69</f>
        <v>-12365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-12365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219</v>
      </c>
      <c r="D137" s="25">
        <v>0</v>
      </c>
      <c r="E137" s="25">
        <v>0</v>
      </c>
      <c r="F137" s="26">
        <f>SUM(C137:E137)</f>
        <v>219</v>
      </c>
      <c r="G137" s="27"/>
      <c r="H137" s="28">
        <f t="shared" si="22"/>
        <v>219</v>
      </c>
      <c r="I137" s="28">
        <f t="shared" si="22"/>
        <v>0</v>
      </c>
      <c r="J137" s="28">
        <f>E137</f>
        <v>0</v>
      </c>
      <c r="K137" s="26">
        <f t="shared" si="21"/>
        <v>219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219</v>
      </c>
      <c r="D140" s="38">
        <f>SUM(D134:D139)</f>
        <v>0</v>
      </c>
      <c r="E140" s="38">
        <f>SUM(E134,E136:E139)</f>
        <v>0</v>
      </c>
      <c r="F140" s="38">
        <f>SUM(F134:F139)</f>
        <v>219</v>
      </c>
      <c r="G140" s="27"/>
      <c r="H140" s="38">
        <f>SUM(H134:H139)</f>
        <v>219</v>
      </c>
      <c r="I140" s="38">
        <f>SUM(I134:I139)</f>
        <v>0</v>
      </c>
      <c r="J140" s="38">
        <f>SUM(J134,J136:J139)</f>
        <v>0</v>
      </c>
      <c r="K140" s="38">
        <f>SUM(K134:K139)</f>
        <v>219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219</v>
      </c>
      <c r="D141" s="26">
        <f>SUM(D133,D140)</f>
        <v>0</v>
      </c>
      <c r="E141" s="26">
        <f>SUM(E133,E140)</f>
        <v>0</v>
      </c>
      <c r="F141" s="26">
        <f>SUM(F133,F140)</f>
        <v>219</v>
      </c>
      <c r="G141" s="27"/>
      <c r="H141" s="26">
        <f>SUM(H133,H140)</f>
        <v>219</v>
      </c>
      <c r="I141" s="26">
        <f>SUM(I133,I140)</f>
        <v>0</v>
      </c>
      <c r="J141" s="26">
        <f>SUM(J133,J140)</f>
        <v>0</v>
      </c>
      <c r="K141" s="26">
        <f>SUM(K133,K140)</f>
        <v>219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-12146</v>
      </c>
      <c r="D143" s="28">
        <f>SUM(D124,D141)</f>
        <v>0</v>
      </c>
      <c r="E143" s="28">
        <f>SUM(E124,E141)</f>
        <v>0</v>
      </c>
      <c r="F143" s="41">
        <f>SUM(F124,F141)</f>
        <v>-12146</v>
      </c>
      <c r="G143" s="27"/>
      <c r="H143" s="42">
        <f>SUM(H124,H141)</f>
        <v>-12146</v>
      </c>
      <c r="I143" s="28">
        <f>SUM(I124,I141)</f>
        <v>0</v>
      </c>
      <c r="J143" s="28">
        <f>SUM(J124,J141)</f>
        <v>0</v>
      </c>
      <c r="K143" s="41">
        <f>SUM(K124,K141)</f>
        <v>-12146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-87013</v>
      </c>
      <c r="D145" s="26">
        <f>D85+D143</f>
        <v>0</v>
      </c>
      <c r="E145" s="26">
        <f>E85+E143</f>
        <v>0</v>
      </c>
      <c r="F145" s="41">
        <f>F85+F143</f>
        <v>-87013</v>
      </c>
      <c r="G145" s="27"/>
      <c r="H145" s="41">
        <f>H85+H143</f>
        <v>-87013</v>
      </c>
      <c r="I145" s="26">
        <f>I85+I143</f>
        <v>0</v>
      </c>
      <c r="J145" s="26">
        <f>J85+J143</f>
        <v>0</v>
      </c>
      <c r="K145" s="41">
        <f>K85+K143</f>
        <v>-87013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31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31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31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31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31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31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31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174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4501</v>
      </c>
      <c r="D10" s="25">
        <v>0</v>
      </c>
      <c r="E10" s="25">
        <v>0</v>
      </c>
      <c r="F10" s="26">
        <f>SUM(C10:E10)</f>
        <v>4501</v>
      </c>
      <c r="G10" s="27"/>
      <c r="H10" s="28">
        <f>C10+C17+M10</f>
        <v>4238</v>
      </c>
      <c r="I10" s="28">
        <f>D10+N10</f>
        <v>0</v>
      </c>
      <c r="J10" s="28">
        <f>E10+O10</f>
        <v>0</v>
      </c>
      <c r="K10" s="26">
        <f>SUM(H10:J10)</f>
        <v>4238</v>
      </c>
      <c r="L10" s="27"/>
      <c r="M10" s="28">
        <f>SUM(C88,C92,C95,C97:C101,C116)</f>
        <v>-263</v>
      </c>
      <c r="N10" s="28">
        <f>SUM(D88,D92,D95,D97:D101,D116)</f>
        <v>0</v>
      </c>
      <c r="O10" s="28">
        <f>SUM(E88,E92,E95,E97:E101,E116)</f>
        <v>0</v>
      </c>
      <c r="P10" s="26">
        <f>SUM(M10:O10)</f>
        <v>-263</v>
      </c>
    </row>
    <row r="11" spans="2:23" s="29" customFormat="1" ht="16" customHeight="1">
      <c r="B11" s="24" t="s">
        <v>13</v>
      </c>
      <c r="C11" s="25">
        <v>-4238</v>
      </c>
      <c r="D11" s="25">
        <v>0</v>
      </c>
      <c r="E11" s="25">
        <v>0</v>
      </c>
      <c r="F11" s="26">
        <f>SUM(C11:E11)</f>
        <v>-4238</v>
      </c>
      <c r="G11" s="27"/>
      <c r="H11" s="28">
        <f>C11+C58</f>
        <v>-4238</v>
      </c>
      <c r="I11" s="28">
        <f>D11</f>
        <v>0</v>
      </c>
      <c r="J11" s="28">
        <f>E11</f>
        <v>0</v>
      </c>
      <c r="K11" s="26">
        <f>SUM(H11:J11)</f>
        <v>-4238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263</v>
      </c>
      <c r="D12" s="26">
        <f>SUM(D10:D11)</f>
        <v>0</v>
      </c>
      <c r="E12" s="26">
        <f>SUM(E10:E11)</f>
        <v>0</v>
      </c>
      <c r="F12" s="26">
        <f>SUM(F10:F11)</f>
        <v>263</v>
      </c>
      <c r="G12" s="27"/>
      <c r="H12" s="26">
        <f>SUM(H10:H11)</f>
        <v>0</v>
      </c>
      <c r="I12" s="26">
        <f>SUM(I10:I11)</f>
        <v>0</v>
      </c>
      <c r="J12" s="26">
        <f>SUM(J10:J11)</f>
        <v>0</v>
      </c>
      <c r="K12" s="26">
        <f>SUM(K10:K11)</f>
        <v>0</v>
      </c>
      <c r="L12" s="27"/>
      <c r="M12" s="26">
        <f>M10</f>
        <v>-263</v>
      </c>
      <c r="N12" s="26">
        <f>N10</f>
        <v>0</v>
      </c>
      <c r="O12" s="26">
        <f>O10</f>
        <v>0</v>
      </c>
      <c r="P12" s="26">
        <f>P10</f>
        <v>-263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0</v>
      </c>
      <c r="D29" s="25">
        <v>0</v>
      </c>
      <c r="E29" s="25">
        <v>0</v>
      </c>
      <c r="F29" s="26">
        <f t="shared" ref="F29:F34" si="3">SUM(C29:E29)</f>
        <v>0</v>
      </c>
      <c r="G29" s="27"/>
      <c r="H29" s="28">
        <f>C29</f>
        <v>0</v>
      </c>
      <c r="I29" s="28">
        <f t="shared" ref="I29:J31" si="4">D29</f>
        <v>0</v>
      </c>
      <c r="J29" s="28">
        <f t="shared" si="4"/>
        <v>0</v>
      </c>
      <c r="K29" s="26">
        <f>SUM(H29:J29)</f>
        <v>0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0</v>
      </c>
      <c r="D35" s="38">
        <f>SUM(D29:D34)</f>
        <v>0</v>
      </c>
      <c r="E35" s="38">
        <f>SUM(E29:E34)</f>
        <v>0</v>
      </c>
      <c r="F35" s="38">
        <f>SUM(F29:F34)</f>
        <v>0</v>
      </c>
      <c r="G35" s="27"/>
      <c r="H35" s="36">
        <f>SUM(H29:H31,H33:H34)</f>
        <v>0</v>
      </c>
      <c r="I35" s="36">
        <f>SUM(I29:I31,I33:I34)</f>
        <v>0</v>
      </c>
      <c r="J35" s="36">
        <f>SUM(J29:J31,J33:J34)</f>
        <v>0</v>
      </c>
      <c r="K35" s="36">
        <f>SUM(K29:K31,K33:K34)</f>
        <v>0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0</v>
      </c>
      <c r="D36" s="25">
        <v>0</v>
      </c>
      <c r="E36" s="25">
        <v>0</v>
      </c>
      <c r="F36" s="26">
        <f>SUM(C36:E36)</f>
        <v>0</v>
      </c>
      <c r="G36" s="27"/>
      <c r="H36" s="30"/>
      <c r="I36" s="30"/>
      <c r="J36" s="30"/>
      <c r="K36" s="30"/>
      <c r="L36" s="27"/>
      <c r="M36" s="28">
        <f>C93</f>
        <v>0</v>
      </c>
      <c r="N36" s="28">
        <f t="shared" ref="N36:O37" si="6">D93</f>
        <v>0</v>
      </c>
      <c r="O36" s="28">
        <f t="shared" si="6"/>
        <v>0</v>
      </c>
      <c r="P36" s="26">
        <f>SUM(M36:O36)</f>
        <v>0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0</v>
      </c>
      <c r="D38" s="36">
        <f>SUM(D36:D37)</f>
        <v>0</v>
      </c>
      <c r="E38" s="36">
        <f>SUM(E36:E37)</f>
        <v>0</v>
      </c>
      <c r="F38" s="36">
        <f>SUM(F36:F37)</f>
        <v>0</v>
      </c>
      <c r="G38" s="27"/>
      <c r="H38" s="30"/>
      <c r="I38" s="30"/>
      <c r="J38" s="30"/>
      <c r="K38" s="30"/>
      <c r="L38" s="27"/>
      <c r="M38" s="36">
        <f>SUM(M36:M37)</f>
        <v>0</v>
      </c>
      <c r="N38" s="36">
        <f>SUM(N36:N37)</f>
        <v>0</v>
      </c>
      <c r="O38" s="36">
        <f>SUM(O36:O37)</f>
        <v>0</v>
      </c>
      <c r="P38" s="36">
        <f>SUM(P36:P37)</f>
        <v>0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0</v>
      </c>
      <c r="J42" s="28">
        <f>E106</f>
        <v>0</v>
      </c>
      <c r="K42" s="26">
        <f>SUM(H42:J42)</f>
        <v>0</v>
      </c>
      <c r="L42" s="27"/>
      <c r="M42" s="28">
        <f>H42</f>
        <v>0</v>
      </c>
      <c r="N42" s="28">
        <f>I42</f>
        <v>0</v>
      </c>
      <c r="O42" s="28">
        <f>J42</f>
        <v>0</v>
      </c>
      <c r="P42" s="26">
        <f>SUM(M42:O42)</f>
        <v>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0</v>
      </c>
      <c r="D44" s="26">
        <f>SUM(D28,D35,D38,D43)</f>
        <v>0</v>
      </c>
      <c r="E44" s="26">
        <f>SUM(E28,E35,E38,E43)</f>
        <v>0</v>
      </c>
      <c r="F44" s="26">
        <f>SUM(F28,F35,F38,F43)</f>
        <v>0</v>
      </c>
      <c r="G44" s="27"/>
      <c r="H44" s="26">
        <f>SUM(H28,H35,H41,H42:H43)</f>
        <v>0</v>
      </c>
      <c r="I44" s="26">
        <f>SUM(I28,I35,I41,I42:I43)</f>
        <v>0</v>
      </c>
      <c r="J44" s="26">
        <f>SUM(J28,J35,J41,J42:J43)</f>
        <v>0</v>
      </c>
      <c r="K44" s="26">
        <f>SUM(K28,K35,K41,K42:K43)</f>
        <v>0</v>
      </c>
      <c r="L44" s="27"/>
      <c r="M44" s="26">
        <f>SUM(M28,M35,M38,M41,M42)</f>
        <v>0</v>
      </c>
      <c r="N44" s="26">
        <f>SUM(N28,N35,N38,N41,N42)</f>
        <v>0</v>
      </c>
      <c r="O44" s="26">
        <f>SUM(O28,O35,O38,O41,O42)</f>
        <v>0</v>
      </c>
      <c r="P44" s="26">
        <f>SUM(P28,P35,P38,P41,P42)</f>
        <v>0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-285</v>
      </c>
      <c r="D60" s="25">
        <v>0</v>
      </c>
      <c r="E60" s="25">
        <v>0</v>
      </c>
      <c r="F60" s="26">
        <f>SUM(C60:E60)</f>
        <v>-285</v>
      </c>
      <c r="G60" s="27"/>
      <c r="H60" s="45"/>
      <c r="I60" s="45"/>
      <c r="J60" s="45"/>
      <c r="K60" s="45"/>
      <c r="L60" s="27"/>
      <c r="M60" s="28">
        <f>C110</f>
        <v>285</v>
      </c>
      <c r="N60" s="28">
        <f t="shared" ref="N60:O60" si="9">D110</f>
        <v>0</v>
      </c>
      <c r="O60" s="28">
        <f t="shared" si="9"/>
        <v>0</v>
      </c>
      <c r="P60" s="26">
        <f>SUM(M60:O60)</f>
        <v>285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-285</v>
      </c>
      <c r="D65" s="26">
        <f>SUM(D60:D61,D63)</f>
        <v>0</v>
      </c>
      <c r="E65" s="26">
        <f>SUM(E60:E61,E63)</f>
        <v>0</v>
      </c>
      <c r="F65" s="41">
        <f>SUM(F50,F53:F61,F63:F64)</f>
        <v>-285</v>
      </c>
      <c r="G65" s="27"/>
      <c r="H65" s="41">
        <f>SUM(H50,H53:H57,H59,H61:H62, H64)</f>
        <v>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0</v>
      </c>
      <c r="L65" s="27"/>
      <c r="M65" s="26">
        <f>SUM(M60,M62:M63)</f>
        <v>285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285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-285</v>
      </c>
      <c r="D67" s="26">
        <f>SUM(D19,D44,D65)</f>
        <v>0</v>
      </c>
      <c r="E67" s="26">
        <f>SUM(E19,E44,E65)</f>
        <v>0</v>
      </c>
      <c r="F67" s="41">
        <f>SUM(F19,F44,F65)</f>
        <v>-285</v>
      </c>
      <c r="G67" s="27"/>
      <c r="H67" s="41">
        <f>SUM(H19,H44,H65)</f>
        <v>0</v>
      </c>
      <c r="I67" s="26">
        <f>SUM(I19,I44,I65)</f>
        <v>0</v>
      </c>
      <c r="J67" s="26">
        <f>SUM(J19,J44,J65)</f>
        <v>0</v>
      </c>
      <c r="K67" s="41">
        <f>SUM(K19,K44,K65)</f>
        <v>0</v>
      </c>
      <c r="L67" s="27"/>
      <c r="M67" s="26">
        <f>SUM(M19,M44,M65)</f>
        <v>285</v>
      </c>
      <c r="N67" s="26">
        <f>SUM(N19,N44,N65)</f>
        <v>0</v>
      </c>
      <c r="O67" s="26">
        <f>SUM(O19,O44,O65)</f>
        <v>0</v>
      </c>
      <c r="P67" s="26">
        <f>SUM(P19,P44,P65)</f>
        <v>285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-22</v>
      </c>
      <c r="D69" s="26">
        <f>SUM(D12,D67)</f>
        <v>0</v>
      </c>
      <c r="E69" s="26">
        <f>SUM(E12,E67)</f>
        <v>0</v>
      </c>
      <c r="F69" s="41">
        <f>SUM(F12,F67)</f>
        <v>-22</v>
      </c>
      <c r="G69" s="27"/>
      <c r="H69" s="41">
        <f>SUM(H12,H67)</f>
        <v>0</v>
      </c>
      <c r="I69" s="26">
        <f>SUM(I12,I67)</f>
        <v>0</v>
      </c>
      <c r="J69" s="26">
        <f>SUM(J12,J67)</f>
        <v>0</v>
      </c>
      <c r="K69" s="41">
        <f>SUM(K12,K67)</f>
        <v>0</v>
      </c>
      <c r="L69" s="27"/>
      <c r="M69" s="26">
        <f>SUM(M12,M67)</f>
        <v>22</v>
      </c>
      <c r="N69" s="26">
        <f>SUM(N12,N67)</f>
        <v>0</v>
      </c>
      <c r="O69" s="26">
        <f>SUM(O12,O67)</f>
        <v>0</v>
      </c>
      <c r="P69" s="26">
        <f>SUM(P12,P67)</f>
        <v>22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0</v>
      </c>
      <c r="D76" s="25">
        <v>0</v>
      </c>
      <c r="E76" s="25">
        <v>0</v>
      </c>
      <c r="F76" s="26">
        <f t="shared" si="14"/>
        <v>0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0</v>
      </c>
      <c r="D79" s="26">
        <f>SUM(D72:D78)</f>
        <v>0</v>
      </c>
      <c r="E79" s="26">
        <f>SUM(E72:E78)</f>
        <v>0</v>
      </c>
      <c r="F79" s="26">
        <f>SUM(F72:F78)</f>
        <v>0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-22</v>
      </c>
      <c r="D81" s="26">
        <f>SUM(D69,D79)</f>
        <v>0</v>
      </c>
      <c r="E81" s="26">
        <f>SUM(E69,E79)</f>
        <v>0</v>
      </c>
      <c r="F81" s="41">
        <f>SUM(F69,F79)</f>
        <v>-22</v>
      </c>
      <c r="G81" s="27"/>
      <c r="H81" s="41">
        <f>H69</f>
        <v>0</v>
      </c>
      <c r="I81" s="26">
        <f>I69</f>
        <v>0</v>
      </c>
      <c r="J81" s="26">
        <f>J69</f>
        <v>0</v>
      </c>
      <c r="K81" s="41">
        <f>K69</f>
        <v>0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0</v>
      </c>
      <c r="D85" s="43">
        <v>0</v>
      </c>
      <c r="E85" s="43">
        <v>0</v>
      </c>
      <c r="F85" s="26">
        <f>SUM(C85:E85)</f>
        <v>0</v>
      </c>
      <c r="G85" s="27"/>
      <c r="H85" s="42">
        <f>C85</f>
        <v>0</v>
      </c>
      <c r="I85" s="42">
        <f>D85</f>
        <v>0</v>
      </c>
      <c r="J85" s="42">
        <f>E85</f>
        <v>0</v>
      </c>
      <c r="K85" s="26">
        <f>SUM(H85:J85)</f>
        <v>0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0</v>
      </c>
      <c r="D92" s="25">
        <v>0</v>
      </c>
      <c r="E92" s="25">
        <v>0</v>
      </c>
      <c r="F92" s="26">
        <f>SUM(C92:E92)</f>
        <v>0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0</v>
      </c>
      <c r="D93" s="28">
        <f t="shared" si="15"/>
        <v>0</v>
      </c>
      <c r="E93" s="28">
        <f t="shared" si="15"/>
        <v>0</v>
      </c>
      <c r="F93" s="26">
        <f>SUM(C93:E93)</f>
        <v>0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0</v>
      </c>
      <c r="D95" s="25">
        <v>0</v>
      </c>
      <c r="E95" s="25">
        <v>0</v>
      </c>
      <c r="F95" s="26">
        <f>SUM(C95:E95)</f>
        <v>0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0</v>
      </c>
      <c r="D96" s="36">
        <f>SUM(D92:D95)</f>
        <v>0</v>
      </c>
      <c r="E96" s="36">
        <f>SUM(E92:E95)</f>
        <v>0</v>
      </c>
      <c r="F96" s="36">
        <f>SUM(F92:F95)</f>
        <v>0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-263</v>
      </c>
      <c r="D97" s="25">
        <v>0</v>
      </c>
      <c r="E97" s="25">
        <v>0</v>
      </c>
      <c r="F97" s="26">
        <f t="shared" ref="F97:F112" si="16">SUM(C97:E97)</f>
        <v>-263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0</v>
      </c>
      <c r="E106" s="25">
        <v>0</v>
      </c>
      <c r="F106" s="26">
        <f t="shared" si="16"/>
        <v>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285</v>
      </c>
      <c r="D110" s="28">
        <f>-D60</f>
        <v>0</v>
      </c>
      <c r="E110" s="28">
        <f>-E60</f>
        <v>0</v>
      </c>
      <c r="F110" s="26">
        <f t="shared" si="16"/>
        <v>285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22</v>
      </c>
      <c r="D113" s="36">
        <f>SUM(D97:D112)</f>
        <v>0</v>
      </c>
      <c r="E113" s="36">
        <f>SUM(E97:E112)</f>
        <v>0</v>
      </c>
      <c r="F113" s="36">
        <f>SUM(F97:F112)</f>
        <v>22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0</v>
      </c>
      <c r="D114" s="25">
        <v>0</v>
      </c>
      <c r="E114" s="25">
        <v>0</v>
      </c>
      <c r="F114" s="26">
        <f>SUM(C114:E114)</f>
        <v>0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0</v>
      </c>
      <c r="D116" s="36">
        <f>SUM(D114:D115)</f>
        <v>0</v>
      </c>
      <c r="E116" s="36">
        <f>SUM(E114:E115)</f>
        <v>0</v>
      </c>
      <c r="F116" s="36">
        <f>SUM(F114:F115)</f>
        <v>0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22</v>
      </c>
      <c r="D122" s="26">
        <f>SUM(D96,D113,D116,D121)</f>
        <v>0</v>
      </c>
      <c r="E122" s="26">
        <f>SUM(E96,E113,E116,E121)</f>
        <v>0</v>
      </c>
      <c r="F122" s="26">
        <f>SUM(F96,F113,F116,F121)</f>
        <v>22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0</v>
      </c>
      <c r="D124" s="41">
        <f>SUM(D69, D89, D122)</f>
        <v>0</v>
      </c>
      <c r="E124" s="41">
        <f>SUM(E69, E89, E122)</f>
        <v>0</v>
      </c>
      <c r="F124" s="41">
        <f>SUM(F69, F89, F122)</f>
        <v>0</v>
      </c>
      <c r="G124" s="27"/>
      <c r="H124" s="41">
        <f>H69</f>
        <v>0</v>
      </c>
      <c r="I124" s="41">
        <f t="shared" ref="I124:K124" si="18">I69</f>
        <v>0</v>
      </c>
      <c r="J124" s="41">
        <f t="shared" si="18"/>
        <v>0</v>
      </c>
      <c r="K124" s="41">
        <f t="shared" si="18"/>
        <v>0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0</v>
      </c>
      <c r="D143" s="28">
        <f>SUM(D124,D141)</f>
        <v>0</v>
      </c>
      <c r="E143" s="28">
        <f>SUM(E124,E141)</f>
        <v>0</v>
      </c>
      <c r="F143" s="41">
        <f>SUM(F124,F141)</f>
        <v>0</v>
      </c>
      <c r="G143" s="27"/>
      <c r="H143" s="42">
        <f>SUM(H124,H141)</f>
        <v>0</v>
      </c>
      <c r="I143" s="28">
        <f>SUM(I124,I141)</f>
        <v>0</v>
      </c>
      <c r="J143" s="28">
        <f>SUM(J124,J141)</f>
        <v>0</v>
      </c>
      <c r="K143" s="41">
        <f>SUM(K124,K141)</f>
        <v>0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0</v>
      </c>
      <c r="D145" s="26">
        <f>D85+D143</f>
        <v>0</v>
      </c>
      <c r="E145" s="26">
        <f>E85+E143</f>
        <v>0</v>
      </c>
      <c r="F145" s="41">
        <f>F85+F143</f>
        <v>0</v>
      </c>
      <c r="G145" s="27"/>
      <c r="H145" s="41">
        <f>H85+H143</f>
        <v>0</v>
      </c>
      <c r="I145" s="26">
        <f>I85+I143</f>
        <v>0</v>
      </c>
      <c r="J145" s="26">
        <f>J85+J143</f>
        <v>0</v>
      </c>
      <c r="K145" s="41">
        <f>K85+K143</f>
        <v>0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32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32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32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32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32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32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32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175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1595</v>
      </c>
      <c r="D10" s="25">
        <v>0</v>
      </c>
      <c r="E10" s="25">
        <v>0</v>
      </c>
      <c r="F10" s="26">
        <f>SUM(C10:E10)</f>
        <v>1595</v>
      </c>
      <c r="G10" s="27"/>
      <c r="H10" s="28">
        <f>C10+C17+M10</f>
        <v>1549</v>
      </c>
      <c r="I10" s="28">
        <f>D10+N10</f>
        <v>0</v>
      </c>
      <c r="J10" s="28">
        <f>E10+O10</f>
        <v>0</v>
      </c>
      <c r="K10" s="26">
        <f>SUM(H10:J10)</f>
        <v>1549</v>
      </c>
      <c r="L10" s="27"/>
      <c r="M10" s="28">
        <f>SUM(C88,C92,C95,C97:C101,C116)</f>
        <v>-46</v>
      </c>
      <c r="N10" s="28">
        <f>SUM(D88,D92,D95,D97:D101,D116)</f>
        <v>0</v>
      </c>
      <c r="O10" s="28">
        <f>SUM(E88,E92,E95,E97:E101,E116)</f>
        <v>0</v>
      </c>
      <c r="P10" s="26">
        <f>SUM(M10:O10)</f>
        <v>-46</v>
      </c>
    </row>
    <row r="11" spans="2:23" s="29" customFormat="1" ht="16" customHeight="1">
      <c r="B11" s="24" t="s">
        <v>13</v>
      </c>
      <c r="C11" s="25">
        <v>-1528</v>
      </c>
      <c r="D11" s="25">
        <v>0</v>
      </c>
      <c r="E11" s="25">
        <v>0</v>
      </c>
      <c r="F11" s="26">
        <f>SUM(C11:E11)</f>
        <v>-1528</v>
      </c>
      <c r="G11" s="27"/>
      <c r="H11" s="28">
        <f>C11+C58</f>
        <v>-1631</v>
      </c>
      <c r="I11" s="28">
        <f>D11</f>
        <v>0</v>
      </c>
      <c r="J11" s="28">
        <f>E11</f>
        <v>0</v>
      </c>
      <c r="K11" s="26">
        <f>SUM(H11:J11)</f>
        <v>-1631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67</v>
      </c>
      <c r="D12" s="26">
        <f>SUM(D10:D11)</f>
        <v>0</v>
      </c>
      <c r="E12" s="26">
        <f>SUM(E10:E11)</f>
        <v>0</v>
      </c>
      <c r="F12" s="26">
        <f>SUM(F10:F11)</f>
        <v>67</v>
      </c>
      <c r="G12" s="27"/>
      <c r="H12" s="26">
        <f>SUM(H10:H11)</f>
        <v>-82</v>
      </c>
      <c r="I12" s="26">
        <f>SUM(I10:I11)</f>
        <v>0</v>
      </c>
      <c r="J12" s="26">
        <f>SUM(J10:J11)</f>
        <v>0</v>
      </c>
      <c r="K12" s="26">
        <f>SUM(K10:K11)</f>
        <v>-82</v>
      </c>
      <c r="L12" s="27"/>
      <c r="M12" s="26">
        <f>M10</f>
        <v>-46</v>
      </c>
      <c r="N12" s="26">
        <f>N10</f>
        <v>0</v>
      </c>
      <c r="O12" s="26">
        <f>O10</f>
        <v>0</v>
      </c>
      <c r="P12" s="26">
        <f>P10</f>
        <v>-46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0</v>
      </c>
      <c r="D29" s="25">
        <v>0</v>
      </c>
      <c r="E29" s="25">
        <v>0</v>
      </c>
      <c r="F29" s="26">
        <f t="shared" ref="F29:F34" si="3">SUM(C29:E29)</f>
        <v>0</v>
      </c>
      <c r="G29" s="27"/>
      <c r="H29" s="28">
        <f>C29</f>
        <v>0</v>
      </c>
      <c r="I29" s="28">
        <f t="shared" ref="I29:J31" si="4">D29</f>
        <v>0</v>
      </c>
      <c r="J29" s="28">
        <f t="shared" si="4"/>
        <v>0</v>
      </c>
      <c r="K29" s="26">
        <f>SUM(H29:J29)</f>
        <v>0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0</v>
      </c>
      <c r="D35" s="38">
        <f>SUM(D29:D34)</f>
        <v>0</v>
      </c>
      <c r="E35" s="38">
        <f>SUM(E29:E34)</f>
        <v>0</v>
      </c>
      <c r="F35" s="38">
        <f>SUM(F29:F34)</f>
        <v>0</v>
      </c>
      <c r="G35" s="27"/>
      <c r="H35" s="36">
        <f>SUM(H29:H31,H33:H34)</f>
        <v>0</v>
      </c>
      <c r="I35" s="36">
        <f>SUM(I29:I31,I33:I34)</f>
        <v>0</v>
      </c>
      <c r="J35" s="36">
        <f>SUM(J29:J31,J33:J34)</f>
        <v>0</v>
      </c>
      <c r="K35" s="36">
        <f>SUM(K29:K31,K33:K34)</f>
        <v>0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68</v>
      </c>
      <c r="D36" s="25">
        <v>0</v>
      </c>
      <c r="E36" s="25">
        <v>0</v>
      </c>
      <c r="F36" s="26">
        <f>SUM(C36:E36)</f>
        <v>68</v>
      </c>
      <c r="G36" s="27"/>
      <c r="H36" s="30"/>
      <c r="I36" s="30"/>
      <c r="J36" s="30"/>
      <c r="K36" s="30"/>
      <c r="L36" s="27"/>
      <c r="M36" s="28">
        <f>C93</f>
        <v>-68</v>
      </c>
      <c r="N36" s="28">
        <f t="shared" ref="N36:O37" si="6">D93</f>
        <v>0</v>
      </c>
      <c r="O36" s="28">
        <f t="shared" si="6"/>
        <v>0</v>
      </c>
      <c r="P36" s="26">
        <f>SUM(M36:O36)</f>
        <v>-68</v>
      </c>
    </row>
    <row r="37" spans="2:22" s="29" customFormat="1" ht="16" customHeight="1">
      <c r="B37" s="24" t="s">
        <v>37</v>
      </c>
      <c r="C37" s="25">
        <v>-64</v>
      </c>
      <c r="D37" s="25">
        <v>0</v>
      </c>
      <c r="E37" s="25">
        <v>0</v>
      </c>
      <c r="F37" s="26">
        <f>SUM(C37:E37)</f>
        <v>-64</v>
      </c>
      <c r="G37" s="27"/>
      <c r="H37" s="30"/>
      <c r="I37" s="30"/>
      <c r="J37" s="30"/>
      <c r="K37" s="30"/>
      <c r="L37" s="27"/>
      <c r="M37" s="28">
        <f>C94</f>
        <v>64</v>
      </c>
      <c r="N37" s="28">
        <f t="shared" si="6"/>
        <v>0</v>
      </c>
      <c r="O37" s="28">
        <f t="shared" si="6"/>
        <v>0</v>
      </c>
      <c r="P37" s="26">
        <f>SUM(M37:O37)</f>
        <v>64</v>
      </c>
    </row>
    <row r="38" spans="2:22" s="29" customFormat="1" ht="16" customHeight="1">
      <c r="B38" s="35" t="s">
        <v>38</v>
      </c>
      <c r="C38" s="36">
        <f>SUM(C36:C37)</f>
        <v>4</v>
      </c>
      <c r="D38" s="36">
        <f>SUM(D36:D37)</f>
        <v>0</v>
      </c>
      <c r="E38" s="36">
        <f>SUM(E36:E37)</f>
        <v>0</v>
      </c>
      <c r="F38" s="36">
        <f>SUM(F36:F37)</f>
        <v>4</v>
      </c>
      <c r="G38" s="27"/>
      <c r="H38" s="30"/>
      <c r="I38" s="30"/>
      <c r="J38" s="30"/>
      <c r="K38" s="30"/>
      <c r="L38" s="27"/>
      <c r="M38" s="36">
        <f>SUM(M36:M37)</f>
        <v>-4</v>
      </c>
      <c r="N38" s="36">
        <f>SUM(N36:N37)</f>
        <v>0</v>
      </c>
      <c r="O38" s="36">
        <f>SUM(O36:O37)</f>
        <v>0</v>
      </c>
      <c r="P38" s="36">
        <f>SUM(P36:P37)</f>
        <v>-4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0</v>
      </c>
      <c r="J42" s="28">
        <f>E106</f>
        <v>0</v>
      </c>
      <c r="K42" s="26">
        <f>SUM(H42:J42)</f>
        <v>0</v>
      </c>
      <c r="L42" s="27"/>
      <c r="M42" s="28">
        <f>H42</f>
        <v>0</v>
      </c>
      <c r="N42" s="28">
        <f>I42</f>
        <v>0</v>
      </c>
      <c r="O42" s="28">
        <f>J42</f>
        <v>0</v>
      </c>
      <c r="P42" s="26">
        <f>SUM(M42:O42)</f>
        <v>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4</v>
      </c>
      <c r="D44" s="26">
        <f>SUM(D28,D35,D38,D43)</f>
        <v>0</v>
      </c>
      <c r="E44" s="26">
        <f>SUM(E28,E35,E38,E43)</f>
        <v>0</v>
      </c>
      <c r="F44" s="26">
        <f>SUM(F28,F35,F38,F43)</f>
        <v>4</v>
      </c>
      <c r="G44" s="27"/>
      <c r="H44" s="26">
        <f>SUM(H28,H35,H41,H42:H43)</f>
        <v>0</v>
      </c>
      <c r="I44" s="26">
        <f>SUM(I28,I35,I41,I42:I43)</f>
        <v>0</v>
      </c>
      <c r="J44" s="26">
        <f>SUM(J28,J35,J41,J42:J43)</f>
        <v>0</v>
      </c>
      <c r="K44" s="26">
        <f>SUM(K28,K35,K41,K42:K43)</f>
        <v>0</v>
      </c>
      <c r="L44" s="27"/>
      <c r="M44" s="26">
        <f>SUM(M28,M35,M38,M41,M42)</f>
        <v>-4</v>
      </c>
      <c r="N44" s="26">
        <f>SUM(N28,N35,N38,N41,N42)</f>
        <v>0</v>
      </c>
      <c r="O44" s="26">
        <f>SUM(O28,O35,O38,O41,O42)</f>
        <v>0</v>
      </c>
      <c r="P44" s="26">
        <f>SUM(P28,P35,P38,P41,P42)</f>
        <v>-4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-103</v>
      </c>
      <c r="D58" s="30"/>
      <c r="E58" s="30"/>
      <c r="F58" s="26">
        <f t="shared" si="8"/>
        <v>-103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0</v>
      </c>
      <c r="D60" s="25">
        <v>0</v>
      </c>
      <c r="E60" s="25">
        <v>0</v>
      </c>
      <c r="F60" s="26">
        <f>SUM(C60:E60)</f>
        <v>0</v>
      </c>
      <c r="G60" s="27"/>
      <c r="H60" s="45"/>
      <c r="I60" s="45"/>
      <c r="J60" s="45"/>
      <c r="K60" s="45"/>
      <c r="L60" s="27"/>
      <c r="M60" s="28">
        <f>C110</f>
        <v>0</v>
      </c>
      <c r="N60" s="28">
        <f t="shared" ref="N60:O60" si="9">D110</f>
        <v>0</v>
      </c>
      <c r="O60" s="28">
        <f t="shared" si="9"/>
        <v>0</v>
      </c>
      <c r="P60" s="26">
        <f>SUM(M60:O60)</f>
        <v>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-103</v>
      </c>
      <c r="D65" s="26">
        <f>SUM(D60:D61,D63)</f>
        <v>0</v>
      </c>
      <c r="E65" s="26">
        <f>SUM(E60:E61,E63)</f>
        <v>0</v>
      </c>
      <c r="F65" s="41">
        <f>SUM(F50,F53:F61,F63:F64)</f>
        <v>-103</v>
      </c>
      <c r="G65" s="27"/>
      <c r="H65" s="41">
        <f>SUM(H50,H53:H57,H59,H61:H62, H64)</f>
        <v>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0</v>
      </c>
      <c r="L65" s="27"/>
      <c r="M65" s="26">
        <f>SUM(M60,M62:M63)</f>
        <v>0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-99</v>
      </c>
      <c r="D67" s="26">
        <f>SUM(D19,D44,D65)</f>
        <v>0</v>
      </c>
      <c r="E67" s="26">
        <f>SUM(E19,E44,E65)</f>
        <v>0</v>
      </c>
      <c r="F67" s="41">
        <f>SUM(F19,F44,F65)</f>
        <v>-99</v>
      </c>
      <c r="G67" s="27"/>
      <c r="H67" s="41">
        <f>SUM(H19,H44,H65)</f>
        <v>0</v>
      </c>
      <c r="I67" s="26">
        <f>SUM(I19,I44,I65)</f>
        <v>0</v>
      </c>
      <c r="J67" s="26">
        <f>SUM(J19,J44,J65)</f>
        <v>0</v>
      </c>
      <c r="K67" s="41">
        <f>SUM(K19,K44,K65)</f>
        <v>0</v>
      </c>
      <c r="L67" s="27"/>
      <c r="M67" s="26">
        <f>SUM(M19,M44,M65)</f>
        <v>-4</v>
      </c>
      <c r="N67" s="26">
        <f>SUM(N19,N44,N65)</f>
        <v>0</v>
      </c>
      <c r="O67" s="26">
        <f>SUM(O19,O44,O65)</f>
        <v>0</v>
      </c>
      <c r="P67" s="26">
        <f>SUM(P19,P44,P65)</f>
        <v>-4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-32</v>
      </c>
      <c r="D69" s="26">
        <f>SUM(D12,D67)</f>
        <v>0</v>
      </c>
      <c r="E69" s="26">
        <f>SUM(E12,E67)</f>
        <v>0</v>
      </c>
      <c r="F69" s="41">
        <f>SUM(F12,F67)</f>
        <v>-32</v>
      </c>
      <c r="G69" s="27"/>
      <c r="H69" s="41">
        <f>SUM(H12,H67)</f>
        <v>-82</v>
      </c>
      <c r="I69" s="26">
        <f>SUM(I12,I67)</f>
        <v>0</v>
      </c>
      <c r="J69" s="26">
        <f>SUM(J12,J67)</f>
        <v>0</v>
      </c>
      <c r="K69" s="41">
        <f>SUM(K12,K67)</f>
        <v>-82</v>
      </c>
      <c r="L69" s="27"/>
      <c r="M69" s="26">
        <f>SUM(M12,M67)</f>
        <v>-50</v>
      </c>
      <c r="N69" s="26">
        <f>SUM(N12,N67)</f>
        <v>0</v>
      </c>
      <c r="O69" s="26">
        <f>SUM(O12,O67)</f>
        <v>0</v>
      </c>
      <c r="P69" s="26">
        <f>SUM(P12,P67)</f>
        <v>-50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14</v>
      </c>
      <c r="D76" s="25">
        <v>0</v>
      </c>
      <c r="E76" s="25">
        <v>0</v>
      </c>
      <c r="F76" s="26">
        <f t="shared" si="14"/>
        <v>14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14</v>
      </c>
      <c r="D79" s="26">
        <f>SUM(D72:D78)</f>
        <v>0</v>
      </c>
      <c r="E79" s="26">
        <f>SUM(E72:E78)</f>
        <v>0</v>
      </c>
      <c r="F79" s="26">
        <f>SUM(F72:F78)</f>
        <v>14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-18</v>
      </c>
      <c r="D81" s="26">
        <f>SUM(D69,D79)</f>
        <v>0</v>
      </c>
      <c r="E81" s="26">
        <f>SUM(E69,E79)</f>
        <v>0</v>
      </c>
      <c r="F81" s="41">
        <f>SUM(F69,F79)</f>
        <v>-18</v>
      </c>
      <c r="G81" s="27"/>
      <c r="H81" s="41">
        <f>H69</f>
        <v>-82</v>
      </c>
      <c r="I81" s="26">
        <f>I69</f>
        <v>0</v>
      </c>
      <c r="J81" s="26">
        <f>J69</f>
        <v>0</v>
      </c>
      <c r="K81" s="41">
        <f>K69</f>
        <v>-82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-20</v>
      </c>
      <c r="D85" s="43">
        <v>0</v>
      </c>
      <c r="E85" s="43">
        <v>0</v>
      </c>
      <c r="F85" s="26">
        <f>SUM(C85:E85)</f>
        <v>-20</v>
      </c>
      <c r="G85" s="27"/>
      <c r="H85" s="42">
        <f>C85</f>
        <v>-20</v>
      </c>
      <c r="I85" s="42">
        <f>D85</f>
        <v>0</v>
      </c>
      <c r="J85" s="42">
        <f>E85</f>
        <v>0</v>
      </c>
      <c r="K85" s="26">
        <f>SUM(H85:J85)</f>
        <v>-20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-95</v>
      </c>
      <c r="D92" s="25">
        <v>0</v>
      </c>
      <c r="E92" s="25">
        <v>0</v>
      </c>
      <c r="F92" s="26">
        <f>SUM(C92:E92)</f>
        <v>-95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-68</v>
      </c>
      <c r="D93" s="28">
        <f t="shared" si="15"/>
        <v>0</v>
      </c>
      <c r="E93" s="28">
        <f t="shared" si="15"/>
        <v>0</v>
      </c>
      <c r="F93" s="26">
        <f>SUM(C93:E93)</f>
        <v>-68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64</v>
      </c>
      <c r="D94" s="28">
        <f t="shared" si="15"/>
        <v>0</v>
      </c>
      <c r="E94" s="28">
        <f t="shared" si="15"/>
        <v>0</v>
      </c>
      <c r="F94" s="26">
        <f>SUM(C94:E94)</f>
        <v>64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47</v>
      </c>
      <c r="D95" s="25">
        <v>0</v>
      </c>
      <c r="E95" s="25">
        <v>0</v>
      </c>
      <c r="F95" s="26">
        <f>SUM(C95:E95)</f>
        <v>47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-52</v>
      </c>
      <c r="D96" s="36">
        <f>SUM(D92:D95)</f>
        <v>0</v>
      </c>
      <c r="E96" s="36">
        <f>SUM(E92:E95)</f>
        <v>0</v>
      </c>
      <c r="F96" s="36">
        <f>SUM(F92:F95)</f>
        <v>-52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0</v>
      </c>
      <c r="D97" s="25">
        <v>0</v>
      </c>
      <c r="E97" s="25">
        <v>0</v>
      </c>
      <c r="F97" s="26">
        <f t="shared" ref="F97:F112" si="16">SUM(C97:E97)</f>
        <v>0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0</v>
      </c>
      <c r="E106" s="25">
        <v>0</v>
      </c>
      <c r="F106" s="26">
        <f t="shared" si="16"/>
        <v>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0</v>
      </c>
      <c r="D110" s="28">
        <f>-D60</f>
        <v>0</v>
      </c>
      <c r="E110" s="28">
        <f>-E60</f>
        <v>0</v>
      </c>
      <c r="F110" s="26">
        <f t="shared" si="16"/>
        <v>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0</v>
      </c>
      <c r="D113" s="36">
        <f>SUM(D97:D112)</f>
        <v>0</v>
      </c>
      <c r="E113" s="36">
        <f>SUM(E97:E112)</f>
        <v>0</v>
      </c>
      <c r="F113" s="36">
        <f>SUM(F97:F112)</f>
        <v>0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2</v>
      </c>
      <c r="D114" s="25">
        <v>0</v>
      </c>
      <c r="E114" s="25">
        <v>0</v>
      </c>
      <c r="F114" s="26">
        <f>SUM(C114:E114)</f>
        <v>2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2</v>
      </c>
      <c r="D116" s="36">
        <f>SUM(D114:D115)</f>
        <v>0</v>
      </c>
      <c r="E116" s="36">
        <f>SUM(E114:E115)</f>
        <v>0</v>
      </c>
      <c r="F116" s="36">
        <f>SUM(F114:F115)</f>
        <v>2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-50</v>
      </c>
      <c r="D122" s="26">
        <f>SUM(D96,D113,D116,D121)</f>
        <v>0</v>
      </c>
      <c r="E122" s="26">
        <f>SUM(E96,E113,E116,E121)</f>
        <v>0</v>
      </c>
      <c r="F122" s="26">
        <f>SUM(F96,F113,F116,F121)</f>
        <v>-50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-82</v>
      </c>
      <c r="D124" s="41">
        <f>SUM(D69, D89, D122)</f>
        <v>0</v>
      </c>
      <c r="E124" s="41">
        <f>SUM(E69, E89, E122)</f>
        <v>0</v>
      </c>
      <c r="F124" s="41">
        <f>SUM(F69, F89, F122)</f>
        <v>-82</v>
      </c>
      <c r="G124" s="27"/>
      <c r="H124" s="41">
        <f>H69</f>
        <v>-82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-82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-82</v>
      </c>
      <c r="D143" s="28">
        <f>SUM(D124,D141)</f>
        <v>0</v>
      </c>
      <c r="E143" s="28">
        <f>SUM(E124,E141)</f>
        <v>0</v>
      </c>
      <c r="F143" s="41">
        <f>SUM(F124,F141)</f>
        <v>-82</v>
      </c>
      <c r="G143" s="27"/>
      <c r="H143" s="42">
        <f>SUM(H124,H141)</f>
        <v>-82</v>
      </c>
      <c r="I143" s="28">
        <f>SUM(I124,I141)</f>
        <v>0</v>
      </c>
      <c r="J143" s="28">
        <f>SUM(J124,J141)</f>
        <v>0</v>
      </c>
      <c r="K143" s="41">
        <f>SUM(K124,K141)</f>
        <v>-82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-102</v>
      </c>
      <c r="D145" s="26">
        <f>D85+D143</f>
        <v>0</v>
      </c>
      <c r="E145" s="26">
        <f>E85+E143</f>
        <v>0</v>
      </c>
      <c r="F145" s="41">
        <f>F85+F143</f>
        <v>-102</v>
      </c>
      <c r="G145" s="27"/>
      <c r="H145" s="41">
        <f>H85+H143</f>
        <v>-102</v>
      </c>
      <c r="I145" s="26">
        <f>I85+I143</f>
        <v>0</v>
      </c>
      <c r="J145" s="26">
        <f>J85+J143</f>
        <v>0</v>
      </c>
      <c r="K145" s="41">
        <f>K85+K143</f>
        <v>-102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33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33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33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33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33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33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33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176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4384</v>
      </c>
      <c r="D10" s="25">
        <v>0</v>
      </c>
      <c r="E10" s="25">
        <v>0</v>
      </c>
      <c r="F10" s="26">
        <f>SUM(C10:E10)</f>
        <v>4384</v>
      </c>
      <c r="G10" s="27"/>
      <c r="H10" s="28">
        <f>C10+C17+M10</f>
        <v>4384</v>
      </c>
      <c r="I10" s="28">
        <f>D10+N10</f>
        <v>0</v>
      </c>
      <c r="J10" s="28">
        <f>E10+O10</f>
        <v>0</v>
      </c>
      <c r="K10" s="26">
        <f>SUM(H10:J10)</f>
        <v>4384</v>
      </c>
      <c r="L10" s="27"/>
      <c r="M10" s="28">
        <f>SUM(C88,C92,C95,C97:C101,C116)</f>
        <v>0</v>
      </c>
      <c r="N10" s="28">
        <f>SUM(D88,D92,D95,D97:D101,D116)</f>
        <v>0</v>
      </c>
      <c r="O10" s="28">
        <f>SUM(E88,E92,E95,E97:E101,E116)</f>
        <v>0</v>
      </c>
      <c r="P10" s="26">
        <f>SUM(M10:O10)</f>
        <v>0</v>
      </c>
    </row>
    <row r="11" spans="2:23" s="29" customFormat="1" ht="16" customHeight="1">
      <c r="B11" s="24" t="s">
        <v>13</v>
      </c>
      <c r="C11" s="25">
        <v>-530</v>
      </c>
      <c r="D11" s="25">
        <v>0</v>
      </c>
      <c r="E11" s="25">
        <v>0</v>
      </c>
      <c r="F11" s="26">
        <f>SUM(C11:E11)</f>
        <v>-530</v>
      </c>
      <c r="G11" s="27"/>
      <c r="H11" s="28">
        <f>C11+C58</f>
        <v>-4252</v>
      </c>
      <c r="I11" s="28">
        <f>D11</f>
        <v>0</v>
      </c>
      <c r="J11" s="28">
        <f>E11</f>
        <v>0</v>
      </c>
      <c r="K11" s="26">
        <f>SUM(H11:J11)</f>
        <v>-4252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3854</v>
      </c>
      <c r="D12" s="26">
        <f>SUM(D10:D11)</f>
        <v>0</v>
      </c>
      <c r="E12" s="26">
        <f>SUM(E10:E11)</f>
        <v>0</v>
      </c>
      <c r="F12" s="26">
        <f>SUM(F10:F11)</f>
        <v>3854</v>
      </c>
      <c r="G12" s="27"/>
      <c r="H12" s="26">
        <f>SUM(H10:H11)</f>
        <v>132</v>
      </c>
      <c r="I12" s="26">
        <f>SUM(I10:I11)</f>
        <v>0</v>
      </c>
      <c r="J12" s="26">
        <f>SUM(J10:J11)</f>
        <v>0</v>
      </c>
      <c r="K12" s="26">
        <f>SUM(K10:K11)</f>
        <v>132</v>
      </c>
      <c r="L12" s="27"/>
      <c r="M12" s="26">
        <f>M10</f>
        <v>0</v>
      </c>
      <c r="N12" s="26">
        <f>N10</f>
        <v>0</v>
      </c>
      <c r="O12" s="26">
        <f>O10</f>
        <v>0</v>
      </c>
      <c r="P12" s="26">
        <f>P10</f>
        <v>0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0</v>
      </c>
      <c r="D15" s="25">
        <v>0</v>
      </c>
      <c r="E15" s="25">
        <v>0</v>
      </c>
      <c r="F15" s="26">
        <f>SUM(C15:E15)</f>
        <v>0</v>
      </c>
      <c r="G15" s="27"/>
      <c r="H15" s="30"/>
      <c r="I15" s="30"/>
      <c r="J15" s="30"/>
      <c r="K15" s="33"/>
      <c r="L15" s="27"/>
      <c r="M15" s="28">
        <f>C107</f>
        <v>0</v>
      </c>
      <c r="N15" s="28">
        <f t="shared" ref="N15:O16" si="0">D107</f>
        <v>0</v>
      </c>
      <c r="O15" s="28">
        <f t="shared" si="0"/>
        <v>0</v>
      </c>
      <c r="P15" s="26">
        <f>SUM(M15:O15)</f>
        <v>0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0</v>
      </c>
      <c r="D19" s="26">
        <f>SUM(D15:D18)</f>
        <v>0</v>
      </c>
      <c r="E19" s="26">
        <f>SUM(E15:E18)</f>
        <v>0</v>
      </c>
      <c r="F19" s="26">
        <f>SUM(F15:F18)</f>
        <v>0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0</v>
      </c>
      <c r="N19" s="26">
        <f>SUM(N15:N16)</f>
        <v>0</v>
      </c>
      <c r="O19" s="26">
        <f>SUM(O15:O16)</f>
        <v>0</v>
      </c>
      <c r="P19" s="26">
        <f>SUM(P15:P16)</f>
        <v>0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0</v>
      </c>
      <c r="D22" s="25">
        <v>0</v>
      </c>
      <c r="E22" s="25">
        <v>0</v>
      </c>
      <c r="F22" s="26">
        <f>SUM(C22:E22)</f>
        <v>0</v>
      </c>
      <c r="G22" s="27"/>
      <c r="H22" s="28">
        <f>C22</f>
        <v>0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0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0</v>
      </c>
      <c r="D23" s="25">
        <v>0</v>
      </c>
      <c r="E23" s="25">
        <v>0</v>
      </c>
      <c r="F23" s="26">
        <f>SUM(C23:E23)</f>
        <v>0</v>
      </c>
      <c r="G23" s="27"/>
      <c r="H23" s="28">
        <f>C23</f>
        <v>0</v>
      </c>
      <c r="I23" s="28">
        <f t="shared" si="1"/>
        <v>0</v>
      </c>
      <c r="J23" s="28">
        <f t="shared" si="1"/>
        <v>0</v>
      </c>
      <c r="K23" s="26">
        <f t="shared" si="2"/>
        <v>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0</v>
      </c>
      <c r="I27" s="28">
        <f>D121</f>
        <v>0</v>
      </c>
      <c r="J27" s="28">
        <f>E121</f>
        <v>0</v>
      </c>
      <c r="K27" s="26">
        <f t="shared" si="2"/>
        <v>0</v>
      </c>
      <c r="L27" s="27"/>
      <c r="M27" s="28">
        <f>H27</f>
        <v>0</v>
      </c>
      <c r="N27" s="28">
        <f>I27</f>
        <v>0</v>
      </c>
      <c r="O27" s="28">
        <f>J27</f>
        <v>0</v>
      </c>
      <c r="P27" s="26">
        <f>SUM(M27:O27)</f>
        <v>0</v>
      </c>
    </row>
    <row r="28" spans="2:22" s="29" customFormat="1" ht="16" customHeight="1">
      <c r="B28" s="35" t="s">
        <v>28</v>
      </c>
      <c r="C28" s="36">
        <f>SUM(C22:C26)</f>
        <v>0</v>
      </c>
      <c r="D28" s="36">
        <f>SUM(D22:D26)</f>
        <v>0</v>
      </c>
      <c r="E28" s="36">
        <f>SUM(E22:E26)</f>
        <v>0</v>
      </c>
      <c r="F28" s="36">
        <f>SUM(F22:F26)</f>
        <v>0</v>
      </c>
      <c r="G28" s="27"/>
      <c r="H28" s="36">
        <f>SUM(H22:H27)</f>
        <v>0</v>
      </c>
      <c r="I28" s="36">
        <f>SUM(I22:I27)</f>
        <v>0</v>
      </c>
      <c r="J28" s="36">
        <f>SUM(J22:J27)</f>
        <v>0</v>
      </c>
      <c r="K28" s="36">
        <f>SUM(K22:K27)</f>
        <v>0</v>
      </c>
      <c r="L28" s="27"/>
      <c r="M28" s="36">
        <f>M27</f>
        <v>0</v>
      </c>
      <c r="N28" s="36">
        <f>N27</f>
        <v>0</v>
      </c>
      <c r="O28" s="36">
        <f>O27</f>
        <v>0</v>
      </c>
      <c r="P28" s="36">
        <f>P27</f>
        <v>0</v>
      </c>
    </row>
    <row r="29" spans="2:22" s="29" customFormat="1" ht="16" customHeight="1">
      <c r="B29" s="24" t="s">
        <v>29</v>
      </c>
      <c r="C29" s="25">
        <v>0</v>
      </c>
      <c r="D29" s="25">
        <v>0</v>
      </c>
      <c r="E29" s="25">
        <v>0</v>
      </c>
      <c r="F29" s="26">
        <f t="shared" ref="F29:F34" si="3">SUM(C29:E29)</f>
        <v>0</v>
      </c>
      <c r="G29" s="27"/>
      <c r="H29" s="28">
        <f>C29</f>
        <v>0</v>
      </c>
      <c r="I29" s="28">
        <f t="shared" ref="I29:J31" si="4">D29</f>
        <v>0</v>
      </c>
      <c r="J29" s="28">
        <f t="shared" si="4"/>
        <v>0</v>
      </c>
      <c r="K29" s="26">
        <f>SUM(H29:J29)</f>
        <v>0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0</v>
      </c>
      <c r="D35" s="38">
        <f>SUM(D29:D34)</f>
        <v>0</v>
      </c>
      <c r="E35" s="38">
        <f>SUM(E29:E34)</f>
        <v>0</v>
      </c>
      <c r="F35" s="38">
        <f>SUM(F29:F34)</f>
        <v>0</v>
      </c>
      <c r="G35" s="27"/>
      <c r="H35" s="36">
        <f>SUM(H29:H31,H33:H34)</f>
        <v>0</v>
      </c>
      <c r="I35" s="36">
        <f>SUM(I29:I31,I33:I34)</f>
        <v>0</v>
      </c>
      <c r="J35" s="36">
        <f>SUM(J29:J31,J33:J34)</f>
        <v>0</v>
      </c>
      <c r="K35" s="36">
        <f>SUM(K29:K31,K33:K34)</f>
        <v>0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0</v>
      </c>
      <c r="D36" s="25">
        <v>0</v>
      </c>
      <c r="E36" s="25">
        <v>0</v>
      </c>
      <c r="F36" s="26">
        <f>SUM(C36:E36)</f>
        <v>0</v>
      </c>
      <c r="G36" s="27"/>
      <c r="H36" s="30"/>
      <c r="I36" s="30"/>
      <c r="J36" s="30"/>
      <c r="K36" s="30"/>
      <c r="L36" s="27"/>
      <c r="M36" s="28">
        <f>C93</f>
        <v>0</v>
      </c>
      <c r="N36" s="28">
        <f t="shared" ref="N36:O37" si="6">D93</f>
        <v>0</v>
      </c>
      <c r="O36" s="28">
        <f t="shared" si="6"/>
        <v>0</v>
      </c>
      <c r="P36" s="26">
        <f>SUM(M36:O36)</f>
        <v>0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0</v>
      </c>
      <c r="D38" s="36">
        <f>SUM(D36:D37)</f>
        <v>0</v>
      </c>
      <c r="E38" s="36">
        <f>SUM(E36:E37)</f>
        <v>0</v>
      </c>
      <c r="F38" s="36">
        <f>SUM(F36:F37)</f>
        <v>0</v>
      </c>
      <c r="G38" s="27"/>
      <c r="H38" s="30"/>
      <c r="I38" s="30"/>
      <c r="J38" s="30"/>
      <c r="K38" s="30"/>
      <c r="L38" s="27"/>
      <c r="M38" s="36">
        <f>SUM(M36:M37)</f>
        <v>0</v>
      </c>
      <c r="N38" s="36">
        <f>SUM(N36:N37)</f>
        <v>0</v>
      </c>
      <c r="O38" s="36">
        <f>SUM(O36:O37)</f>
        <v>0</v>
      </c>
      <c r="P38" s="36">
        <f>SUM(P36:P37)</f>
        <v>0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0</v>
      </c>
      <c r="I39" s="28">
        <f>D102+D103+D104</f>
        <v>0</v>
      </c>
      <c r="J39" s="28">
        <f>E102+E103+E104</f>
        <v>0</v>
      </c>
      <c r="K39" s="26">
        <f>SUM(H39:J39)</f>
        <v>0</v>
      </c>
      <c r="L39" s="27"/>
      <c r="M39" s="28">
        <f t="shared" ref="M39:O40" si="7">H39</f>
        <v>0</v>
      </c>
      <c r="N39" s="28">
        <f t="shared" si="7"/>
        <v>0</v>
      </c>
      <c r="O39" s="28">
        <f t="shared" si="7"/>
        <v>0</v>
      </c>
      <c r="P39" s="26">
        <f>SUM(M39:O39)</f>
        <v>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0</v>
      </c>
      <c r="I40" s="28">
        <f>D105</f>
        <v>0</v>
      </c>
      <c r="J40" s="28">
        <f>E105</f>
        <v>0</v>
      </c>
      <c r="K40" s="26">
        <f>SUM(H40:J40)</f>
        <v>0</v>
      </c>
      <c r="L40" s="27"/>
      <c r="M40" s="28">
        <f t="shared" si="7"/>
        <v>0</v>
      </c>
      <c r="N40" s="28">
        <f t="shared" si="7"/>
        <v>0</v>
      </c>
      <c r="O40" s="28">
        <f t="shared" si="7"/>
        <v>0</v>
      </c>
      <c r="P40" s="26">
        <f>SUM(M40:O40)</f>
        <v>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0</v>
      </c>
      <c r="I41" s="36">
        <f>SUM(I39:I40)</f>
        <v>0</v>
      </c>
      <c r="J41" s="36">
        <f>SUM(J39:J40)</f>
        <v>0</v>
      </c>
      <c r="K41" s="36">
        <f>SUM(K39:K40)</f>
        <v>0</v>
      </c>
      <c r="L41" s="27"/>
      <c r="M41" s="36">
        <f>SUM(M39:M40)</f>
        <v>0</v>
      </c>
      <c r="N41" s="36">
        <f>SUM(N39:N40)</f>
        <v>0</v>
      </c>
      <c r="O41" s="36">
        <f>SUM(O39:O40)</f>
        <v>0</v>
      </c>
      <c r="P41" s="36">
        <f>SUM(P39:P40)</f>
        <v>0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0</v>
      </c>
      <c r="I42" s="28">
        <f>D106</f>
        <v>0</v>
      </c>
      <c r="J42" s="28">
        <f>E106</f>
        <v>0</v>
      </c>
      <c r="K42" s="26">
        <f>SUM(H42:J42)</f>
        <v>0</v>
      </c>
      <c r="L42" s="27"/>
      <c r="M42" s="28">
        <f>H42</f>
        <v>0</v>
      </c>
      <c r="N42" s="28">
        <f>I42</f>
        <v>0</v>
      </c>
      <c r="O42" s="28">
        <f>J42</f>
        <v>0</v>
      </c>
      <c r="P42" s="26">
        <f>SUM(M42:O42)</f>
        <v>0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0</v>
      </c>
      <c r="D44" s="26">
        <f>SUM(D28,D35,D38,D43)</f>
        <v>0</v>
      </c>
      <c r="E44" s="26">
        <f>SUM(E28,E35,E38,E43)</f>
        <v>0</v>
      </c>
      <c r="F44" s="26">
        <f>SUM(F28,F35,F38,F43)</f>
        <v>0</v>
      </c>
      <c r="G44" s="27"/>
      <c r="H44" s="26">
        <f>SUM(H28,H35,H41,H42:H43)</f>
        <v>0</v>
      </c>
      <c r="I44" s="26">
        <f>SUM(I28,I35,I41,I42:I43)</f>
        <v>0</v>
      </c>
      <c r="J44" s="26">
        <f>SUM(J28,J35,J41,J42:J43)</f>
        <v>0</v>
      </c>
      <c r="K44" s="26">
        <f>SUM(K28,K35,K41,K42:K43)</f>
        <v>0</v>
      </c>
      <c r="L44" s="27"/>
      <c r="M44" s="26">
        <f>SUM(M28,M35,M38,M41,M42)</f>
        <v>0</v>
      </c>
      <c r="N44" s="26">
        <f>SUM(N28,N35,N38,N41,N42)</f>
        <v>0</v>
      </c>
      <c r="O44" s="26">
        <f>SUM(O28,O35,O38,O41,O42)</f>
        <v>0</v>
      </c>
      <c r="P44" s="26">
        <f>SUM(P28,P35,P38,P41,P42)</f>
        <v>0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0</v>
      </c>
      <c r="D47" s="30"/>
      <c r="E47" s="30"/>
      <c r="F47" s="41">
        <f>C47</f>
        <v>0</v>
      </c>
      <c r="G47" s="27"/>
      <c r="H47" s="42">
        <f>C47</f>
        <v>0</v>
      </c>
      <c r="I47" s="30"/>
      <c r="J47" s="30"/>
      <c r="K47" s="41">
        <f>H47</f>
        <v>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0</v>
      </c>
      <c r="D48" s="30"/>
      <c r="E48" s="30"/>
      <c r="F48" s="41">
        <f>C48</f>
        <v>0</v>
      </c>
      <c r="G48" s="27"/>
      <c r="H48" s="42">
        <f>C48</f>
        <v>0</v>
      </c>
      <c r="I48" s="30"/>
      <c r="J48" s="30"/>
      <c r="K48" s="41">
        <f>H48</f>
        <v>0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0</v>
      </c>
      <c r="D50" s="30"/>
      <c r="E50" s="30"/>
      <c r="F50" s="44">
        <f>SUM(F47:F49)</f>
        <v>0</v>
      </c>
      <c r="G50" s="27"/>
      <c r="H50" s="44">
        <f>SUM(H47:H49)</f>
        <v>0</v>
      </c>
      <c r="I50" s="30"/>
      <c r="J50" s="30"/>
      <c r="K50" s="44">
        <f>SUM(K47:K49)</f>
        <v>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0</v>
      </c>
      <c r="D51" s="30"/>
      <c r="E51" s="30"/>
      <c r="F51" s="41">
        <f>C51</f>
        <v>0</v>
      </c>
      <c r="G51" s="27"/>
      <c r="H51" s="42">
        <f>C51</f>
        <v>0</v>
      </c>
      <c r="I51" s="30"/>
      <c r="J51" s="30"/>
      <c r="K51" s="41">
        <f>H51</f>
        <v>0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0</v>
      </c>
      <c r="D53" s="30"/>
      <c r="E53" s="30"/>
      <c r="F53" s="44">
        <f>SUM(F51:F52)</f>
        <v>0</v>
      </c>
      <c r="G53" s="27"/>
      <c r="H53" s="44">
        <f>SUM(H51:H52)</f>
        <v>0</v>
      </c>
      <c r="I53" s="30"/>
      <c r="J53" s="30"/>
      <c r="K53" s="44">
        <f>SUM(K51:K52)</f>
        <v>0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0</v>
      </c>
      <c r="D54" s="30"/>
      <c r="E54" s="30"/>
      <c r="F54" s="26">
        <f t="shared" ref="F54:F59" si="8">C54</f>
        <v>0</v>
      </c>
      <c r="G54" s="27"/>
      <c r="H54" s="28">
        <f>C54</f>
        <v>0</v>
      </c>
      <c r="I54" s="30"/>
      <c r="J54" s="30"/>
      <c r="K54" s="26">
        <f>H54</f>
        <v>0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-3722</v>
      </c>
      <c r="D58" s="30"/>
      <c r="E58" s="30"/>
      <c r="F58" s="26">
        <f t="shared" si="8"/>
        <v>-3722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-132</v>
      </c>
      <c r="D59" s="30"/>
      <c r="E59" s="30"/>
      <c r="F59" s="26">
        <f t="shared" si="8"/>
        <v>-132</v>
      </c>
      <c r="G59" s="27"/>
      <c r="H59" s="28">
        <f>C59</f>
        <v>-132</v>
      </c>
      <c r="I59" s="30"/>
      <c r="J59" s="30"/>
      <c r="K59" s="26">
        <f>H59</f>
        <v>-132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-40</v>
      </c>
      <c r="D60" s="25">
        <v>0</v>
      </c>
      <c r="E60" s="25">
        <v>0</v>
      </c>
      <c r="F60" s="26">
        <f>SUM(C60:E60)</f>
        <v>-40</v>
      </c>
      <c r="G60" s="27"/>
      <c r="H60" s="45"/>
      <c r="I60" s="45"/>
      <c r="J60" s="45"/>
      <c r="K60" s="45"/>
      <c r="L60" s="27"/>
      <c r="M60" s="28">
        <f>C110</f>
        <v>40</v>
      </c>
      <c r="N60" s="28">
        <f t="shared" ref="N60:O60" si="9">D110</f>
        <v>0</v>
      </c>
      <c r="O60" s="28">
        <f t="shared" si="9"/>
        <v>0</v>
      </c>
      <c r="P60" s="26">
        <f>SUM(M60:O60)</f>
        <v>40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-3894</v>
      </c>
      <c r="D65" s="26">
        <f>SUM(D60:D61,D63)</f>
        <v>0</v>
      </c>
      <c r="E65" s="26">
        <f>SUM(E60:E61,E63)</f>
        <v>0</v>
      </c>
      <c r="F65" s="41">
        <f>SUM(F50,F53:F61,F63:F64)</f>
        <v>-3894</v>
      </c>
      <c r="G65" s="27"/>
      <c r="H65" s="41">
        <f>SUM(H50,H53:H57,H59,H61:H62, H64)</f>
        <v>-132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-132</v>
      </c>
      <c r="L65" s="27"/>
      <c r="M65" s="26">
        <f>SUM(M60,M62:M63)</f>
        <v>40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40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-3894</v>
      </c>
      <c r="D67" s="26">
        <f>SUM(D19,D44,D65)</f>
        <v>0</v>
      </c>
      <c r="E67" s="26">
        <f>SUM(E19,E44,E65)</f>
        <v>0</v>
      </c>
      <c r="F67" s="41">
        <f>SUM(F19,F44,F65)</f>
        <v>-3894</v>
      </c>
      <c r="G67" s="27"/>
      <c r="H67" s="41">
        <f>SUM(H19,H44,H65)</f>
        <v>-132</v>
      </c>
      <c r="I67" s="26">
        <f>SUM(I19,I44,I65)</f>
        <v>0</v>
      </c>
      <c r="J67" s="26">
        <f>SUM(J19,J44,J65)</f>
        <v>0</v>
      </c>
      <c r="K67" s="41">
        <f>SUM(K19,K44,K65)</f>
        <v>-132</v>
      </c>
      <c r="L67" s="27"/>
      <c r="M67" s="26">
        <f>SUM(M19,M44,M65)</f>
        <v>40</v>
      </c>
      <c r="N67" s="26">
        <f>SUM(N19,N44,N65)</f>
        <v>0</v>
      </c>
      <c r="O67" s="26">
        <f>SUM(O19,O44,O65)</f>
        <v>0</v>
      </c>
      <c r="P67" s="26">
        <f>SUM(P19,P44,P65)</f>
        <v>40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-40</v>
      </c>
      <c r="D69" s="26">
        <f>SUM(D12,D67)</f>
        <v>0</v>
      </c>
      <c r="E69" s="26">
        <f>SUM(E12,E67)</f>
        <v>0</v>
      </c>
      <c r="F69" s="41">
        <f>SUM(F12,F67)</f>
        <v>-40</v>
      </c>
      <c r="G69" s="27"/>
      <c r="H69" s="41">
        <f>SUM(H12,H67)</f>
        <v>0</v>
      </c>
      <c r="I69" s="26">
        <f>SUM(I12,I67)</f>
        <v>0</v>
      </c>
      <c r="J69" s="26">
        <f>SUM(J12,J67)</f>
        <v>0</v>
      </c>
      <c r="K69" s="41">
        <f>SUM(K12,K67)</f>
        <v>0</v>
      </c>
      <c r="L69" s="27"/>
      <c r="M69" s="26">
        <f>SUM(M12,M67)</f>
        <v>40</v>
      </c>
      <c r="N69" s="26">
        <f>SUM(N12,N67)</f>
        <v>0</v>
      </c>
      <c r="O69" s="26">
        <f>SUM(O12,O67)</f>
        <v>0</v>
      </c>
      <c r="P69" s="26">
        <f>SUM(P12,P67)</f>
        <v>40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0</v>
      </c>
      <c r="D72" s="25">
        <v>0</v>
      </c>
      <c r="E72" s="25">
        <v>0</v>
      </c>
      <c r="F72" s="26">
        <f t="shared" ref="F72:F78" si="14">SUM(C72:E72)</f>
        <v>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0</v>
      </c>
      <c r="D76" s="25">
        <v>0</v>
      </c>
      <c r="E76" s="25">
        <v>0</v>
      </c>
      <c r="F76" s="26">
        <f t="shared" si="14"/>
        <v>0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0</v>
      </c>
      <c r="D79" s="26">
        <f>SUM(D72:D78)</f>
        <v>0</v>
      </c>
      <c r="E79" s="26">
        <f>SUM(E72:E78)</f>
        <v>0</v>
      </c>
      <c r="F79" s="26">
        <f>SUM(F72:F78)</f>
        <v>0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-40</v>
      </c>
      <c r="D81" s="26">
        <f>SUM(D69,D79)</f>
        <v>0</v>
      </c>
      <c r="E81" s="26">
        <f>SUM(E69,E79)</f>
        <v>0</v>
      </c>
      <c r="F81" s="41">
        <f>SUM(F69,F79)</f>
        <v>-40</v>
      </c>
      <c r="G81" s="27"/>
      <c r="H81" s="41">
        <f>H69</f>
        <v>0</v>
      </c>
      <c r="I81" s="26">
        <f>I69</f>
        <v>0</v>
      </c>
      <c r="J81" s="26">
        <f>J69</f>
        <v>0</v>
      </c>
      <c r="K81" s="41">
        <f>K69</f>
        <v>0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0</v>
      </c>
      <c r="D85" s="43">
        <v>0</v>
      </c>
      <c r="E85" s="43">
        <v>0</v>
      </c>
      <c r="F85" s="26">
        <f>SUM(C85:E85)</f>
        <v>0</v>
      </c>
      <c r="G85" s="27"/>
      <c r="H85" s="42">
        <f>C85</f>
        <v>0</v>
      </c>
      <c r="I85" s="42">
        <f>D85</f>
        <v>0</v>
      </c>
      <c r="J85" s="42">
        <f>E85</f>
        <v>0</v>
      </c>
      <c r="K85" s="26">
        <f>SUM(H85:J85)</f>
        <v>0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0</v>
      </c>
      <c r="D88" s="25">
        <v>0</v>
      </c>
      <c r="E88" s="25">
        <v>0</v>
      </c>
      <c r="F88" s="26">
        <f>SUM(C88:E88)</f>
        <v>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0</v>
      </c>
      <c r="D89" s="36">
        <f>D88</f>
        <v>0</v>
      </c>
      <c r="E89" s="36">
        <f>E88</f>
        <v>0</v>
      </c>
      <c r="F89" s="36">
        <f>F88</f>
        <v>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0</v>
      </c>
      <c r="D92" s="25">
        <v>0</v>
      </c>
      <c r="E92" s="25">
        <v>0</v>
      </c>
      <c r="F92" s="26">
        <f>SUM(C92:E92)</f>
        <v>0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0</v>
      </c>
      <c r="D93" s="28">
        <f t="shared" si="15"/>
        <v>0</v>
      </c>
      <c r="E93" s="28">
        <f t="shared" si="15"/>
        <v>0</v>
      </c>
      <c r="F93" s="26">
        <f>SUM(C93:E93)</f>
        <v>0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0</v>
      </c>
      <c r="D95" s="25">
        <v>0</v>
      </c>
      <c r="E95" s="25">
        <v>0</v>
      </c>
      <c r="F95" s="26">
        <f>SUM(C95:E95)</f>
        <v>0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0</v>
      </c>
      <c r="D96" s="36">
        <f>SUM(D92:D95)</f>
        <v>0</v>
      </c>
      <c r="E96" s="36">
        <f>SUM(E92:E95)</f>
        <v>0</v>
      </c>
      <c r="F96" s="36">
        <f>SUM(F92:F95)</f>
        <v>0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0</v>
      </c>
      <c r="D97" s="25">
        <v>0</v>
      </c>
      <c r="E97" s="25">
        <v>0</v>
      </c>
      <c r="F97" s="26">
        <f t="shared" ref="F97:F112" si="16">SUM(C97:E97)</f>
        <v>0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0</v>
      </c>
      <c r="D102" s="25">
        <v>0</v>
      </c>
      <c r="E102" s="25">
        <v>0</v>
      </c>
      <c r="F102" s="26">
        <f t="shared" si="16"/>
        <v>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0</v>
      </c>
      <c r="D105" s="25">
        <v>0</v>
      </c>
      <c r="E105" s="25">
        <v>0</v>
      </c>
      <c r="F105" s="26">
        <f t="shared" si="16"/>
        <v>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0</v>
      </c>
      <c r="D106" s="25">
        <v>0</v>
      </c>
      <c r="E106" s="25">
        <v>0</v>
      </c>
      <c r="F106" s="26">
        <f t="shared" si="16"/>
        <v>0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0</v>
      </c>
      <c r="D107" s="28">
        <f t="shared" si="17"/>
        <v>0</v>
      </c>
      <c r="E107" s="28">
        <f t="shared" si="17"/>
        <v>0</v>
      </c>
      <c r="F107" s="26">
        <f t="shared" si="16"/>
        <v>0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40</v>
      </c>
      <c r="D110" s="28">
        <f>-D60</f>
        <v>0</v>
      </c>
      <c r="E110" s="28">
        <f>-E60</f>
        <v>0</v>
      </c>
      <c r="F110" s="26">
        <f t="shared" si="16"/>
        <v>40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40</v>
      </c>
      <c r="D113" s="36">
        <f>SUM(D97:D112)</f>
        <v>0</v>
      </c>
      <c r="E113" s="36">
        <f>SUM(E97:E112)</f>
        <v>0</v>
      </c>
      <c r="F113" s="36">
        <f>SUM(F97:F112)</f>
        <v>40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0</v>
      </c>
      <c r="D114" s="25">
        <v>0</v>
      </c>
      <c r="E114" s="25">
        <v>0</v>
      </c>
      <c r="F114" s="26">
        <f>SUM(C114:E114)</f>
        <v>0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0</v>
      </c>
      <c r="D116" s="36">
        <f>SUM(D114:D115)</f>
        <v>0</v>
      </c>
      <c r="E116" s="36">
        <f>SUM(E114:E115)</f>
        <v>0</v>
      </c>
      <c r="F116" s="36">
        <f>SUM(F114:F115)</f>
        <v>0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0</v>
      </c>
      <c r="D121" s="36">
        <f>SUM(D117:D120)</f>
        <v>0</v>
      </c>
      <c r="E121" s="36">
        <f>SUM(E117:E120)</f>
        <v>0</v>
      </c>
      <c r="F121" s="36">
        <f>SUM(F117:F120)</f>
        <v>0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40</v>
      </c>
      <c r="D122" s="26">
        <f>SUM(D96,D113,D116,D121)</f>
        <v>0</v>
      </c>
      <c r="E122" s="26">
        <f>SUM(E96,E113,E116,E121)</f>
        <v>0</v>
      </c>
      <c r="F122" s="26">
        <f>SUM(F96,F113,F116,F121)</f>
        <v>40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0</v>
      </c>
      <c r="D124" s="41">
        <f>SUM(D69, D89, D122)</f>
        <v>0</v>
      </c>
      <c r="E124" s="41">
        <f>SUM(E69, E89, E122)</f>
        <v>0</v>
      </c>
      <c r="F124" s="41">
        <f>SUM(F69, F89, F122)</f>
        <v>0</v>
      </c>
      <c r="G124" s="27"/>
      <c r="H124" s="41">
        <f>H69</f>
        <v>0</v>
      </c>
      <c r="I124" s="41">
        <f t="shared" ref="I124:K124" si="18">I69</f>
        <v>0</v>
      </c>
      <c r="J124" s="41">
        <f t="shared" si="18"/>
        <v>0</v>
      </c>
      <c r="K124" s="41">
        <f t="shared" si="18"/>
        <v>0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0</v>
      </c>
      <c r="D136" s="25">
        <v>0</v>
      </c>
      <c r="E136" s="25">
        <v>0</v>
      </c>
      <c r="F136" s="26">
        <f>SUM(C136:E136)</f>
        <v>0</v>
      </c>
      <c r="G136" s="27"/>
      <c r="H136" s="28">
        <f t="shared" si="22"/>
        <v>0</v>
      </c>
      <c r="I136" s="28">
        <f t="shared" si="22"/>
        <v>0</v>
      </c>
      <c r="J136" s="28">
        <f>E136</f>
        <v>0</v>
      </c>
      <c r="K136" s="26">
        <f t="shared" si="21"/>
        <v>0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0</v>
      </c>
      <c r="D140" s="38">
        <f>SUM(D134:D139)</f>
        <v>0</v>
      </c>
      <c r="E140" s="38">
        <f>SUM(E134,E136:E139)</f>
        <v>0</v>
      </c>
      <c r="F140" s="38">
        <f>SUM(F134:F139)</f>
        <v>0</v>
      </c>
      <c r="G140" s="27"/>
      <c r="H140" s="38">
        <f>SUM(H134:H139)</f>
        <v>0</v>
      </c>
      <c r="I140" s="38">
        <f>SUM(I134:I139)</f>
        <v>0</v>
      </c>
      <c r="J140" s="38">
        <f>SUM(J134,J136:J139)</f>
        <v>0</v>
      </c>
      <c r="K140" s="38">
        <f>SUM(K134:K139)</f>
        <v>0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0</v>
      </c>
      <c r="D141" s="26">
        <f>SUM(D133,D140)</f>
        <v>0</v>
      </c>
      <c r="E141" s="26">
        <f>SUM(E133,E140)</f>
        <v>0</v>
      </c>
      <c r="F141" s="26">
        <f>SUM(F133,F140)</f>
        <v>0</v>
      </c>
      <c r="G141" s="27"/>
      <c r="H141" s="26">
        <f>SUM(H133,H140)</f>
        <v>0</v>
      </c>
      <c r="I141" s="26">
        <f>SUM(I133,I140)</f>
        <v>0</v>
      </c>
      <c r="J141" s="26">
        <f>SUM(J133,J140)</f>
        <v>0</v>
      </c>
      <c r="K141" s="26">
        <f>SUM(K133,K140)</f>
        <v>0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0</v>
      </c>
      <c r="D143" s="28">
        <f>SUM(D124,D141)</f>
        <v>0</v>
      </c>
      <c r="E143" s="28">
        <f>SUM(E124,E141)</f>
        <v>0</v>
      </c>
      <c r="F143" s="41">
        <f>SUM(F124,F141)</f>
        <v>0</v>
      </c>
      <c r="G143" s="27"/>
      <c r="H143" s="42">
        <f>SUM(H124,H141)</f>
        <v>0</v>
      </c>
      <c r="I143" s="28">
        <f>SUM(I124,I141)</f>
        <v>0</v>
      </c>
      <c r="J143" s="28">
        <f>SUM(J124,J141)</f>
        <v>0</v>
      </c>
      <c r="K143" s="41">
        <f>SUM(K124,K141)</f>
        <v>0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0</v>
      </c>
      <c r="D145" s="26">
        <f>D85+D143</f>
        <v>0</v>
      </c>
      <c r="E145" s="26">
        <f>E85+E143</f>
        <v>0</v>
      </c>
      <c r="F145" s="41">
        <f>F85+F143</f>
        <v>0</v>
      </c>
      <c r="G145" s="27"/>
      <c r="H145" s="41">
        <f>H85+H143</f>
        <v>0</v>
      </c>
      <c r="I145" s="26">
        <f>I85+I143</f>
        <v>0</v>
      </c>
      <c r="J145" s="26">
        <f>J85+J143</f>
        <v>0</v>
      </c>
      <c r="K145" s="41">
        <f>K85+K143</f>
        <v>0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34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34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34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34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34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34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34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128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1019435</v>
      </c>
      <c r="D10" s="25">
        <v>70713</v>
      </c>
      <c r="E10" s="25">
        <v>0</v>
      </c>
      <c r="F10" s="26">
        <f>SUM(C10:E10)</f>
        <v>1090148</v>
      </c>
      <c r="G10" s="27"/>
      <c r="H10" s="28">
        <f>C10+C17+M10</f>
        <v>895453</v>
      </c>
      <c r="I10" s="28">
        <f>D10+N10</f>
        <v>41344</v>
      </c>
      <c r="J10" s="28">
        <f>E10+O10</f>
        <v>0</v>
      </c>
      <c r="K10" s="26">
        <f>SUM(H10:J10)</f>
        <v>936797</v>
      </c>
      <c r="L10" s="27"/>
      <c r="M10" s="28">
        <f>SUM(C88,C92,C95,C97:C101,C116)</f>
        <v>-123982</v>
      </c>
      <c r="N10" s="28">
        <f>SUM(D88,D92,D95,D97:D101,D116)</f>
        <v>-29369</v>
      </c>
      <c r="O10" s="28">
        <f>SUM(E88,E92,E95,E97:E101,E116)</f>
        <v>0</v>
      </c>
      <c r="P10" s="26">
        <f>SUM(M10:O10)</f>
        <v>-153351</v>
      </c>
    </row>
    <row r="11" spans="2:23" s="29" customFormat="1" ht="16" customHeight="1">
      <c r="B11" s="24" t="s">
        <v>13</v>
      </c>
      <c r="C11" s="25">
        <v>-340035</v>
      </c>
      <c r="D11" s="25">
        <v>-67886</v>
      </c>
      <c r="E11" s="25">
        <v>0</v>
      </c>
      <c r="F11" s="26">
        <f>SUM(C11:E11)</f>
        <v>-407921</v>
      </c>
      <c r="G11" s="27"/>
      <c r="H11" s="28">
        <f>C11+C58</f>
        <v>-340035</v>
      </c>
      <c r="I11" s="28">
        <f>D11</f>
        <v>-67886</v>
      </c>
      <c r="J11" s="28">
        <f>E11</f>
        <v>0</v>
      </c>
      <c r="K11" s="26">
        <f>SUM(H11:J11)</f>
        <v>-407921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679400</v>
      </c>
      <c r="D12" s="26">
        <f>SUM(D10:D11)</f>
        <v>2827</v>
      </c>
      <c r="E12" s="26">
        <f>SUM(E10:E11)</f>
        <v>0</v>
      </c>
      <c r="F12" s="26">
        <f>SUM(F10:F11)</f>
        <v>682227</v>
      </c>
      <c r="G12" s="27"/>
      <c r="H12" s="26">
        <f>SUM(H10:H11)</f>
        <v>555418</v>
      </c>
      <c r="I12" s="26">
        <f>SUM(I10:I11)</f>
        <v>-26542</v>
      </c>
      <c r="J12" s="26">
        <f>SUM(J10:J11)</f>
        <v>0</v>
      </c>
      <c r="K12" s="26">
        <f>SUM(K10:K11)</f>
        <v>528876</v>
      </c>
      <c r="L12" s="27"/>
      <c r="M12" s="26">
        <f>M10</f>
        <v>-123982</v>
      </c>
      <c r="N12" s="26">
        <f>N10</f>
        <v>-29369</v>
      </c>
      <c r="O12" s="26">
        <f>O10</f>
        <v>0</v>
      </c>
      <c r="P12" s="26">
        <f>P10</f>
        <v>-153351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24</v>
      </c>
      <c r="D15" s="25">
        <v>-238</v>
      </c>
      <c r="E15" s="25">
        <v>0</v>
      </c>
      <c r="F15" s="26">
        <f>SUM(C15:E15)</f>
        <v>-214</v>
      </c>
      <c r="G15" s="27"/>
      <c r="H15" s="30"/>
      <c r="I15" s="30"/>
      <c r="J15" s="30"/>
      <c r="K15" s="33"/>
      <c r="L15" s="27"/>
      <c r="M15" s="28">
        <f>C107</f>
        <v>-24</v>
      </c>
      <c r="N15" s="28">
        <f t="shared" ref="N15:O16" si="0">D107</f>
        <v>238</v>
      </c>
      <c r="O15" s="28">
        <f t="shared" si="0"/>
        <v>0</v>
      </c>
      <c r="P15" s="26">
        <f>SUM(M15:O15)</f>
        <v>214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24</v>
      </c>
      <c r="D19" s="26">
        <f>SUM(D15:D18)</f>
        <v>-238</v>
      </c>
      <c r="E19" s="26">
        <f>SUM(E15:E18)</f>
        <v>0</v>
      </c>
      <c r="F19" s="26">
        <f>SUM(F15:F18)</f>
        <v>-214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-24</v>
      </c>
      <c r="N19" s="26">
        <f>SUM(N15:N16)</f>
        <v>238</v>
      </c>
      <c r="O19" s="26">
        <f>SUM(O15:O16)</f>
        <v>0</v>
      </c>
      <c r="P19" s="26">
        <f>SUM(P15:P16)</f>
        <v>214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16910</v>
      </c>
      <c r="D22" s="25">
        <v>5388</v>
      </c>
      <c r="E22" s="25">
        <v>0</v>
      </c>
      <c r="F22" s="26">
        <f>SUM(C22:E22)</f>
        <v>22298</v>
      </c>
      <c r="G22" s="27"/>
      <c r="H22" s="28">
        <f>C22</f>
        <v>16910</v>
      </c>
      <c r="I22" s="28">
        <f t="shared" ref="I22:J26" si="1">D22</f>
        <v>5388</v>
      </c>
      <c r="J22" s="28">
        <f t="shared" si="1"/>
        <v>0</v>
      </c>
      <c r="K22" s="26">
        <f t="shared" ref="K22:K27" si="2">SUM(H22:J22)</f>
        <v>22298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9110</v>
      </c>
      <c r="D23" s="25">
        <v>0</v>
      </c>
      <c r="E23" s="25">
        <v>0</v>
      </c>
      <c r="F23" s="26">
        <f>SUM(C23:E23)</f>
        <v>9110</v>
      </c>
      <c r="G23" s="27"/>
      <c r="H23" s="28">
        <f>C23</f>
        <v>9110</v>
      </c>
      <c r="I23" s="28">
        <f t="shared" si="1"/>
        <v>0</v>
      </c>
      <c r="J23" s="28">
        <f t="shared" si="1"/>
        <v>0</v>
      </c>
      <c r="K23" s="26">
        <f t="shared" si="2"/>
        <v>9110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6</v>
      </c>
      <c r="D24" s="25">
        <v>0</v>
      </c>
      <c r="E24" s="25">
        <v>0</v>
      </c>
      <c r="F24" s="26">
        <f>SUM(C24:E24)</f>
        <v>6</v>
      </c>
      <c r="G24" s="27"/>
      <c r="H24" s="28">
        <f>C24</f>
        <v>6</v>
      </c>
      <c r="I24" s="28">
        <f t="shared" si="1"/>
        <v>0</v>
      </c>
      <c r="J24" s="28">
        <f t="shared" si="1"/>
        <v>0</v>
      </c>
      <c r="K24" s="26">
        <f t="shared" si="2"/>
        <v>6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72</v>
      </c>
      <c r="E26" s="25">
        <v>0</v>
      </c>
      <c r="F26" s="26">
        <f>SUM(C26:E26)</f>
        <v>72</v>
      </c>
      <c r="G26" s="27"/>
      <c r="H26" s="28">
        <f>C26</f>
        <v>0</v>
      </c>
      <c r="I26" s="28">
        <f t="shared" si="1"/>
        <v>72</v>
      </c>
      <c r="J26" s="28">
        <f t="shared" si="1"/>
        <v>0</v>
      </c>
      <c r="K26" s="26">
        <f t="shared" si="2"/>
        <v>72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764</v>
      </c>
      <c r="I27" s="28">
        <f>D121</f>
        <v>191</v>
      </c>
      <c r="J27" s="28">
        <f>E121</f>
        <v>0</v>
      </c>
      <c r="K27" s="26">
        <f t="shared" si="2"/>
        <v>955</v>
      </c>
      <c r="L27" s="27"/>
      <c r="M27" s="28">
        <f>H27</f>
        <v>764</v>
      </c>
      <c r="N27" s="28">
        <f>I27</f>
        <v>191</v>
      </c>
      <c r="O27" s="28">
        <f>J27</f>
        <v>0</v>
      </c>
      <c r="P27" s="26">
        <f>SUM(M27:O27)</f>
        <v>955</v>
      </c>
    </row>
    <row r="28" spans="2:22" s="29" customFormat="1" ht="16" customHeight="1">
      <c r="B28" s="35" t="s">
        <v>28</v>
      </c>
      <c r="C28" s="36">
        <f>SUM(C22:C26)</f>
        <v>26026</v>
      </c>
      <c r="D28" s="36">
        <f>SUM(D22:D26)</f>
        <v>5460</v>
      </c>
      <c r="E28" s="36">
        <f>SUM(E22:E26)</f>
        <v>0</v>
      </c>
      <c r="F28" s="36">
        <f>SUM(F22:F26)</f>
        <v>31486</v>
      </c>
      <c r="G28" s="27"/>
      <c r="H28" s="36">
        <f>SUM(H22:H27)</f>
        <v>26790</v>
      </c>
      <c r="I28" s="36">
        <f>SUM(I22:I27)</f>
        <v>5651</v>
      </c>
      <c r="J28" s="36">
        <f>SUM(J22:J27)</f>
        <v>0</v>
      </c>
      <c r="K28" s="36">
        <f>SUM(K22:K27)</f>
        <v>32441</v>
      </c>
      <c r="L28" s="27"/>
      <c r="M28" s="36">
        <f>M27</f>
        <v>764</v>
      </c>
      <c r="N28" s="36">
        <f>N27</f>
        <v>191</v>
      </c>
      <c r="O28" s="36">
        <f>O27</f>
        <v>0</v>
      </c>
      <c r="P28" s="36">
        <f>P27</f>
        <v>955</v>
      </c>
    </row>
    <row r="29" spans="2:22" s="29" customFormat="1" ht="16" customHeight="1">
      <c r="B29" s="24" t="s">
        <v>29</v>
      </c>
      <c r="C29" s="25">
        <v>-264</v>
      </c>
      <c r="D29" s="25">
        <v>-12</v>
      </c>
      <c r="E29" s="25">
        <v>0</v>
      </c>
      <c r="F29" s="26">
        <f t="shared" ref="F29:F34" si="3">SUM(C29:E29)</f>
        <v>-276</v>
      </c>
      <c r="G29" s="27"/>
      <c r="H29" s="28">
        <f>C29</f>
        <v>-264</v>
      </c>
      <c r="I29" s="28">
        <f t="shared" ref="I29:J31" si="4">D29</f>
        <v>-12</v>
      </c>
      <c r="J29" s="28">
        <f t="shared" si="4"/>
        <v>0</v>
      </c>
      <c r="K29" s="26">
        <f>SUM(H29:J29)</f>
        <v>-276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140</v>
      </c>
      <c r="D32" s="25">
        <v>0</v>
      </c>
      <c r="E32" s="25">
        <v>0</v>
      </c>
      <c r="F32" s="26">
        <f t="shared" si="3"/>
        <v>140</v>
      </c>
      <c r="G32" s="27"/>
      <c r="H32" s="30"/>
      <c r="I32" s="30"/>
      <c r="J32" s="30"/>
      <c r="K32" s="30"/>
      <c r="L32" s="27"/>
      <c r="M32" s="28">
        <f>C109</f>
        <v>-140</v>
      </c>
      <c r="N32" s="28">
        <f>D109</f>
        <v>0</v>
      </c>
      <c r="O32" s="28">
        <f>E109</f>
        <v>0</v>
      </c>
      <c r="P32" s="26">
        <f>SUM(M32:O32)</f>
        <v>-140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414</v>
      </c>
      <c r="D34" s="25">
        <v>806</v>
      </c>
      <c r="E34" s="25">
        <v>0</v>
      </c>
      <c r="F34" s="26">
        <f t="shared" si="3"/>
        <v>1220</v>
      </c>
      <c r="G34" s="27"/>
      <c r="H34" s="28">
        <f t="shared" si="5"/>
        <v>414</v>
      </c>
      <c r="I34" s="28">
        <f t="shared" si="5"/>
        <v>806</v>
      </c>
      <c r="J34" s="28">
        <f t="shared" si="5"/>
        <v>0</v>
      </c>
      <c r="K34" s="26">
        <f>SUM(H34:J34)</f>
        <v>1220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290</v>
      </c>
      <c r="D35" s="38">
        <f>SUM(D29:D34)</f>
        <v>794</v>
      </c>
      <c r="E35" s="38">
        <f>SUM(E29:E34)</f>
        <v>0</v>
      </c>
      <c r="F35" s="38">
        <f>SUM(F29:F34)</f>
        <v>1084</v>
      </c>
      <c r="G35" s="27"/>
      <c r="H35" s="36">
        <f>SUM(H29:H31,H33:H34)</f>
        <v>150</v>
      </c>
      <c r="I35" s="36">
        <f>SUM(I29:I31,I33:I34)</f>
        <v>794</v>
      </c>
      <c r="J35" s="36">
        <f>SUM(J29:J31,J33:J34)</f>
        <v>0</v>
      </c>
      <c r="K35" s="36">
        <f>SUM(K29:K31,K33:K34)</f>
        <v>944</v>
      </c>
      <c r="L35" s="27"/>
      <c r="M35" s="36">
        <f>M32</f>
        <v>-140</v>
      </c>
      <c r="N35" s="36">
        <f>N32</f>
        <v>0</v>
      </c>
      <c r="O35" s="36">
        <f>O32</f>
        <v>0</v>
      </c>
      <c r="P35" s="36">
        <f>P32</f>
        <v>-140</v>
      </c>
    </row>
    <row r="36" spans="2:22" s="29" customFormat="1" ht="16" customHeight="1">
      <c r="B36" s="24" t="s">
        <v>36</v>
      </c>
      <c r="C36" s="25">
        <v>5815</v>
      </c>
      <c r="D36" s="25">
        <v>327</v>
      </c>
      <c r="E36" s="25">
        <v>0</v>
      </c>
      <c r="F36" s="26">
        <f>SUM(C36:E36)</f>
        <v>6142</v>
      </c>
      <c r="G36" s="27"/>
      <c r="H36" s="30"/>
      <c r="I36" s="30"/>
      <c r="J36" s="30"/>
      <c r="K36" s="30"/>
      <c r="L36" s="27"/>
      <c r="M36" s="28">
        <f>C93</f>
        <v>-5815</v>
      </c>
      <c r="N36" s="28">
        <f t="shared" ref="N36:O37" si="6">D93</f>
        <v>-327</v>
      </c>
      <c r="O36" s="28">
        <f t="shared" si="6"/>
        <v>0</v>
      </c>
      <c r="P36" s="26">
        <f>SUM(M36:O36)</f>
        <v>-6142</v>
      </c>
    </row>
    <row r="37" spans="2:22" s="29" customFormat="1" ht="16" customHeight="1">
      <c r="B37" s="24" t="s">
        <v>37</v>
      </c>
      <c r="C37" s="25">
        <v>752</v>
      </c>
      <c r="D37" s="25">
        <v>46</v>
      </c>
      <c r="E37" s="25">
        <v>0</v>
      </c>
      <c r="F37" s="26">
        <f>SUM(C37:E37)</f>
        <v>798</v>
      </c>
      <c r="G37" s="27"/>
      <c r="H37" s="30"/>
      <c r="I37" s="30"/>
      <c r="J37" s="30"/>
      <c r="K37" s="30"/>
      <c r="L37" s="27"/>
      <c r="M37" s="28">
        <f>C94</f>
        <v>-752</v>
      </c>
      <c r="N37" s="28">
        <f t="shared" si="6"/>
        <v>-46</v>
      </c>
      <c r="O37" s="28">
        <f t="shared" si="6"/>
        <v>0</v>
      </c>
      <c r="P37" s="26">
        <f>SUM(M37:O37)</f>
        <v>-798</v>
      </c>
    </row>
    <row r="38" spans="2:22" s="29" customFormat="1" ht="16" customHeight="1">
      <c r="B38" s="35" t="s">
        <v>38</v>
      </c>
      <c r="C38" s="36">
        <f>SUM(C36:C37)</f>
        <v>6567</v>
      </c>
      <c r="D38" s="36">
        <f>SUM(D36:D37)</f>
        <v>373</v>
      </c>
      <c r="E38" s="36">
        <f>SUM(E36:E37)</f>
        <v>0</v>
      </c>
      <c r="F38" s="36">
        <f>SUM(F36:F37)</f>
        <v>6940</v>
      </c>
      <c r="G38" s="27"/>
      <c r="H38" s="30"/>
      <c r="I38" s="30"/>
      <c r="J38" s="30"/>
      <c r="K38" s="30"/>
      <c r="L38" s="27"/>
      <c r="M38" s="36">
        <f>SUM(M36:M37)</f>
        <v>-6567</v>
      </c>
      <c r="N38" s="36">
        <f>SUM(N36:N37)</f>
        <v>-373</v>
      </c>
      <c r="O38" s="36">
        <f>SUM(O36:O37)</f>
        <v>0</v>
      </c>
      <c r="P38" s="36">
        <f>SUM(P36:P37)</f>
        <v>-6940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14512</v>
      </c>
      <c r="I39" s="28">
        <f>D102+D103+D104</f>
        <v>3968</v>
      </c>
      <c r="J39" s="28">
        <f>E102+E103+E104</f>
        <v>0</v>
      </c>
      <c r="K39" s="26">
        <f>SUM(H39:J39)</f>
        <v>18480</v>
      </c>
      <c r="L39" s="27"/>
      <c r="M39" s="28">
        <f t="shared" ref="M39:O40" si="7">H39</f>
        <v>14512</v>
      </c>
      <c r="N39" s="28">
        <f t="shared" si="7"/>
        <v>3968</v>
      </c>
      <c r="O39" s="28">
        <f t="shared" si="7"/>
        <v>0</v>
      </c>
      <c r="P39" s="26">
        <f>SUM(M39:O39)</f>
        <v>18480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5199</v>
      </c>
      <c r="I40" s="28">
        <f>D105</f>
        <v>0</v>
      </c>
      <c r="J40" s="28">
        <f>E105</f>
        <v>0</v>
      </c>
      <c r="K40" s="26">
        <f>SUM(H40:J40)</f>
        <v>5199</v>
      </c>
      <c r="L40" s="27"/>
      <c r="M40" s="28">
        <f t="shared" si="7"/>
        <v>5199</v>
      </c>
      <c r="N40" s="28">
        <f t="shared" si="7"/>
        <v>0</v>
      </c>
      <c r="O40" s="28">
        <f t="shared" si="7"/>
        <v>0</v>
      </c>
      <c r="P40" s="26">
        <f>SUM(M40:O40)</f>
        <v>5199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19711</v>
      </c>
      <c r="I41" s="36">
        <f>SUM(I39:I40)</f>
        <v>3968</v>
      </c>
      <c r="J41" s="36">
        <f>SUM(J39:J40)</f>
        <v>0</v>
      </c>
      <c r="K41" s="36">
        <f>SUM(K39:K40)</f>
        <v>23679</v>
      </c>
      <c r="L41" s="27"/>
      <c r="M41" s="36">
        <f>SUM(M39:M40)</f>
        <v>19711</v>
      </c>
      <c r="N41" s="36">
        <f>SUM(N39:N40)</f>
        <v>3968</v>
      </c>
      <c r="O41" s="36">
        <f>SUM(O39:O40)</f>
        <v>0</v>
      </c>
      <c r="P41" s="36">
        <f>SUM(P39:P40)</f>
        <v>23679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1163</v>
      </c>
      <c r="I42" s="28">
        <f>D106</f>
        <v>16126</v>
      </c>
      <c r="J42" s="28">
        <f>E106</f>
        <v>0</v>
      </c>
      <c r="K42" s="26">
        <f>SUM(H42:J42)</f>
        <v>17289</v>
      </c>
      <c r="L42" s="27"/>
      <c r="M42" s="28">
        <f>H42</f>
        <v>1163</v>
      </c>
      <c r="N42" s="28">
        <f>I42</f>
        <v>16126</v>
      </c>
      <c r="O42" s="28">
        <f>J42</f>
        <v>0</v>
      </c>
      <c r="P42" s="26">
        <f>SUM(M42:O42)</f>
        <v>17289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32883</v>
      </c>
      <c r="D44" s="26">
        <f>SUM(D28,D35,D38,D43)</f>
        <v>6627</v>
      </c>
      <c r="E44" s="26">
        <f>SUM(E28,E35,E38,E43)</f>
        <v>0</v>
      </c>
      <c r="F44" s="26">
        <f>SUM(F28,F35,F38,F43)</f>
        <v>39510</v>
      </c>
      <c r="G44" s="27"/>
      <c r="H44" s="26">
        <f>SUM(H28,H35,H41,H42:H43)</f>
        <v>47814</v>
      </c>
      <c r="I44" s="26">
        <f>SUM(I28,I35,I41,I42:I43)</f>
        <v>26539</v>
      </c>
      <c r="J44" s="26">
        <f>SUM(J28,J35,J41,J42:J43)</f>
        <v>0</v>
      </c>
      <c r="K44" s="26">
        <f>SUM(K28,K35,K41,K42:K43)</f>
        <v>74353</v>
      </c>
      <c r="L44" s="27"/>
      <c r="M44" s="26">
        <f>SUM(M28,M35,M38,M41,M42)</f>
        <v>14931</v>
      </c>
      <c r="N44" s="26">
        <f>SUM(N28,N35,N38,N41,N42)</f>
        <v>19912</v>
      </c>
      <c r="O44" s="26">
        <f>SUM(O28,O35,O38,O41,O42)</f>
        <v>0</v>
      </c>
      <c r="P44" s="26">
        <f>SUM(P28,P35,P38,P41,P42)</f>
        <v>34843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-349670</v>
      </c>
      <c r="D47" s="30"/>
      <c r="E47" s="30"/>
      <c r="F47" s="41">
        <f>C47</f>
        <v>-349670</v>
      </c>
      <c r="G47" s="27"/>
      <c r="H47" s="42">
        <f>C47</f>
        <v>-349670</v>
      </c>
      <c r="I47" s="30"/>
      <c r="J47" s="30"/>
      <c r="K47" s="41">
        <f>H47</f>
        <v>-349670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-56321</v>
      </c>
      <c r="D48" s="30"/>
      <c r="E48" s="30"/>
      <c r="F48" s="41">
        <f>C48</f>
        <v>-56321</v>
      </c>
      <c r="G48" s="27"/>
      <c r="H48" s="42">
        <f>C48</f>
        <v>-56321</v>
      </c>
      <c r="I48" s="30"/>
      <c r="J48" s="30"/>
      <c r="K48" s="41">
        <f>H48</f>
        <v>-56321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-405991</v>
      </c>
      <c r="D50" s="30"/>
      <c r="E50" s="30"/>
      <c r="F50" s="44">
        <f>SUM(F47:F49)</f>
        <v>-405991</v>
      </c>
      <c r="G50" s="27"/>
      <c r="H50" s="44">
        <f>SUM(H47:H49)</f>
        <v>-405991</v>
      </c>
      <c r="I50" s="30"/>
      <c r="J50" s="30"/>
      <c r="K50" s="44">
        <f>SUM(K47:K49)</f>
        <v>-405991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-80112</v>
      </c>
      <c r="D51" s="30"/>
      <c r="E51" s="30"/>
      <c r="F51" s="41">
        <f>C51</f>
        <v>-80112</v>
      </c>
      <c r="G51" s="27"/>
      <c r="H51" s="42">
        <f>C51</f>
        <v>-80112</v>
      </c>
      <c r="I51" s="30"/>
      <c r="J51" s="30"/>
      <c r="K51" s="41">
        <f>H51</f>
        <v>-80112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-80112</v>
      </c>
      <c r="D53" s="30"/>
      <c r="E53" s="30"/>
      <c r="F53" s="44">
        <f>SUM(F51:F52)</f>
        <v>-80112</v>
      </c>
      <c r="G53" s="27"/>
      <c r="H53" s="44">
        <f>SUM(H51:H52)</f>
        <v>-80112</v>
      </c>
      <c r="I53" s="30"/>
      <c r="J53" s="30"/>
      <c r="K53" s="44">
        <f>SUM(K51:K52)</f>
        <v>-80112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-151268</v>
      </c>
      <c r="D54" s="30"/>
      <c r="E54" s="30"/>
      <c r="F54" s="26">
        <f t="shared" ref="F54:F59" si="8">C54</f>
        <v>-151268</v>
      </c>
      <c r="G54" s="27"/>
      <c r="H54" s="28">
        <f>C54</f>
        <v>-151268</v>
      </c>
      <c r="I54" s="30"/>
      <c r="J54" s="30"/>
      <c r="K54" s="26">
        <f>H54</f>
        <v>-151268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-41550</v>
      </c>
      <c r="D60" s="25">
        <v>-5187</v>
      </c>
      <c r="E60" s="25">
        <v>0</v>
      </c>
      <c r="F60" s="26">
        <f>SUM(C60:E60)</f>
        <v>-46737</v>
      </c>
      <c r="G60" s="27"/>
      <c r="H60" s="45"/>
      <c r="I60" s="45"/>
      <c r="J60" s="45"/>
      <c r="K60" s="45"/>
      <c r="L60" s="27"/>
      <c r="M60" s="28">
        <f>C110</f>
        <v>41550</v>
      </c>
      <c r="N60" s="28">
        <f t="shared" ref="N60:O60" si="9">D110</f>
        <v>5187</v>
      </c>
      <c r="O60" s="28">
        <f t="shared" si="9"/>
        <v>0</v>
      </c>
      <c r="P60" s="26">
        <f>SUM(M60:O60)</f>
        <v>46737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-678921</v>
      </c>
      <c r="D65" s="26">
        <f>SUM(D60:D61,D63)</f>
        <v>-5187</v>
      </c>
      <c r="E65" s="26">
        <f>SUM(E60:E61,E63)</f>
        <v>0</v>
      </c>
      <c r="F65" s="41">
        <f>SUM(F50,F53:F61,F63:F64)</f>
        <v>-684108</v>
      </c>
      <c r="G65" s="27"/>
      <c r="H65" s="41">
        <f>SUM(H50,H53:H57,H59,H61:H62, H64)</f>
        <v>-637371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-637371</v>
      </c>
      <c r="L65" s="27"/>
      <c r="M65" s="26">
        <f>SUM(M60,M62:M63)</f>
        <v>41550</v>
      </c>
      <c r="N65" s="26">
        <f t="shared" ref="N65:P65" si="13">SUM(N60,N62:N63)</f>
        <v>5187</v>
      </c>
      <c r="O65" s="26">
        <f t="shared" si="13"/>
        <v>0</v>
      </c>
      <c r="P65" s="26">
        <f t="shared" si="13"/>
        <v>46737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-646014</v>
      </c>
      <c r="D67" s="26">
        <f>SUM(D19,D44,D65)</f>
        <v>1202</v>
      </c>
      <c r="E67" s="26">
        <f>SUM(E19,E44,E65)</f>
        <v>0</v>
      </c>
      <c r="F67" s="41">
        <f>SUM(F19,F44,F65)</f>
        <v>-644812</v>
      </c>
      <c r="G67" s="27"/>
      <c r="H67" s="41">
        <f>SUM(H19,H44,H65)</f>
        <v>-589557</v>
      </c>
      <c r="I67" s="26">
        <f>SUM(I19,I44,I65)</f>
        <v>26539</v>
      </c>
      <c r="J67" s="26">
        <f>SUM(J19,J44,J65)</f>
        <v>0</v>
      </c>
      <c r="K67" s="41">
        <f>SUM(K19,K44,K65)</f>
        <v>-563018</v>
      </c>
      <c r="L67" s="27"/>
      <c r="M67" s="26">
        <f>SUM(M19,M44,M65)</f>
        <v>56457</v>
      </c>
      <c r="N67" s="26">
        <f>SUM(N19,N44,N65)</f>
        <v>25337</v>
      </c>
      <c r="O67" s="26">
        <f>SUM(O19,O44,O65)</f>
        <v>0</v>
      </c>
      <c r="P67" s="26">
        <f>SUM(P19,P44,P65)</f>
        <v>81794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33386</v>
      </c>
      <c r="D69" s="26">
        <f>SUM(D12,D67)</f>
        <v>4029</v>
      </c>
      <c r="E69" s="26">
        <f>SUM(E12,E67)</f>
        <v>0</v>
      </c>
      <c r="F69" s="41">
        <f>SUM(F12,F67)</f>
        <v>37415</v>
      </c>
      <c r="G69" s="27"/>
      <c r="H69" s="41">
        <f>SUM(H12,H67)</f>
        <v>-34139</v>
      </c>
      <c r="I69" s="26">
        <f>SUM(I12,I67)</f>
        <v>-3</v>
      </c>
      <c r="J69" s="26">
        <f>SUM(J12,J67)</f>
        <v>0</v>
      </c>
      <c r="K69" s="41">
        <f>SUM(K12,K67)</f>
        <v>-34142</v>
      </c>
      <c r="L69" s="27"/>
      <c r="M69" s="26">
        <f>SUM(M12,M67)</f>
        <v>-67525</v>
      </c>
      <c r="N69" s="26">
        <f>SUM(N12,N67)</f>
        <v>-4032</v>
      </c>
      <c r="O69" s="26">
        <f>SUM(O12,O67)</f>
        <v>0</v>
      </c>
      <c r="P69" s="26">
        <f>SUM(P12,P67)</f>
        <v>-71557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5782</v>
      </c>
      <c r="D72" s="25">
        <v>0</v>
      </c>
      <c r="E72" s="25">
        <v>0</v>
      </c>
      <c r="F72" s="26">
        <f t="shared" ref="F72:F78" si="14">SUM(C72:E72)</f>
        <v>5782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36332</v>
      </c>
      <c r="D73" s="25">
        <v>0</v>
      </c>
      <c r="E73" s="25">
        <v>0</v>
      </c>
      <c r="F73" s="26">
        <f t="shared" si="14"/>
        <v>36332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-145457</v>
      </c>
      <c r="D76" s="25">
        <v>0</v>
      </c>
      <c r="E76" s="25">
        <v>0</v>
      </c>
      <c r="F76" s="26">
        <f t="shared" si="14"/>
        <v>-145457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-103343</v>
      </c>
      <c r="D79" s="26">
        <f>SUM(D72:D78)</f>
        <v>0</v>
      </c>
      <c r="E79" s="26">
        <f>SUM(E72:E78)</f>
        <v>0</v>
      </c>
      <c r="F79" s="26">
        <f>SUM(F72:F78)</f>
        <v>-103343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-69957</v>
      </c>
      <c r="D81" s="26">
        <f>SUM(D69,D79)</f>
        <v>4029</v>
      </c>
      <c r="E81" s="26">
        <f>SUM(E69,E79)</f>
        <v>0</v>
      </c>
      <c r="F81" s="41">
        <f>SUM(F69,F79)</f>
        <v>-65928</v>
      </c>
      <c r="G81" s="27"/>
      <c r="H81" s="41">
        <f>H69</f>
        <v>-34139</v>
      </c>
      <c r="I81" s="26">
        <f>I69</f>
        <v>-3</v>
      </c>
      <c r="J81" s="26">
        <f>J69</f>
        <v>0</v>
      </c>
      <c r="K81" s="41">
        <f>K69</f>
        <v>-34142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-22779</v>
      </c>
      <c r="D85" s="43">
        <v>-2000</v>
      </c>
      <c r="E85" s="43">
        <v>0</v>
      </c>
      <c r="F85" s="26">
        <f>SUM(C85:E85)</f>
        <v>-24779</v>
      </c>
      <c r="G85" s="27"/>
      <c r="H85" s="42">
        <f>C85</f>
        <v>-22779</v>
      </c>
      <c r="I85" s="42">
        <f>D85</f>
        <v>-2000</v>
      </c>
      <c r="J85" s="42">
        <f>E85</f>
        <v>0</v>
      </c>
      <c r="K85" s="26">
        <f>SUM(H85:J85)</f>
        <v>-24779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-24469</v>
      </c>
      <c r="D88" s="25">
        <v>-1680</v>
      </c>
      <c r="E88" s="25">
        <v>0</v>
      </c>
      <c r="F88" s="26">
        <f>SUM(C88:E88)</f>
        <v>-26149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-24469</v>
      </c>
      <c r="D89" s="36">
        <f>D88</f>
        <v>-1680</v>
      </c>
      <c r="E89" s="36">
        <f>E88</f>
        <v>0</v>
      </c>
      <c r="F89" s="36">
        <f>F88</f>
        <v>-26149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-64369</v>
      </c>
      <c r="D92" s="25">
        <v>-3871</v>
      </c>
      <c r="E92" s="25">
        <v>0</v>
      </c>
      <c r="F92" s="26">
        <f>SUM(C92:E92)</f>
        <v>-68240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-5815</v>
      </c>
      <c r="D93" s="28">
        <f t="shared" si="15"/>
        <v>-327</v>
      </c>
      <c r="E93" s="28">
        <f t="shared" si="15"/>
        <v>0</v>
      </c>
      <c r="F93" s="26">
        <f>SUM(C93:E93)</f>
        <v>-6142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-752</v>
      </c>
      <c r="D94" s="28">
        <f t="shared" si="15"/>
        <v>-46</v>
      </c>
      <c r="E94" s="28">
        <f t="shared" si="15"/>
        <v>0</v>
      </c>
      <c r="F94" s="26">
        <f>SUM(C94:E94)</f>
        <v>-798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41643</v>
      </c>
      <c r="D95" s="25">
        <v>2318</v>
      </c>
      <c r="E95" s="25">
        <v>0</v>
      </c>
      <c r="F95" s="26">
        <f>SUM(C95:E95)</f>
        <v>43961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-29293</v>
      </c>
      <c r="D96" s="36">
        <f>SUM(D92:D95)</f>
        <v>-1926</v>
      </c>
      <c r="E96" s="36">
        <f>SUM(E92:E95)</f>
        <v>0</v>
      </c>
      <c r="F96" s="36">
        <f>SUM(F92:F95)</f>
        <v>-31219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-36777</v>
      </c>
      <c r="D97" s="25">
        <v>-12277</v>
      </c>
      <c r="E97" s="25">
        <v>0</v>
      </c>
      <c r="F97" s="26">
        <f t="shared" ref="F97:F112" si="16">SUM(C97:E97)</f>
        <v>-49054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-24111</v>
      </c>
      <c r="D98" s="25">
        <v>0</v>
      </c>
      <c r="E98" s="25">
        <v>0</v>
      </c>
      <c r="F98" s="26">
        <f t="shared" si="16"/>
        <v>-24111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-8064</v>
      </c>
      <c r="D99" s="25">
        <v>-13792</v>
      </c>
      <c r="E99" s="25">
        <v>0</v>
      </c>
      <c r="F99" s="26">
        <f t="shared" si="16"/>
        <v>-21856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-265</v>
      </c>
      <c r="D100" s="25">
        <v>-33</v>
      </c>
      <c r="E100" s="25">
        <v>0</v>
      </c>
      <c r="F100" s="26">
        <f t="shared" si="16"/>
        <v>-298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-7732</v>
      </c>
      <c r="D101" s="25">
        <v>0</v>
      </c>
      <c r="E101" s="25">
        <v>0</v>
      </c>
      <c r="F101" s="26">
        <f t="shared" si="16"/>
        <v>-7732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14512</v>
      </c>
      <c r="D102" s="25">
        <v>3968</v>
      </c>
      <c r="E102" s="25">
        <v>0</v>
      </c>
      <c r="F102" s="26">
        <f t="shared" si="16"/>
        <v>18480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5199</v>
      </c>
      <c r="D105" s="25">
        <v>0</v>
      </c>
      <c r="E105" s="25">
        <v>0</v>
      </c>
      <c r="F105" s="26">
        <f t="shared" si="16"/>
        <v>5199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1163</v>
      </c>
      <c r="D106" s="25">
        <v>16126</v>
      </c>
      <c r="E106" s="25">
        <v>0</v>
      </c>
      <c r="F106" s="26">
        <f t="shared" si="16"/>
        <v>17289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-24</v>
      </c>
      <c r="D107" s="28">
        <f t="shared" si="17"/>
        <v>238</v>
      </c>
      <c r="E107" s="28">
        <f t="shared" si="17"/>
        <v>0</v>
      </c>
      <c r="F107" s="26">
        <f t="shared" si="16"/>
        <v>214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-140</v>
      </c>
      <c r="D109" s="28">
        <f>-D32</f>
        <v>0</v>
      </c>
      <c r="E109" s="28">
        <f>-E32</f>
        <v>0</v>
      </c>
      <c r="F109" s="26">
        <f t="shared" si="16"/>
        <v>-140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41550</v>
      </c>
      <c r="D110" s="28">
        <f>-D60</f>
        <v>5187</v>
      </c>
      <c r="E110" s="28">
        <f>-E60</f>
        <v>0</v>
      </c>
      <c r="F110" s="26">
        <f t="shared" si="16"/>
        <v>46737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-14689</v>
      </c>
      <c r="D113" s="36">
        <f>SUM(D97:D112)</f>
        <v>-583</v>
      </c>
      <c r="E113" s="36">
        <f>SUM(E97:E112)</f>
        <v>0</v>
      </c>
      <c r="F113" s="36">
        <f>SUM(F97:F112)</f>
        <v>-15272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162</v>
      </c>
      <c r="D114" s="25">
        <v>-34</v>
      </c>
      <c r="E114" s="25">
        <v>0</v>
      </c>
      <c r="F114" s="26">
        <f>SUM(C114:E114)</f>
        <v>128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162</v>
      </c>
      <c r="D116" s="36">
        <f>SUM(D114:D115)</f>
        <v>-34</v>
      </c>
      <c r="E116" s="36">
        <f>SUM(E114:E115)</f>
        <v>0</v>
      </c>
      <c r="F116" s="36">
        <f>SUM(F114:F115)</f>
        <v>128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764</v>
      </c>
      <c r="D118" s="25">
        <v>191</v>
      </c>
      <c r="E118" s="25">
        <v>0</v>
      </c>
      <c r="F118" s="26">
        <f>SUM(C118:E118)</f>
        <v>955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764</v>
      </c>
      <c r="D121" s="36">
        <f>SUM(D117:D120)</f>
        <v>191</v>
      </c>
      <c r="E121" s="36">
        <f>SUM(E117:E120)</f>
        <v>0</v>
      </c>
      <c r="F121" s="36">
        <f>SUM(F117:F120)</f>
        <v>955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-43056</v>
      </c>
      <c r="D122" s="26">
        <f>SUM(D96,D113,D116,D121)</f>
        <v>-2352</v>
      </c>
      <c r="E122" s="26">
        <f>SUM(E96,E113,E116,E121)</f>
        <v>0</v>
      </c>
      <c r="F122" s="26">
        <f>SUM(F96,F113,F116,F121)</f>
        <v>-45408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-34139</v>
      </c>
      <c r="D124" s="41">
        <f>SUM(D69, D89, D122)</f>
        <v>-3</v>
      </c>
      <c r="E124" s="41">
        <f>SUM(E69, E89, E122)</f>
        <v>0</v>
      </c>
      <c r="F124" s="41">
        <f>SUM(F69, F89, F122)</f>
        <v>-34142</v>
      </c>
      <c r="G124" s="27"/>
      <c r="H124" s="41">
        <f>H69</f>
        <v>-34139</v>
      </c>
      <c r="I124" s="41">
        <f t="shared" ref="I124:K124" si="18">I69</f>
        <v>-3</v>
      </c>
      <c r="J124" s="41">
        <f t="shared" si="18"/>
        <v>0</v>
      </c>
      <c r="K124" s="41">
        <f t="shared" si="18"/>
        <v>-34142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-521</v>
      </c>
      <c r="D129" s="25">
        <v>0</v>
      </c>
      <c r="E129" s="25">
        <v>0</v>
      </c>
      <c r="F129" s="26">
        <f t="shared" si="19"/>
        <v>-521</v>
      </c>
      <c r="G129" s="27"/>
      <c r="H129" s="28">
        <f t="shared" si="20"/>
        <v>-521</v>
      </c>
      <c r="I129" s="28">
        <f t="shared" si="20"/>
        <v>0</v>
      </c>
      <c r="J129" s="28">
        <f t="shared" si="20"/>
        <v>0</v>
      </c>
      <c r="K129" s="26">
        <f t="shared" si="21"/>
        <v>-521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-521</v>
      </c>
      <c r="D133" s="38">
        <f>SUM(D127:D132)</f>
        <v>0</v>
      </c>
      <c r="E133" s="38">
        <f>SUM(E127:E132)</f>
        <v>0</v>
      </c>
      <c r="F133" s="38">
        <f>SUM(F127:F132)</f>
        <v>-521</v>
      </c>
      <c r="G133" s="27"/>
      <c r="H133" s="38">
        <f>SUM(H127:H132)</f>
        <v>-521</v>
      </c>
      <c r="I133" s="38">
        <f>SUM(I127:I132)</f>
        <v>0</v>
      </c>
      <c r="J133" s="38">
        <f>SUM(J127:J132)</f>
        <v>0</v>
      </c>
      <c r="K133" s="38">
        <f>SUM(K127:K132)</f>
        <v>-521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-1098</v>
      </c>
      <c r="D136" s="25">
        <v>0</v>
      </c>
      <c r="E136" s="25">
        <v>0</v>
      </c>
      <c r="F136" s="26">
        <f>SUM(C136:E136)</f>
        <v>-1098</v>
      </c>
      <c r="G136" s="27"/>
      <c r="H136" s="28">
        <f t="shared" si="22"/>
        <v>-1098</v>
      </c>
      <c r="I136" s="28">
        <f t="shared" si="22"/>
        <v>0</v>
      </c>
      <c r="J136" s="28">
        <f>E136</f>
        <v>0</v>
      </c>
      <c r="K136" s="26">
        <f t="shared" si="21"/>
        <v>-1098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343</v>
      </c>
      <c r="D137" s="25">
        <v>3</v>
      </c>
      <c r="E137" s="25">
        <v>0</v>
      </c>
      <c r="F137" s="26">
        <f>SUM(C137:E137)</f>
        <v>346</v>
      </c>
      <c r="G137" s="27"/>
      <c r="H137" s="28">
        <f t="shared" si="22"/>
        <v>343</v>
      </c>
      <c r="I137" s="28">
        <f t="shared" si="22"/>
        <v>3</v>
      </c>
      <c r="J137" s="28">
        <f>E137</f>
        <v>0</v>
      </c>
      <c r="K137" s="26">
        <f t="shared" si="21"/>
        <v>346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-755</v>
      </c>
      <c r="D140" s="38">
        <f>SUM(D134:D139)</f>
        <v>3</v>
      </c>
      <c r="E140" s="38">
        <f>SUM(E134,E136:E139)</f>
        <v>0</v>
      </c>
      <c r="F140" s="38">
        <f>SUM(F134:F139)</f>
        <v>-752</v>
      </c>
      <c r="G140" s="27"/>
      <c r="H140" s="38">
        <f>SUM(H134:H139)</f>
        <v>-755</v>
      </c>
      <c r="I140" s="38">
        <f>SUM(I134:I139)</f>
        <v>3</v>
      </c>
      <c r="J140" s="38">
        <f>SUM(J134,J136:J139)</f>
        <v>0</v>
      </c>
      <c r="K140" s="38">
        <f>SUM(K134:K139)</f>
        <v>-752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-1276</v>
      </c>
      <c r="D141" s="26">
        <f>SUM(D133,D140)</f>
        <v>3</v>
      </c>
      <c r="E141" s="26">
        <f>SUM(E133,E140)</f>
        <v>0</v>
      </c>
      <c r="F141" s="26">
        <f>SUM(F133,F140)</f>
        <v>-1273</v>
      </c>
      <c r="G141" s="27"/>
      <c r="H141" s="26">
        <f>SUM(H133,H140)</f>
        <v>-1276</v>
      </c>
      <c r="I141" s="26">
        <f>SUM(I133,I140)</f>
        <v>3</v>
      </c>
      <c r="J141" s="26">
        <f>SUM(J133,J140)</f>
        <v>0</v>
      </c>
      <c r="K141" s="26">
        <f>SUM(K133,K140)</f>
        <v>-1273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-35415</v>
      </c>
      <c r="D143" s="28">
        <f>SUM(D124,D141)</f>
        <v>0</v>
      </c>
      <c r="E143" s="28">
        <f>SUM(E124,E141)</f>
        <v>0</v>
      </c>
      <c r="F143" s="41">
        <f>SUM(F124,F141)</f>
        <v>-35415</v>
      </c>
      <c r="G143" s="27"/>
      <c r="H143" s="42">
        <f>SUM(H124,H141)</f>
        <v>-35415</v>
      </c>
      <c r="I143" s="28">
        <f>SUM(I124,I141)</f>
        <v>0</v>
      </c>
      <c r="J143" s="28">
        <f>SUM(J124,J141)</f>
        <v>0</v>
      </c>
      <c r="K143" s="41">
        <f>SUM(K124,K141)</f>
        <v>-35415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-58194</v>
      </c>
      <c r="D145" s="26">
        <f>D85+D143</f>
        <v>-2000</v>
      </c>
      <c r="E145" s="26">
        <f>E85+E143</f>
        <v>0</v>
      </c>
      <c r="F145" s="41">
        <f>F85+F143</f>
        <v>-60194</v>
      </c>
      <c r="G145" s="27"/>
      <c r="H145" s="41">
        <f>H85+H143</f>
        <v>-58194</v>
      </c>
      <c r="I145" s="26">
        <f>I85+I143</f>
        <v>-2000</v>
      </c>
      <c r="J145" s="26">
        <f>J85+J143</f>
        <v>0</v>
      </c>
      <c r="K145" s="41">
        <f>K85+K143</f>
        <v>-60194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4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4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4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4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4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4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4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129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439312</v>
      </c>
      <c r="D10" s="25">
        <v>30710</v>
      </c>
      <c r="E10" s="25">
        <v>0</v>
      </c>
      <c r="F10" s="26">
        <f>SUM(C10:E10)</f>
        <v>470022</v>
      </c>
      <c r="G10" s="27"/>
      <c r="H10" s="28">
        <f>C10+C17+M10</f>
        <v>383558</v>
      </c>
      <c r="I10" s="28">
        <f>D10+N10</f>
        <v>17717</v>
      </c>
      <c r="J10" s="28">
        <f>E10+O10</f>
        <v>0</v>
      </c>
      <c r="K10" s="26">
        <f>SUM(H10:J10)</f>
        <v>401275</v>
      </c>
      <c r="L10" s="27"/>
      <c r="M10" s="28">
        <f>SUM(C88,C92,C95,C97:C101,C116)</f>
        <v>-55754</v>
      </c>
      <c r="N10" s="28">
        <f>SUM(D88,D92,D95,D97:D101,D116)</f>
        <v>-12993</v>
      </c>
      <c r="O10" s="28">
        <f>SUM(E88,E92,E95,E97:E101,E116)</f>
        <v>0</v>
      </c>
      <c r="P10" s="26">
        <f>SUM(M10:O10)</f>
        <v>-68747</v>
      </c>
    </row>
    <row r="11" spans="2:23" s="29" customFormat="1" ht="16" customHeight="1">
      <c r="B11" s="24" t="s">
        <v>13</v>
      </c>
      <c r="C11" s="25">
        <v>-148484</v>
      </c>
      <c r="D11" s="25">
        <v>-31363</v>
      </c>
      <c r="E11" s="25">
        <v>0</v>
      </c>
      <c r="F11" s="26">
        <f>SUM(C11:E11)</f>
        <v>-179847</v>
      </c>
      <c r="G11" s="27"/>
      <c r="H11" s="28">
        <f>C11+C58</f>
        <v>-148484</v>
      </c>
      <c r="I11" s="28">
        <f>D11</f>
        <v>-31363</v>
      </c>
      <c r="J11" s="28">
        <f>E11</f>
        <v>0</v>
      </c>
      <c r="K11" s="26">
        <f>SUM(H11:J11)</f>
        <v>-179847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290828</v>
      </c>
      <c r="D12" s="26">
        <f>SUM(D10:D11)</f>
        <v>-653</v>
      </c>
      <c r="E12" s="26">
        <f>SUM(E10:E11)</f>
        <v>0</v>
      </c>
      <c r="F12" s="26">
        <f>SUM(F10:F11)</f>
        <v>290175</v>
      </c>
      <c r="G12" s="27"/>
      <c r="H12" s="26">
        <f>SUM(H10:H11)</f>
        <v>235074</v>
      </c>
      <c r="I12" s="26">
        <f>SUM(I10:I11)</f>
        <v>-13646</v>
      </c>
      <c r="J12" s="26">
        <f>SUM(J10:J11)</f>
        <v>0</v>
      </c>
      <c r="K12" s="26">
        <f>SUM(K10:K11)</f>
        <v>221428</v>
      </c>
      <c r="L12" s="27"/>
      <c r="M12" s="26">
        <f>M10</f>
        <v>-55754</v>
      </c>
      <c r="N12" s="26">
        <f>N10</f>
        <v>-12993</v>
      </c>
      <c r="O12" s="26">
        <f>O10</f>
        <v>0</v>
      </c>
      <c r="P12" s="26">
        <f>P10</f>
        <v>-68747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-288</v>
      </c>
      <c r="D15" s="25">
        <v>-161</v>
      </c>
      <c r="E15" s="25">
        <v>0</v>
      </c>
      <c r="F15" s="26">
        <f>SUM(C15:E15)</f>
        <v>-449</v>
      </c>
      <c r="G15" s="27"/>
      <c r="H15" s="30"/>
      <c r="I15" s="30"/>
      <c r="J15" s="30"/>
      <c r="K15" s="33"/>
      <c r="L15" s="27"/>
      <c r="M15" s="28">
        <f>C107</f>
        <v>288</v>
      </c>
      <c r="N15" s="28">
        <f t="shared" ref="N15:O16" si="0">D107</f>
        <v>161</v>
      </c>
      <c r="O15" s="28">
        <f t="shared" si="0"/>
        <v>0</v>
      </c>
      <c r="P15" s="26">
        <f>SUM(M15:O15)</f>
        <v>449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-288</v>
      </c>
      <c r="D19" s="26">
        <f>SUM(D15:D18)</f>
        <v>-161</v>
      </c>
      <c r="E19" s="26">
        <f>SUM(E15:E18)</f>
        <v>0</v>
      </c>
      <c r="F19" s="26">
        <f>SUM(F15:F18)</f>
        <v>-449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288</v>
      </c>
      <c r="N19" s="26">
        <f>SUM(N15:N16)</f>
        <v>161</v>
      </c>
      <c r="O19" s="26">
        <f>SUM(O15:O16)</f>
        <v>0</v>
      </c>
      <c r="P19" s="26">
        <f>SUM(P15:P16)</f>
        <v>449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5591</v>
      </c>
      <c r="D22" s="25">
        <v>1343</v>
      </c>
      <c r="E22" s="25">
        <v>0</v>
      </c>
      <c r="F22" s="26">
        <f>SUM(C22:E22)</f>
        <v>6934</v>
      </c>
      <c r="G22" s="27"/>
      <c r="H22" s="28">
        <f>C22</f>
        <v>5591</v>
      </c>
      <c r="I22" s="28">
        <f t="shared" ref="I22:J26" si="1">D22</f>
        <v>1343</v>
      </c>
      <c r="J22" s="28">
        <f t="shared" si="1"/>
        <v>0</v>
      </c>
      <c r="K22" s="26">
        <f t="shared" ref="K22:K27" si="2">SUM(H22:J22)</f>
        <v>6934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10343</v>
      </c>
      <c r="D23" s="25">
        <v>0</v>
      </c>
      <c r="E23" s="25">
        <v>0</v>
      </c>
      <c r="F23" s="26">
        <f>SUM(C23:E23)</f>
        <v>10343</v>
      </c>
      <c r="G23" s="27"/>
      <c r="H23" s="28">
        <f>C23</f>
        <v>10343</v>
      </c>
      <c r="I23" s="28">
        <f t="shared" si="1"/>
        <v>0</v>
      </c>
      <c r="J23" s="28">
        <f t="shared" si="1"/>
        <v>0</v>
      </c>
      <c r="K23" s="26">
        <f t="shared" si="2"/>
        <v>10343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-130</v>
      </c>
      <c r="D24" s="25">
        <v>0</v>
      </c>
      <c r="E24" s="25">
        <v>0</v>
      </c>
      <c r="F24" s="26">
        <f>SUM(C24:E24)</f>
        <v>-130</v>
      </c>
      <c r="G24" s="27"/>
      <c r="H24" s="28">
        <f>C24</f>
        <v>-130</v>
      </c>
      <c r="I24" s="28">
        <f t="shared" si="1"/>
        <v>0</v>
      </c>
      <c r="J24" s="28">
        <f t="shared" si="1"/>
        <v>0</v>
      </c>
      <c r="K24" s="26">
        <f t="shared" si="2"/>
        <v>-130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144</v>
      </c>
      <c r="I27" s="28">
        <f>D121</f>
        <v>0</v>
      </c>
      <c r="J27" s="28">
        <f>E121</f>
        <v>0</v>
      </c>
      <c r="K27" s="26">
        <f t="shared" si="2"/>
        <v>144</v>
      </c>
      <c r="L27" s="27"/>
      <c r="M27" s="28">
        <f>H27</f>
        <v>144</v>
      </c>
      <c r="N27" s="28">
        <f>I27</f>
        <v>0</v>
      </c>
      <c r="O27" s="28">
        <f>J27</f>
        <v>0</v>
      </c>
      <c r="P27" s="26">
        <f>SUM(M27:O27)</f>
        <v>144</v>
      </c>
    </row>
    <row r="28" spans="2:22" s="29" customFormat="1" ht="16" customHeight="1">
      <c r="B28" s="35" t="s">
        <v>28</v>
      </c>
      <c r="C28" s="36">
        <f>SUM(C22:C26)</f>
        <v>15804</v>
      </c>
      <c r="D28" s="36">
        <f>SUM(D22:D26)</f>
        <v>1343</v>
      </c>
      <c r="E28" s="36">
        <f>SUM(E22:E26)</f>
        <v>0</v>
      </c>
      <c r="F28" s="36">
        <f>SUM(F22:F26)</f>
        <v>17147</v>
      </c>
      <c r="G28" s="27"/>
      <c r="H28" s="36">
        <f>SUM(H22:H27)</f>
        <v>15948</v>
      </c>
      <c r="I28" s="36">
        <f>SUM(I22:I27)</f>
        <v>1343</v>
      </c>
      <c r="J28" s="36">
        <f>SUM(J22:J27)</f>
        <v>0</v>
      </c>
      <c r="K28" s="36">
        <f>SUM(K22:K27)</f>
        <v>17291</v>
      </c>
      <c r="L28" s="27"/>
      <c r="M28" s="36">
        <f>M27</f>
        <v>144</v>
      </c>
      <c r="N28" s="36">
        <f>N27</f>
        <v>0</v>
      </c>
      <c r="O28" s="36">
        <f>O27</f>
        <v>0</v>
      </c>
      <c r="P28" s="36">
        <f>P27</f>
        <v>144</v>
      </c>
    </row>
    <row r="29" spans="2:22" s="29" customFormat="1" ht="16" customHeight="1">
      <c r="B29" s="24" t="s">
        <v>29</v>
      </c>
      <c r="C29" s="25">
        <v>-722</v>
      </c>
      <c r="D29" s="25">
        <v>0</v>
      </c>
      <c r="E29" s="25">
        <v>0</v>
      </c>
      <c r="F29" s="26">
        <f t="shared" ref="F29:F34" si="3">SUM(C29:E29)</f>
        <v>-722</v>
      </c>
      <c r="G29" s="27"/>
      <c r="H29" s="28">
        <f>C29</f>
        <v>-722</v>
      </c>
      <c r="I29" s="28">
        <f t="shared" ref="I29:J31" si="4">D29</f>
        <v>0</v>
      </c>
      <c r="J29" s="28">
        <f t="shared" si="4"/>
        <v>0</v>
      </c>
      <c r="K29" s="26">
        <f>SUM(H29:J29)</f>
        <v>-722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0</v>
      </c>
      <c r="D30" s="25">
        <v>0</v>
      </c>
      <c r="E30" s="25">
        <v>0</v>
      </c>
      <c r="F30" s="26">
        <f t="shared" si="3"/>
        <v>0</v>
      </c>
      <c r="G30" s="27"/>
      <c r="H30" s="28">
        <f>C30</f>
        <v>0</v>
      </c>
      <c r="I30" s="28">
        <f t="shared" si="4"/>
        <v>0</v>
      </c>
      <c r="J30" s="28">
        <f t="shared" si="4"/>
        <v>0</v>
      </c>
      <c r="K30" s="26">
        <f>SUM(H30:J30)</f>
        <v>0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0</v>
      </c>
      <c r="D31" s="25">
        <v>0</v>
      </c>
      <c r="E31" s="25">
        <v>0</v>
      </c>
      <c r="F31" s="26">
        <f t="shared" si="3"/>
        <v>0</v>
      </c>
      <c r="G31" s="27"/>
      <c r="H31" s="28">
        <f>C31</f>
        <v>0</v>
      </c>
      <c r="I31" s="28">
        <f t="shared" si="4"/>
        <v>0</v>
      </c>
      <c r="J31" s="28">
        <f t="shared" si="4"/>
        <v>0</v>
      </c>
      <c r="K31" s="26">
        <f>SUM(H31:J31)</f>
        <v>0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0</v>
      </c>
      <c r="D32" s="25">
        <v>0</v>
      </c>
      <c r="E32" s="25">
        <v>0</v>
      </c>
      <c r="F32" s="26">
        <f t="shared" si="3"/>
        <v>0</v>
      </c>
      <c r="G32" s="27"/>
      <c r="H32" s="30"/>
      <c r="I32" s="30"/>
      <c r="J32" s="30"/>
      <c r="K32" s="30"/>
      <c r="L32" s="27"/>
      <c r="M32" s="28">
        <f>C109</f>
        <v>0</v>
      </c>
      <c r="N32" s="28">
        <f>D109</f>
        <v>0</v>
      </c>
      <c r="O32" s="28">
        <f>E109</f>
        <v>0</v>
      </c>
      <c r="P32" s="26">
        <f>SUM(M32:O32)</f>
        <v>0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-722</v>
      </c>
      <c r="D35" s="38">
        <f>SUM(D29:D34)</f>
        <v>0</v>
      </c>
      <c r="E35" s="38">
        <f>SUM(E29:E34)</f>
        <v>0</v>
      </c>
      <c r="F35" s="38">
        <f>SUM(F29:F34)</f>
        <v>-722</v>
      </c>
      <c r="G35" s="27"/>
      <c r="H35" s="36">
        <f>SUM(H29:H31,H33:H34)</f>
        <v>-722</v>
      </c>
      <c r="I35" s="36">
        <f>SUM(I29:I31,I33:I34)</f>
        <v>0</v>
      </c>
      <c r="J35" s="36">
        <f>SUM(J29:J31,J33:J34)</f>
        <v>0</v>
      </c>
      <c r="K35" s="36">
        <f>SUM(K29:K31,K33:K34)</f>
        <v>-722</v>
      </c>
      <c r="L35" s="27"/>
      <c r="M35" s="36">
        <f>M32</f>
        <v>0</v>
      </c>
      <c r="N35" s="36">
        <f>N32</f>
        <v>0</v>
      </c>
      <c r="O35" s="36">
        <f>O32</f>
        <v>0</v>
      </c>
      <c r="P35" s="36">
        <f>P32</f>
        <v>0</v>
      </c>
    </row>
    <row r="36" spans="2:22" s="29" customFormat="1" ht="16" customHeight="1">
      <c r="B36" s="24" t="s">
        <v>36</v>
      </c>
      <c r="C36" s="25">
        <v>3286</v>
      </c>
      <c r="D36" s="25">
        <v>160</v>
      </c>
      <c r="E36" s="25">
        <v>0</v>
      </c>
      <c r="F36" s="26">
        <f>SUM(C36:E36)</f>
        <v>3446</v>
      </c>
      <c r="G36" s="27"/>
      <c r="H36" s="30"/>
      <c r="I36" s="30"/>
      <c r="J36" s="30"/>
      <c r="K36" s="30"/>
      <c r="L36" s="27"/>
      <c r="M36" s="28">
        <f>C93</f>
        <v>-3286</v>
      </c>
      <c r="N36" s="28">
        <f t="shared" ref="N36:O37" si="6">D93</f>
        <v>-160</v>
      </c>
      <c r="O36" s="28">
        <f t="shared" si="6"/>
        <v>0</v>
      </c>
      <c r="P36" s="26">
        <f>SUM(M36:O36)</f>
        <v>-3446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3286</v>
      </c>
      <c r="D38" s="36">
        <f>SUM(D36:D37)</f>
        <v>160</v>
      </c>
      <c r="E38" s="36">
        <f>SUM(E36:E37)</f>
        <v>0</v>
      </c>
      <c r="F38" s="36">
        <f>SUM(F36:F37)</f>
        <v>3446</v>
      </c>
      <c r="G38" s="27"/>
      <c r="H38" s="30"/>
      <c r="I38" s="30"/>
      <c r="J38" s="30"/>
      <c r="K38" s="30"/>
      <c r="L38" s="27"/>
      <c r="M38" s="36">
        <f>SUM(M36:M37)</f>
        <v>-3286</v>
      </c>
      <c r="N38" s="36">
        <f>SUM(N36:N37)</f>
        <v>-160</v>
      </c>
      <c r="O38" s="36">
        <f>SUM(O36:O37)</f>
        <v>0</v>
      </c>
      <c r="P38" s="36">
        <f>SUM(P36:P37)</f>
        <v>-3446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7177</v>
      </c>
      <c r="I39" s="28">
        <f>D102+D103+D104</f>
        <v>1443</v>
      </c>
      <c r="J39" s="28">
        <f>E102+E103+E104</f>
        <v>0</v>
      </c>
      <c r="K39" s="26">
        <f>SUM(H39:J39)</f>
        <v>8620</v>
      </c>
      <c r="L39" s="27"/>
      <c r="M39" s="28">
        <f t="shared" ref="M39:O40" si="7">H39</f>
        <v>7177</v>
      </c>
      <c r="N39" s="28">
        <f t="shared" si="7"/>
        <v>1443</v>
      </c>
      <c r="O39" s="28">
        <f t="shared" si="7"/>
        <v>0</v>
      </c>
      <c r="P39" s="26">
        <f>SUM(M39:O39)</f>
        <v>8620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4731</v>
      </c>
      <c r="I40" s="28">
        <f>D105</f>
        <v>0</v>
      </c>
      <c r="J40" s="28">
        <f>E105</f>
        <v>0</v>
      </c>
      <c r="K40" s="26">
        <f>SUM(H40:J40)</f>
        <v>4731</v>
      </c>
      <c r="L40" s="27"/>
      <c r="M40" s="28">
        <f t="shared" si="7"/>
        <v>4731</v>
      </c>
      <c r="N40" s="28">
        <f t="shared" si="7"/>
        <v>0</v>
      </c>
      <c r="O40" s="28">
        <f t="shared" si="7"/>
        <v>0</v>
      </c>
      <c r="P40" s="26">
        <f>SUM(M40:O40)</f>
        <v>4731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11908</v>
      </c>
      <c r="I41" s="36">
        <f>SUM(I39:I40)</f>
        <v>1443</v>
      </c>
      <c r="J41" s="36">
        <f>SUM(J39:J40)</f>
        <v>0</v>
      </c>
      <c r="K41" s="36">
        <f>SUM(K39:K40)</f>
        <v>13351</v>
      </c>
      <c r="L41" s="27"/>
      <c r="M41" s="36">
        <f>SUM(M39:M40)</f>
        <v>11908</v>
      </c>
      <c r="N41" s="36">
        <f>SUM(N39:N40)</f>
        <v>1443</v>
      </c>
      <c r="O41" s="36">
        <f>SUM(O39:O40)</f>
        <v>0</v>
      </c>
      <c r="P41" s="36">
        <f>SUM(P39:P40)</f>
        <v>13351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6607</v>
      </c>
      <c r="I42" s="28">
        <f>D106</f>
        <v>7647</v>
      </c>
      <c r="J42" s="28">
        <f>E106</f>
        <v>0</v>
      </c>
      <c r="K42" s="26">
        <f>SUM(H42:J42)</f>
        <v>14254</v>
      </c>
      <c r="L42" s="27"/>
      <c r="M42" s="28">
        <f>H42</f>
        <v>6607</v>
      </c>
      <c r="N42" s="28">
        <f>I42</f>
        <v>7647</v>
      </c>
      <c r="O42" s="28">
        <f>J42</f>
        <v>0</v>
      </c>
      <c r="P42" s="26">
        <f>SUM(M42:O42)</f>
        <v>14254</v>
      </c>
    </row>
    <row r="43" spans="2:22" s="29" customFormat="1" ht="16" customHeight="1">
      <c r="B43" s="24" t="s">
        <v>43</v>
      </c>
      <c r="C43" s="25">
        <v>-478</v>
      </c>
      <c r="D43" s="25">
        <v>0</v>
      </c>
      <c r="E43" s="25">
        <v>0</v>
      </c>
      <c r="F43" s="26">
        <f>SUM(C43:E43)</f>
        <v>-478</v>
      </c>
      <c r="G43" s="27"/>
      <c r="H43" s="28">
        <f>C43</f>
        <v>-478</v>
      </c>
      <c r="I43" s="28">
        <f>D43</f>
        <v>0</v>
      </c>
      <c r="J43" s="28">
        <f>E43</f>
        <v>0</v>
      </c>
      <c r="K43" s="26">
        <f>SUM(H43:J43)</f>
        <v>-478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17890</v>
      </c>
      <c r="D44" s="26">
        <f>SUM(D28,D35,D38,D43)</f>
        <v>1503</v>
      </c>
      <c r="E44" s="26">
        <f>SUM(E28,E35,E38,E43)</f>
        <v>0</v>
      </c>
      <c r="F44" s="26">
        <f>SUM(F28,F35,F38,F43)</f>
        <v>19393</v>
      </c>
      <c r="G44" s="27"/>
      <c r="H44" s="26">
        <f>SUM(H28,H35,H41,H42:H43)</f>
        <v>33263</v>
      </c>
      <c r="I44" s="26">
        <f>SUM(I28,I35,I41,I42:I43)</f>
        <v>10433</v>
      </c>
      <c r="J44" s="26">
        <f>SUM(J28,J35,J41,J42:J43)</f>
        <v>0</v>
      </c>
      <c r="K44" s="26">
        <f>SUM(K28,K35,K41,K42:K43)</f>
        <v>43696</v>
      </c>
      <c r="L44" s="27"/>
      <c r="M44" s="26">
        <f>SUM(M28,M35,M38,M41,M42)</f>
        <v>15373</v>
      </c>
      <c r="N44" s="26">
        <f>SUM(N28,N35,N38,N41,N42)</f>
        <v>8930</v>
      </c>
      <c r="O44" s="26">
        <f>SUM(O28,O35,O38,O41,O42)</f>
        <v>0</v>
      </c>
      <c r="P44" s="26">
        <f>SUM(P28,P35,P38,P41,P42)</f>
        <v>24303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-190199</v>
      </c>
      <c r="D47" s="30"/>
      <c r="E47" s="30"/>
      <c r="F47" s="41">
        <f>C47</f>
        <v>-190199</v>
      </c>
      <c r="G47" s="27"/>
      <c r="H47" s="42">
        <f>C47</f>
        <v>-190199</v>
      </c>
      <c r="I47" s="30"/>
      <c r="J47" s="30"/>
      <c r="K47" s="41">
        <f>H47</f>
        <v>-190199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-21962</v>
      </c>
      <c r="D48" s="30"/>
      <c r="E48" s="30"/>
      <c r="F48" s="41">
        <f>C48</f>
        <v>-21962</v>
      </c>
      <c r="G48" s="27"/>
      <c r="H48" s="42">
        <f>C48</f>
        <v>-21962</v>
      </c>
      <c r="I48" s="30"/>
      <c r="J48" s="30"/>
      <c r="K48" s="41">
        <f>H48</f>
        <v>-21962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-212161</v>
      </c>
      <c r="D50" s="30"/>
      <c r="E50" s="30"/>
      <c r="F50" s="44">
        <f>SUM(F47:F49)</f>
        <v>-212161</v>
      </c>
      <c r="G50" s="27"/>
      <c r="H50" s="44">
        <f>SUM(H47:H49)</f>
        <v>-212161</v>
      </c>
      <c r="I50" s="30"/>
      <c r="J50" s="30"/>
      <c r="K50" s="44">
        <f>SUM(K47:K49)</f>
        <v>-212161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-17768</v>
      </c>
      <c r="D51" s="30"/>
      <c r="E51" s="30"/>
      <c r="F51" s="41">
        <f>C51</f>
        <v>-17768</v>
      </c>
      <c r="G51" s="27"/>
      <c r="H51" s="42">
        <f>C51</f>
        <v>-17768</v>
      </c>
      <c r="I51" s="30"/>
      <c r="J51" s="30"/>
      <c r="K51" s="41">
        <f>H51</f>
        <v>-17768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-17768</v>
      </c>
      <c r="D53" s="30"/>
      <c r="E53" s="30"/>
      <c r="F53" s="44">
        <f>SUM(F51:F52)</f>
        <v>-17768</v>
      </c>
      <c r="G53" s="27"/>
      <c r="H53" s="44">
        <f>SUM(H51:H52)</f>
        <v>-17768</v>
      </c>
      <c r="I53" s="30"/>
      <c r="J53" s="30"/>
      <c r="K53" s="44">
        <f>SUM(K51:K52)</f>
        <v>-17768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-52071</v>
      </c>
      <c r="D54" s="30"/>
      <c r="E54" s="30"/>
      <c r="F54" s="26">
        <f t="shared" ref="F54:F59" si="8">C54</f>
        <v>-52071</v>
      </c>
      <c r="G54" s="27"/>
      <c r="H54" s="28">
        <f>C54</f>
        <v>-52071</v>
      </c>
      <c r="I54" s="30"/>
      <c r="J54" s="30"/>
      <c r="K54" s="26">
        <f>H54</f>
        <v>-52071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-18470</v>
      </c>
      <c r="D60" s="25">
        <v>-4670</v>
      </c>
      <c r="E60" s="25">
        <v>0</v>
      </c>
      <c r="F60" s="26">
        <f>SUM(C60:E60)</f>
        <v>-23140</v>
      </c>
      <c r="G60" s="27"/>
      <c r="H60" s="45"/>
      <c r="I60" s="45"/>
      <c r="J60" s="45"/>
      <c r="K60" s="45"/>
      <c r="L60" s="27"/>
      <c r="M60" s="28">
        <f>C110</f>
        <v>18470</v>
      </c>
      <c r="N60" s="28">
        <f t="shared" ref="N60:O60" si="9">D110</f>
        <v>4670</v>
      </c>
      <c r="O60" s="28">
        <f t="shared" si="9"/>
        <v>0</v>
      </c>
      <c r="P60" s="26">
        <f>SUM(M60:O60)</f>
        <v>23140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-300470</v>
      </c>
      <c r="D65" s="26">
        <f>SUM(D60:D61,D63)</f>
        <v>-4670</v>
      </c>
      <c r="E65" s="26">
        <f>SUM(E60:E61,E63)</f>
        <v>0</v>
      </c>
      <c r="F65" s="41">
        <f>SUM(F50,F53:F61,F63:F64)</f>
        <v>-305140</v>
      </c>
      <c r="G65" s="27"/>
      <c r="H65" s="41">
        <f>SUM(H50,H53:H57,H59,H61:H62, H64)</f>
        <v>-282000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-282000</v>
      </c>
      <c r="L65" s="27"/>
      <c r="M65" s="26">
        <f>SUM(M60,M62:M63)</f>
        <v>18470</v>
      </c>
      <c r="N65" s="26">
        <f t="shared" ref="N65:P65" si="13">SUM(N60,N62:N63)</f>
        <v>4670</v>
      </c>
      <c r="O65" s="26">
        <f t="shared" si="13"/>
        <v>0</v>
      </c>
      <c r="P65" s="26">
        <f t="shared" si="13"/>
        <v>23140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-282868</v>
      </c>
      <c r="D67" s="26">
        <f>SUM(D19,D44,D65)</f>
        <v>-3328</v>
      </c>
      <c r="E67" s="26">
        <f>SUM(E19,E44,E65)</f>
        <v>0</v>
      </c>
      <c r="F67" s="41">
        <f>SUM(F19,F44,F65)</f>
        <v>-286196</v>
      </c>
      <c r="G67" s="27"/>
      <c r="H67" s="41">
        <f>SUM(H19,H44,H65)</f>
        <v>-248737</v>
      </c>
      <c r="I67" s="26">
        <f>SUM(I19,I44,I65)</f>
        <v>10433</v>
      </c>
      <c r="J67" s="26">
        <f>SUM(J19,J44,J65)</f>
        <v>0</v>
      </c>
      <c r="K67" s="41">
        <f>SUM(K19,K44,K65)</f>
        <v>-238304</v>
      </c>
      <c r="L67" s="27"/>
      <c r="M67" s="26">
        <f>SUM(M19,M44,M65)</f>
        <v>34131</v>
      </c>
      <c r="N67" s="26">
        <f>SUM(N19,N44,N65)</f>
        <v>13761</v>
      </c>
      <c r="O67" s="26">
        <f>SUM(O19,O44,O65)</f>
        <v>0</v>
      </c>
      <c r="P67" s="26">
        <f>SUM(P19,P44,P65)</f>
        <v>47892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7960</v>
      </c>
      <c r="D69" s="26">
        <f>SUM(D12,D67)</f>
        <v>-3981</v>
      </c>
      <c r="E69" s="26">
        <f>SUM(E12,E67)</f>
        <v>0</v>
      </c>
      <c r="F69" s="41">
        <f>SUM(F12,F67)</f>
        <v>3979</v>
      </c>
      <c r="G69" s="27"/>
      <c r="H69" s="41">
        <f>SUM(H12,H67)</f>
        <v>-13663</v>
      </c>
      <c r="I69" s="26">
        <f>SUM(I12,I67)</f>
        <v>-3213</v>
      </c>
      <c r="J69" s="26">
        <f>SUM(J12,J67)</f>
        <v>0</v>
      </c>
      <c r="K69" s="41">
        <f>SUM(K12,K67)</f>
        <v>-16876</v>
      </c>
      <c r="L69" s="27"/>
      <c r="M69" s="26">
        <f>SUM(M12,M67)</f>
        <v>-21623</v>
      </c>
      <c r="N69" s="26">
        <f>SUM(N12,N67)</f>
        <v>768</v>
      </c>
      <c r="O69" s="26">
        <f>SUM(O12,O67)</f>
        <v>0</v>
      </c>
      <c r="P69" s="26">
        <f>SUM(P12,P67)</f>
        <v>-20855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-34657</v>
      </c>
      <c r="D72" s="25">
        <v>0</v>
      </c>
      <c r="E72" s="25">
        <v>0</v>
      </c>
      <c r="F72" s="26">
        <f t="shared" ref="F72:F78" si="14">SUM(C72:E72)</f>
        <v>-34657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-45829</v>
      </c>
      <c r="D76" s="25">
        <v>0</v>
      </c>
      <c r="E76" s="25">
        <v>0</v>
      </c>
      <c r="F76" s="26">
        <f t="shared" si="14"/>
        <v>-45829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-80486</v>
      </c>
      <c r="D79" s="26">
        <f>SUM(D72:D78)</f>
        <v>0</v>
      </c>
      <c r="E79" s="26">
        <f>SUM(E72:E78)</f>
        <v>0</v>
      </c>
      <c r="F79" s="26">
        <f>SUM(F72:F78)</f>
        <v>-80486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-72526</v>
      </c>
      <c r="D81" s="26">
        <f>SUM(D69,D79)</f>
        <v>-3981</v>
      </c>
      <c r="E81" s="26">
        <f>SUM(E69,E79)</f>
        <v>0</v>
      </c>
      <c r="F81" s="41">
        <f>SUM(F69,F79)</f>
        <v>-76507</v>
      </c>
      <c r="G81" s="27"/>
      <c r="H81" s="41">
        <f>H69</f>
        <v>-13663</v>
      </c>
      <c r="I81" s="26">
        <f>I69</f>
        <v>-3213</v>
      </c>
      <c r="J81" s="26">
        <f>J69</f>
        <v>0</v>
      </c>
      <c r="K81" s="41">
        <f>K69</f>
        <v>-16876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-37400</v>
      </c>
      <c r="D85" s="43">
        <v>-3096</v>
      </c>
      <c r="E85" s="43">
        <v>0</v>
      </c>
      <c r="F85" s="26">
        <f>SUM(C85:E85)</f>
        <v>-40496</v>
      </c>
      <c r="G85" s="27"/>
      <c r="H85" s="42">
        <f>C85</f>
        <v>-37400</v>
      </c>
      <c r="I85" s="42">
        <f>D85</f>
        <v>-3096</v>
      </c>
      <c r="J85" s="42">
        <f>E85</f>
        <v>0</v>
      </c>
      <c r="K85" s="26">
        <f>SUM(H85:J85)</f>
        <v>-40496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-1180</v>
      </c>
      <c r="D88" s="25">
        <v>0</v>
      </c>
      <c r="E88" s="25">
        <v>0</v>
      </c>
      <c r="F88" s="26">
        <f>SUM(C88:E88)</f>
        <v>-1180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-1180</v>
      </c>
      <c r="D89" s="36">
        <f>D88</f>
        <v>0</v>
      </c>
      <c r="E89" s="36">
        <f>E88</f>
        <v>0</v>
      </c>
      <c r="F89" s="36">
        <f>F88</f>
        <v>-1180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-18572</v>
      </c>
      <c r="D92" s="25">
        <v>-755</v>
      </c>
      <c r="E92" s="25">
        <v>0</v>
      </c>
      <c r="F92" s="26">
        <f>SUM(C92:E92)</f>
        <v>-19327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-3286</v>
      </c>
      <c r="D93" s="28">
        <f t="shared" si="15"/>
        <v>-160</v>
      </c>
      <c r="E93" s="28">
        <f t="shared" si="15"/>
        <v>0</v>
      </c>
      <c r="F93" s="26">
        <f>SUM(C93:E93)</f>
        <v>-3446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0</v>
      </c>
      <c r="D95" s="25">
        <v>0</v>
      </c>
      <c r="E95" s="25">
        <v>0</v>
      </c>
      <c r="F95" s="26">
        <f>SUM(C95:E95)</f>
        <v>0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-21858</v>
      </c>
      <c r="D96" s="36">
        <f>SUM(D92:D95)</f>
        <v>-915</v>
      </c>
      <c r="E96" s="36">
        <f>SUM(E92:E95)</f>
        <v>0</v>
      </c>
      <c r="F96" s="36">
        <f>SUM(F92:F95)</f>
        <v>-22773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-30946</v>
      </c>
      <c r="D97" s="25">
        <v>-12234</v>
      </c>
      <c r="E97" s="25">
        <v>0</v>
      </c>
      <c r="F97" s="26">
        <f t="shared" ref="F97:F112" si="16">SUM(C97:E97)</f>
        <v>-43180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-4404</v>
      </c>
      <c r="D98" s="25">
        <v>0</v>
      </c>
      <c r="E98" s="25">
        <v>0</v>
      </c>
      <c r="F98" s="26">
        <f t="shared" si="16"/>
        <v>-4404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0</v>
      </c>
      <c r="D100" s="25">
        <v>0</v>
      </c>
      <c r="E100" s="25">
        <v>0</v>
      </c>
      <c r="F100" s="26">
        <f t="shared" si="16"/>
        <v>0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7177</v>
      </c>
      <c r="D102" s="25">
        <v>1443</v>
      </c>
      <c r="E102" s="25">
        <v>0</v>
      </c>
      <c r="F102" s="26">
        <f t="shared" si="16"/>
        <v>8620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4731</v>
      </c>
      <c r="D105" s="25">
        <v>0</v>
      </c>
      <c r="E105" s="25">
        <v>0</v>
      </c>
      <c r="F105" s="26">
        <f t="shared" si="16"/>
        <v>4731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6607</v>
      </c>
      <c r="D106" s="25">
        <v>7647</v>
      </c>
      <c r="E106" s="25">
        <v>0</v>
      </c>
      <c r="F106" s="26">
        <f t="shared" si="16"/>
        <v>14254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288</v>
      </c>
      <c r="D107" s="28">
        <f t="shared" si="17"/>
        <v>161</v>
      </c>
      <c r="E107" s="28">
        <f t="shared" si="17"/>
        <v>0</v>
      </c>
      <c r="F107" s="26">
        <f t="shared" si="16"/>
        <v>449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0</v>
      </c>
      <c r="D109" s="28">
        <f>-D32</f>
        <v>0</v>
      </c>
      <c r="E109" s="28">
        <f>-E32</f>
        <v>0</v>
      </c>
      <c r="F109" s="26">
        <f t="shared" si="16"/>
        <v>0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18470</v>
      </c>
      <c r="D110" s="28">
        <f>-D60</f>
        <v>4670</v>
      </c>
      <c r="E110" s="28">
        <f>-E60</f>
        <v>0</v>
      </c>
      <c r="F110" s="26">
        <f t="shared" si="16"/>
        <v>23140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1923</v>
      </c>
      <c r="D113" s="36">
        <f>SUM(D97:D112)</f>
        <v>1687</v>
      </c>
      <c r="E113" s="36">
        <f>SUM(E97:E112)</f>
        <v>0</v>
      </c>
      <c r="F113" s="36">
        <f>SUM(F97:F112)</f>
        <v>3610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-652</v>
      </c>
      <c r="D114" s="25">
        <v>-4</v>
      </c>
      <c r="E114" s="25">
        <v>0</v>
      </c>
      <c r="F114" s="26">
        <f>SUM(C114:E114)</f>
        <v>-656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-652</v>
      </c>
      <c r="D116" s="36">
        <f>SUM(D114:D115)</f>
        <v>-4</v>
      </c>
      <c r="E116" s="36">
        <f>SUM(E114:E115)</f>
        <v>0</v>
      </c>
      <c r="F116" s="36">
        <f>SUM(F114:F115)</f>
        <v>-656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0</v>
      </c>
      <c r="D118" s="25">
        <v>0</v>
      </c>
      <c r="E118" s="25">
        <v>0</v>
      </c>
      <c r="F118" s="26">
        <f>SUM(C118:E118)</f>
        <v>0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144</v>
      </c>
      <c r="D120" s="25">
        <v>0</v>
      </c>
      <c r="E120" s="25">
        <v>0</v>
      </c>
      <c r="F120" s="26">
        <f>SUM(C120:E120)</f>
        <v>144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144</v>
      </c>
      <c r="D121" s="36">
        <f>SUM(D117:D120)</f>
        <v>0</v>
      </c>
      <c r="E121" s="36">
        <f>SUM(E117:E120)</f>
        <v>0</v>
      </c>
      <c r="F121" s="36">
        <f>SUM(F117:F120)</f>
        <v>144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-20443</v>
      </c>
      <c r="D122" s="26">
        <f>SUM(D96,D113,D116,D121)</f>
        <v>768</v>
      </c>
      <c r="E122" s="26">
        <f>SUM(E96,E113,E116,E121)</f>
        <v>0</v>
      </c>
      <c r="F122" s="26">
        <f>SUM(F96,F113,F116,F121)</f>
        <v>-19675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-13663</v>
      </c>
      <c r="D124" s="41">
        <f>SUM(D69, D89, D122)</f>
        <v>-3213</v>
      </c>
      <c r="E124" s="41">
        <f>SUM(E69, E89, E122)</f>
        <v>0</v>
      </c>
      <c r="F124" s="41">
        <f>SUM(F69, F89, F122)</f>
        <v>-16876</v>
      </c>
      <c r="G124" s="27"/>
      <c r="H124" s="41">
        <f>H69</f>
        <v>-13663</v>
      </c>
      <c r="I124" s="41">
        <f t="shared" ref="I124:K124" si="18">I69</f>
        <v>-3213</v>
      </c>
      <c r="J124" s="41">
        <f t="shared" si="18"/>
        <v>0</v>
      </c>
      <c r="K124" s="41">
        <f t="shared" si="18"/>
        <v>-16876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-666</v>
      </c>
      <c r="D127" s="49">
        <v>0</v>
      </c>
      <c r="E127" s="25">
        <v>0</v>
      </c>
      <c r="F127" s="26">
        <f t="shared" ref="F127:F132" si="19">SUM(C127:E127)</f>
        <v>-666</v>
      </c>
      <c r="G127" s="27"/>
      <c r="H127" s="28">
        <f t="shared" ref="H127:J132" si="20">C127</f>
        <v>-666</v>
      </c>
      <c r="I127" s="28">
        <f t="shared" si="20"/>
        <v>0</v>
      </c>
      <c r="J127" s="28">
        <f t="shared" si="20"/>
        <v>0</v>
      </c>
      <c r="K127" s="26">
        <f>SUM(H127:J127)</f>
        <v>-666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-666</v>
      </c>
      <c r="D133" s="38">
        <f>SUM(D127:D132)</f>
        <v>0</v>
      </c>
      <c r="E133" s="38">
        <f>SUM(E127:E132)</f>
        <v>0</v>
      </c>
      <c r="F133" s="38">
        <f>SUM(F127:F132)</f>
        <v>-666</v>
      </c>
      <c r="G133" s="27"/>
      <c r="H133" s="38">
        <f>SUM(H127:H132)</f>
        <v>-666</v>
      </c>
      <c r="I133" s="38">
        <f>SUM(I127:I132)</f>
        <v>0</v>
      </c>
      <c r="J133" s="38">
        <f>SUM(J127:J132)</f>
        <v>0</v>
      </c>
      <c r="K133" s="38">
        <f>SUM(K127:K132)</f>
        <v>-666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3742</v>
      </c>
      <c r="D134" s="25">
        <v>0</v>
      </c>
      <c r="E134" s="25">
        <v>0</v>
      </c>
      <c r="F134" s="26">
        <f>SUM(C134:E134)</f>
        <v>3742</v>
      </c>
      <c r="G134" s="27"/>
      <c r="H134" s="28">
        <f>C134</f>
        <v>3742</v>
      </c>
      <c r="I134" s="28">
        <f>D134</f>
        <v>0</v>
      </c>
      <c r="J134" s="28">
        <f>E134</f>
        <v>0</v>
      </c>
      <c r="K134" s="26">
        <f t="shared" si="21"/>
        <v>3742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-935</v>
      </c>
      <c r="D135" s="28">
        <f>-C135</f>
        <v>935</v>
      </c>
      <c r="E135" s="30"/>
      <c r="F135" s="26">
        <f>SUM(C135:D135)</f>
        <v>0</v>
      </c>
      <c r="G135" s="27"/>
      <c r="H135" s="28">
        <f t="shared" ref="H135:I139" si="22">C135</f>
        <v>-935</v>
      </c>
      <c r="I135" s="28">
        <f t="shared" si="22"/>
        <v>935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-572</v>
      </c>
      <c r="D136" s="25">
        <v>0</v>
      </c>
      <c r="E136" s="25">
        <v>0</v>
      </c>
      <c r="F136" s="26">
        <f>SUM(C136:E136)</f>
        <v>-572</v>
      </c>
      <c r="G136" s="27"/>
      <c r="H136" s="28">
        <f t="shared" si="22"/>
        <v>-572</v>
      </c>
      <c r="I136" s="28">
        <f t="shared" si="22"/>
        <v>0</v>
      </c>
      <c r="J136" s="28">
        <f>E136</f>
        <v>0</v>
      </c>
      <c r="K136" s="26">
        <f t="shared" si="21"/>
        <v>-572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162</v>
      </c>
      <c r="D137" s="25">
        <v>0</v>
      </c>
      <c r="E137" s="25">
        <v>0</v>
      </c>
      <c r="F137" s="26">
        <f>SUM(C137:E137)</f>
        <v>162</v>
      </c>
      <c r="G137" s="27"/>
      <c r="H137" s="28">
        <f t="shared" si="22"/>
        <v>162</v>
      </c>
      <c r="I137" s="28">
        <f t="shared" si="22"/>
        <v>0</v>
      </c>
      <c r="J137" s="28">
        <f>E137</f>
        <v>0</v>
      </c>
      <c r="K137" s="26">
        <f t="shared" si="21"/>
        <v>162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2397</v>
      </c>
      <c r="D140" s="38">
        <f>SUM(D134:D139)</f>
        <v>935</v>
      </c>
      <c r="E140" s="38">
        <f>SUM(E134,E136:E139)</f>
        <v>0</v>
      </c>
      <c r="F140" s="38">
        <f>SUM(F134:F139)</f>
        <v>3332</v>
      </c>
      <c r="G140" s="27"/>
      <c r="H140" s="38">
        <f>SUM(H134:H139)</f>
        <v>2397</v>
      </c>
      <c r="I140" s="38">
        <f>SUM(I134:I139)</f>
        <v>935</v>
      </c>
      <c r="J140" s="38">
        <f>SUM(J134,J136:J139)</f>
        <v>0</v>
      </c>
      <c r="K140" s="38">
        <f>SUM(K134:K139)</f>
        <v>3332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1731</v>
      </c>
      <c r="D141" s="26">
        <f>SUM(D133,D140)</f>
        <v>935</v>
      </c>
      <c r="E141" s="26">
        <f>SUM(E133,E140)</f>
        <v>0</v>
      </c>
      <c r="F141" s="26">
        <f>SUM(F133,F140)</f>
        <v>2666</v>
      </c>
      <c r="G141" s="27"/>
      <c r="H141" s="26">
        <f>SUM(H133,H140)</f>
        <v>1731</v>
      </c>
      <c r="I141" s="26">
        <f>SUM(I133,I140)</f>
        <v>935</v>
      </c>
      <c r="J141" s="26">
        <f>SUM(J133,J140)</f>
        <v>0</v>
      </c>
      <c r="K141" s="26">
        <f>SUM(K133,K140)</f>
        <v>2666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-11932</v>
      </c>
      <c r="D143" s="28">
        <f>SUM(D124,D141)</f>
        <v>-2278</v>
      </c>
      <c r="E143" s="28">
        <f>SUM(E124,E141)</f>
        <v>0</v>
      </c>
      <c r="F143" s="41">
        <f>SUM(F124,F141)</f>
        <v>-14210</v>
      </c>
      <c r="G143" s="27"/>
      <c r="H143" s="42">
        <f>SUM(H124,H141)</f>
        <v>-11932</v>
      </c>
      <c r="I143" s="28">
        <f>SUM(I124,I141)</f>
        <v>-2278</v>
      </c>
      <c r="J143" s="28">
        <f>SUM(J124,J141)</f>
        <v>0</v>
      </c>
      <c r="K143" s="41">
        <f>SUM(K124,K141)</f>
        <v>-14210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-49332</v>
      </c>
      <c r="D145" s="26">
        <f>D85+D143</f>
        <v>-5374</v>
      </c>
      <c r="E145" s="26">
        <f>E85+E143</f>
        <v>0</v>
      </c>
      <c r="F145" s="41">
        <f>F85+F143</f>
        <v>-54706</v>
      </c>
      <c r="G145" s="27"/>
      <c r="H145" s="41">
        <f>H85+H143</f>
        <v>-49332</v>
      </c>
      <c r="I145" s="26">
        <f>I85+I143</f>
        <v>-5374</v>
      </c>
      <c r="J145" s="26">
        <f>J85+J143</f>
        <v>0</v>
      </c>
      <c r="K145" s="41">
        <f>K85+K143</f>
        <v>-54706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5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5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5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5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5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5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5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130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403442</v>
      </c>
      <c r="D10" s="25">
        <v>0</v>
      </c>
      <c r="E10" s="25">
        <v>0</v>
      </c>
      <c r="F10" s="26">
        <f>SUM(C10:E10)</f>
        <v>403442</v>
      </c>
      <c r="G10" s="27"/>
      <c r="H10" s="28">
        <f>C10+C17+M10</f>
        <v>376425</v>
      </c>
      <c r="I10" s="28">
        <f>D10+N10</f>
        <v>0</v>
      </c>
      <c r="J10" s="28">
        <f>E10+O10</f>
        <v>0</v>
      </c>
      <c r="K10" s="26">
        <f>SUM(H10:J10)</f>
        <v>376425</v>
      </c>
      <c r="L10" s="27"/>
      <c r="M10" s="28">
        <f>SUM(C88,C92,C95,C97:C101,C116)</f>
        <v>-28826</v>
      </c>
      <c r="N10" s="28">
        <f>SUM(D88,D92,D95,D97:D101,D116)</f>
        <v>0</v>
      </c>
      <c r="O10" s="28">
        <f>SUM(E88,E92,E95,E97:E101,E116)</f>
        <v>0</v>
      </c>
      <c r="P10" s="26">
        <f>SUM(M10:O10)</f>
        <v>-28826</v>
      </c>
    </row>
    <row r="11" spans="2:23" s="29" customFormat="1" ht="16" customHeight="1">
      <c r="B11" s="24" t="s">
        <v>13</v>
      </c>
      <c r="C11" s="25">
        <v>-155023</v>
      </c>
      <c r="D11" s="25">
        <v>0</v>
      </c>
      <c r="E11" s="25">
        <v>0</v>
      </c>
      <c r="F11" s="26">
        <f>SUM(C11:E11)</f>
        <v>-155023</v>
      </c>
      <c r="G11" s="27"/>
      <c r="H11" s="28">
        <f>C11+C58</f>
        <v>-155023</v>
      </c>
      <c r="I11" s="28">
        <f>D11</f>
        <v>0</v>
      </c>
      <c r="J11" s="28">
        <f>E11</f>
        <v>0</v>
      </c>
      <c r="K11" s="26">
        <f>SUM(H11:J11)</f>
        <v>-155023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248419</v>
      </c>
      <c r="D12" s="26">
        <f>SUM(D10:D11)</f>
        <v>0</v>
      </c>
      <c r="E12" s="26">
        <f>SUM(E10:E11)</f>
        <v>0</v>
      </c>
      <c r="F12" s="26">
        <f>SUM(F10:F11)</f>
        <v>248419</v>
      </c>
      <c r="G12" s="27"/>
      <c r="H12" s="26">
        <f>SUM(H10:H11)</f>
        <v>221402</v>
      </c>
      <c r="I12" s="26">
        <f>SUM(I10:I11)</f>
        <v>0</v>
      </c>
      <c r="J12" s="26">
        <f>SUM(J10:J11)</f>
        <v>0</v>
      </c>
      <c r="K12" s="26">
        <f>SUM(K10:K11)</f>
        <v>221402</v>
      </c>
      <c r="L12" s="27"/>
      <c r="M12" s="26">
        <f>M10</f>
        <v>-28826</v>
      </c>
      <c r="N12" s="26">
        <f>N10</f>
        <v>0</v>
      </c>
      <c r="O12" s="26">
        <f>O10</f>
        <v>0</v>
      </c>
      <c r="P12" s="26">
        <f>P10</f>
        <v>-28826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6286</v>
      </c>
      <c r="D15" s="25">
        <v>0</v>
      </c>
      <c r="E15" s="25">
        <v>0</v>
      </c>
      <c r="F15" s="26">
        <f>SUM(C15:E15)</f>
        <v>6286</v>
      </c>
      <c r="G15" s="27"/>
      <c r="H15" s="30"/>
      <c r="I15" s="30"/>
      <c r="J15" s="30"/>
      <c r="K15" s="33"/>
      <c r="L15" s="27"/>
      <c r="M15" s="28">
        <f>C107</f>
        <v>-6286</v>
      </c>
      <c r="N15" s="28">
        <f t="shared" ref="N15:O16" si="0">D107</f>
        <v>0</v>
      </c>
      <c r="O15" s="28">
        <f t="shared" si="0"/>
        <v>0</v>
      </c>
      <c r="P15" s="26">
        <f>SUM(M15:O15)</f>
        <v>-6286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1809</v>
      </c>
      <c r="D17" s="30"/>
      <c r="E17" s="30"/>
      <c r="F17" s="26">
        <f>C17</f>
        <v>1809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-19</v>
      </c>
      <c r="D18" s="25">
        <v>0</v>
      </c>
      <c r="E18" s="25">
        <v>0</v>
      </c>
      <c r="F18" s="26">
        <f>SUM(C18:E18)</f>
        <v>-19</v>
      </c>
      <c r="G18" s="27"/>
      <c r="H18" s="28">
        <f>C18</f>
        <v>-19</v>
      </c>
      <c r="I18" s="28">
        <f>D18</f>
        <v>0</v>
      </c>
      <c r="J18" s="28">
        <f>E18</f>
        <v>0</v>
      </c>
      <c r="K18" s="26">
        <f>SUM(H18:J18)</f>
        <v>-19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8076</v>
      </c>
      <c r="D19" s="26">
        <f>SUM(D15:D18)</f>
        <v>0</v>
      </c>
      <c r="E19" s="26">
        <f>SUM(E15:E18)</f>
        <v>0</v>
      </c>
      <c r="F19" s="26">
        <f>SUM(F15:F18)</f>
        <v>8076</v>
      </c>
      <c r="G19" s="27"/>
      <c r="H19" s="26">
        <f>H18</f>
        <v>-19</v>
      </c>
      <c r="I19" s="26">
        <f>I18</f>
        <v>0</v>
      </c>
      <c r="J19" s="26">
        <f>J18</f>
        <v>0</v>
      </c>
      <c r="K19" s="26">
        <f>K18</f>
        <v>-19</v>
      </c>
      <c r="L19" s="27"/>
      <c r="M19" s="26">
        <f>SUM(M15:M16)</f>
        <v>-6286</v>
      </c>
      <c r="N19" s="26">
        <f>SUM(N15:N16)</f>
        <v>0</v>
      </c>
      <c r="O19" s="26">
        <f>SUM(O15:O16)</f>
        <v>0</v>
      </c>
      <c r="P19" s="26">
        <f>SUM(P15:P16)</f>
        <v>-6286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7411</v>
      </c>
      <c r="D22" s="25">
        <v>0</v>
      </c>
      <c r="E22" s="25">
        <v>0</v>
      </c>
      <c r="F22" s="26">
        <f>SUM(C22:E22)</f>
        <v>7411</v>
      </c>
      <c r="G22" s="27"/>
      <c r="H22" s="28">
        <f>C22</f>
        <v>7411</v>
      </c>
      <c r="I22" s="28">
        <f t="shared" ref="I22:J26" si="1">D22</f>
        <v>0</v>
      </c>
      <c r="J22" s="28">
        <f t="shared" si="1"/>
        <v>0</v>
      </c>
      <c r="K22" s="26">
        <f t="shared" ref="K22:K27" si="2">SUM(H22:J22)</f>
        <v>7411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9399</v>
      </c>
      <c r="D23" s="25">
        <v>0</v>
      </c>
      <c r="E23" s="25">
        <v>0</v>
      </c>
      <c r="F23" s="26">
        <f>SUM(C23:E23)</f>
        <v>9399</v>
      </c>
      <c r="G23" s="27"/>
      <c r="H23" s="28">
        <f>C23</f>
        <v>9399</v>
      </c>
      <c r="I23" s="28">
        <f t="shared" si="1"/>
        <v>0</v>
      </c>
      <c r="J23" s="28">
        <f t="shared" si="1"/>
        <v>0</v>
      </c>
      <c r="K23" s="26">
        <f t="shared" si="2"/>
        <v>9399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0</v>
      </c>
      <c r="D24" s="25">
        <v>0</v>
      </c>
      <c r="E24" s="25">
        <v>0</v>
      </c>
      <c r="F24" s="26">
        <f>SUM(C24:E24)</f>
        <v>0</v>
      </c>
      <c r="G24" s="27"/>
      <c r="H24" s="28">
        <f>C24</f>
        <v>0</v>
      </c>
      <c r="I24" s="28">
        <f t="shared" si="1"/>
        <v>0</v>
      </c>
      <c r="J24" s="28">
        <f t="shared" si="1"/>
        <v>0</v>
      </c>
      <c r="K24" s="26">
        <f t="shared" si="2"/>
        <v>0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-6</v>
      </c>
      <c r="D25" s="25">
        <v>0</v>
      </c>
      <c r="E25" s="25">
        <v>0</v>
      </c>
      <c r="F25" s="26">
        <f>SUM(C25:E25)</f>
        <v>-6</v>
      </c>
      <c r="G25" s="27"/>
      <c r="H25" s="28">
        <f>C25</f>
        <v>-6</v>
      </c>
      <c r="I25" s="28">
        <f t="shared" si="1"/>
        <v>0</v>
      </c>
      <c r="J25" s="28">
        <f t="shared" si="1"/>
        <v>0</v>
      </c>
      <c r="K25" s="26">
        <f t="shared" si="2"/>
        <v>-6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326</v>
      </c>
      <c r="I27" s="28">
        <f>D121</f>
        <v>0</v>
      </c>
      <c r="J27" s="28">
        <f>E121</f>
        <v>0</v>
      </c>
      <c r="K27" s="26">
        <f t="shared" si="2"/>
        <v>326</v>
      </c>
      <c r="L27" s="27"/>
      <c r="M27" s="28">
        <f>H27</f>
        <v>326</v>
      </c>
      <c r="N27" s="28">
        <f>I27</f>
        <v>0</v>
      </c>
      <c r="O27" s="28">
        <f>J27</f>
        <v>0</v>
      </c>
      <c r="P27" s="26">
        <f>SUM(M27:O27)</f>
        <v>326</v>
      </c>
    </row>
    <row r="28" spans="2:22" s="29" customFormat="1" ht="16" customHeight="1">
      <c r="B28" s="35" t="s">
        <v>28</v>
      </c>
      <c r="C28" s="36">
        <f>SUM(C22:C26)</f>
        <v>16804</v>
      </c>
      <c r="D28" s="36">
        <f>SUM(D22:D26)</f>
        <v>0</v>
      </c>
      <c r="E28" s="36">
        <f>SUM(E22:E26)</f>
        <v>0</v>
      </c>
      <c r="F28" s="36">
        <f>SUM(F22:F26)</f>
        <v>16804</v>
      </c>
      <c r="G28" s="27"/>
      <c r="H28" s="36">
        <f>SUM(H22:H27)</f>
        <v>17130</v>
      </c>
      <c r="I28" s="36">
        <f>SUM(I22:I27)</f>
        <v>0</v>
      </c>
      <c r="J28" s="36">
        <f>SUM(J22:J27)</f>
        <v>0</v>
      </c>
      <c r="K28" s="36">
        <f>SUM(K22:K27)</f>
        <v>17130</v>
      </c>
      <c r="L28" s="27"/>
      <c r="M28" s="36">
        <f>M27</f>
        <v>326</v>
      </c>
      <c r="N28" s="36">
        <f>N27</f>
        <v>0</v>
      </c>
      <c r="O28" s="36">
        <f>O27</f>
        <v>0</v>
      </c>
      <c r="P28" s="36">
        <f>P27</f>
        <v>326</v>
      </c>
    </row>
    <row r="29" spans="2:22" s="29" customFormat="1" ht="16" customHeight="1">
      <c r="B29" s="24" t="s">
        <v>29</v>
      </c>
      <c r="C29" s="25">
        <v>0</v>
      </c>
      <c r="D29" s="25">
        <v>0</v>
      </c>
      <c r="E29" s="25">
        <v>0</v>
      </c>
      <c r="F29" s="26">
        <f t="shared" ref="F29:F34" si="3">SUM(C29:E29)</f>
        <v>0</v>
      </c>
      <c r="G29" s="27"/>
      <c r="H29" s="28">
        <f>C29</f>
        <v>0</v>
      </c>
      <c r="I29" s="28">
        <f t="shared" ref="I29:J31" si="4">D29</f>
        <v>0</v>
      </c>
      <c r="J29" s="28">
        <f t="shared" si="4"/>
        <v>0</v>
      </c>
      <c r="K29" s="26">
        <f>SUM(H29:J29)</f>
        <v>0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-857</v>
      </c>
      <c r="D30" s="25">
        <v>0</v>
      </c>
      <c r="E30" s="25">
        <v>0</v>
      </c>
      <c r="F30" s="26">
        <f t="shared" si="3"/>
        <v>-857</v>
      </c>
      <c r="G30" s="27"/>
      <c r="H30" s="28">
        <f>C30</f>
        <v>-857</v>
      </c>
      <c r="I30" s="28">
        <f t="shared" si="4"/>
        <v>0</v>
      </c>
      <c r="J30" s="28">
        <f t="shared" si="4"/>
        <v>0</v>
      </c>
      <c r="K30" s="26">
        <f>SUM(H30:J30)</f>
        <v>-857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-109</v>
      </c>
      <c r="D31" s="25">
        <v>0</v>
      </c>
      <c r="E31" s="25">
        <v>0</v>
      </c>
      <c r="F31" s="26">
        <f t="shared" si="3"/>
        <v>-109</v>
      </c>
      <c r="G31" s="27"/>
      <c r="H31" s="28">
        <f>C31</f>
        <v>-109</v>
      </c>
      <c r="I31" s="28">
        <f t="shared" si="4"/>
        <v>0</v>
      </c>
      <c r="J31" s="28">
        <f t="shared" si="4"/>
        <v>0</v>
      </c>
      <c r="K31" s="26">
        <f>SUM(H31:J31)</f>
        <v>-109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12</v>
      </c>
      <c r="D32" s="25">
        <v>0</v>
      </c>
      <c r="E32" s="25">
        <v>0</v>
      </c>
      <c r="F32" s="26">
        <f t="shared" si="3"/>
        <v>12</v>
      </c>
      <c r="G32" s="27"/>
      <c r="H32" s="30"/>
      <c r="I32" s="30"/>
      <c r="J32" s="30"/>
      <c r="K32" s="30"/>
      <c r="L32" s="27"/>
      <c r="M32" s="28">
        <f>C109</f>
        <v>-12</v>
      </c>
      <c r="N32" s="28">
        <f>D109</f>
        <v>0</v>
      </c>
      <c r="O32" s="28">
        <f>E109</f>
        <v>0</v>
      </c>
      <c r="P32" s="26">
        <f>SUM(M32:O32)</f>
        <v>-12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-954</v>
      </c>
      <c r="D35" s="38">
        <f>SUM(D29:D34)</f>
        <v>0</v>
      </c>
      <c r="E35" s="38">
        <f>SUM(E29:E34)</f>
        <v>0</v>
      </c>
      <c r="F35" s="38">
        <f>SUM(F29:F34)</f>
        <v>-954</v>
      </c>
      <c r="G35" s="27"/>
      <c r="H35" s="36">
        <f>SUM(H29:H31,H33:H34)</f>
        <v>-966</v>
      </c>
      <c r="I35" s="36">
        <f>SUM(I29:I31,I33:I34)</f>
        <v>0</v>
      </c>
      <c r="J35" s="36">
        <f>SUM(J29:J31,J33:J34)</f>
        <v>0</v>
      </c>
      <c r="K35" s="36">
        <f>SUM(K29:K31,K33:K34)</f>
        <v>-966</v>
      </c>
      <c r="L35" s="27"/>
      <c r="M35" s="36">
        <f>M32</f>
        <v>-12</v>
      </c>
      <c r="N35" s="36">
        <f>N32</f>
        <v>0</v>
      </c>
      <c r="O35" s="36">
        <f>O32</f>
        <v>0</v>
      </c>
      <c r="P35" s="36">
        <f>P32</f>
        <v>-12</v>
      </c>
    </row>
    <row r="36" spans="2:22" s="29" customFormat="1" ht="16" customHeight="1">
      <c r="B36" s="24" t="s">
        <v>36</v>
      </c>
      <c r="C36" s="25">
        <v>1888</v>
      </c>
      <c r="D36" s="25">
        <v>0</v>
      </c>
      <c r="E36" s="25">
        <v>0</v>
      </c>
      <c r="F36" s="26">
        <f>SUM(C36:E36)</f>
        <v>1888</v>
      </c>
      <c r="G36" s="27"/>
      <c r="H36" s="30"/>
      <c r="I36" s="30"/>
      <c r="J36" s="30"/>
      <c r="K36" s="30"/>
      <c r="L36" s="27"/>
      <c r="M36" s="28">
        <f>C93</f>
        <v>-1888</v>
      </c>
      <c r="N36" s="28">
        <f t="shared" ref="N36:O37" si="6">D93</f>
        <v>0</v>
      </c>
      <c r="O36" s="28">
        <f t="shared" si="6"/>
        <v>0</v>
      </c>
      <c r="P36" s="26">
        <f>SUM(M36:O36)</f>
        <v>-1888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1888</v>
      </c>
      <c r="D38" s="36">
        <f>SUM(D36:D37)</f>
        <v>0</v>
      </c>
      <c r="E38" s="36">
        <f>SUM(E36:E37)</f>
        <v>0</v>
      </c>
      <c r="F38" s="36">
        <f>SUM(F36:F37)</f>
        <v>1888</v>
      </c>
      <c r="G38" s="27"/>
      <c r="H38" s="30"/>
      <c r="I38" s="30"/>
      <c r="J38" s="30"/>
      <c r="K38" s="30"/>
      <c r="L38" s="27"/>
      <c r="M38" s="36">
        <f>SUM(M36:M37)</f>
        <v>-1888</v>
      </c>
      <c r="N38" s="36">
        <f>SUM(N36:N37)</f>
        <v>0</v>
      </c>
      <c r="O38" s="36">
        <f>SUM(O36:O37)</f>
        <v>0</v>
      </c>
      <c r="P38" s="36">
        <f>SUM(P36:P37)</f>
        <v>-1888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5246</v>
      </c>
      <c r="I39" s="28">
        <f>D102+D103+D104</f>
        <v>0</v>
      </c>
      <c r="J39" s="28">
        <f>E102+E103+E104</f>
        <v>0</v>
      </c>
      <c r="K39" s="26">
        <f>SUM(H39:J39)</f>
        <v>5246</v>
      </c>
      <c r="L39" s="27"/>
      <c r="M39" s="28">
        <f t="shared" ref="M39:O40" si="7">H39</f>
        <v>5246</v>
      </c>
      <c r="N39" s="28">
        <f t="shared" si="7"/>
        <v>0</v>
      </c>
      <c r="O39" s="28">
        <f t="shared" si="7"/>
        <v>0</v>
      </c>
      <c r="P39" s="26">
        <f>SUM(M39:O39)</f>
        <v>5246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2592</v>
      </c>
      <c r="I40" s="28">
        <f>D105</f>
        <v>0</v>
      </c>
      <c r="J40" s="28">
        <f>E105</f>
        <v>0</v>
      </c>
      <c r="K40" s="26">
        <f>SUM(H40:J40)</f>
        <v>2592</v>
      </c>
      <c r="L40" s="27"/>
      <c r="M40" s="28">
        <f t="shared" si="7"/>
        <v>2592</v>
      </c>
      <c r="N40" s="28">
        <f t="shared" si="7"/>
        <v>0</v>
      </c>
      <c r="O40" s="28">
        <f t="shared" si="7"/>
        <v>0</v>
      </c>
      <c r="P40" s="26">
        <f>SUM(M40:O40)</f>
        <v>2592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7838</v>
      </c>
      <c r="I41" s="36">
        <f>SUM(I39:I40)</f>
        <v>0</v>
      </c>
      <c r="J41" s="36">
        <f>SUM(J39:J40)</f>
        <v>0</v>
      </c>
      <c r="K41" s="36">
        <f>SUM(K39:K40)</f>
        <v>7838</v>
      </c>
      <c r="L41" s="27"/>
      <c r="M41" s="36">
        <f>SUM(M39:M40)</f>
        <v>7838</v>
      </c>
      <c r="N41" s="36">
        <f>SUM(N39:N40)</f>
        <v>0</v>
      </c>
      <c r="O41" s="36">
        <f>SUM(O39:O40)</f>
        <v>0</v>
      </c>
      <c r="P41" s="36">
        <f>SUM(P39:P40)</f>
        <v>7838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744</v>
      </c>
      <c r="I42" s="28">
        <f>D106</f>
        <v>0</v>
      </c>
      <c r="J42" s="28">
        <f>E106</f>
        <v>0</v>
      </c>
      <c r="K42" s="26">
        <f>SUM(H42:J42)</f>
        <v>744</v>
      </c>
      <c r="L42" s="27"/>
      <c r="M42" s="28">
        <f>H42</f>
        <v>744</v>
      </c>
      <c r="N42" s="28">
        <f>I42</f>
        <v>0</v>
      </c>
      <c r="O42" s="28">
        <f>J42</f>
        <v>0</v>
      </c>
      <c r="P42" s="26">
        <f>SUM(M42:O42)</f>
        <v>744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17738</v>
      </c>
      <c r="D44" s="26">
        <f>SUM(D28,D35,D38,D43)</f>
        <v>0</v>
      </c>
      <c r="E44" s="26">
        <f>SUM(E28,E35,E38,E43)</f>
        <v>0</v>
      </c>
      <c r="F44" s="26">
        <f>SUM(F28,F35,F38,F43)</f>
        <v>17738</v>
      </c>
      <c r="G44" s="27"/>
      <c r="H44" s="26">
        <f>SUM(H28,H35,H41,H42:H43)</f>
        <v>24746</v>
      </c>
      <c r="I44" s="26">
        <f>SUM(I28,I35,I41,I42:I43)</f>
        <v>0</v>
      </c>
      <c r="J44" s="26">
        <f>SUM(J28,J35,J41,J42:J43)</f>
        <v>0</v>
      </c>
      <c r="K44" s="26">
        <f>SUM(K28,K35,K41,K42:K43)</f>
        <v>24746</v>
      </c>
      <c r="L44" s="27"/>
      <c r="M44" s="26">
        <f>SUM(M28,M35,M38,M41,M42)</f>
        <v>7008</v>
      </c>
      <c r="N44" s="26">
        <f>SUM(N28,N35,N38,N41,N42)</f>
        <v>0</v>
      </c>
      <c r="O44" s="26">
        <f>SUM(O28,O35,O38,O41,O42)</f>
        <v>0</v>
      </c>
      <c r="P44" s="26">
        <f>SUM(P28,P35,P38,P41,P42)</f>
        <v>7008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-173914</v>
      </c>
      <c r="D47" s="30"/>
      <c r="E47" s="30"/>
      <c r="F47" s="41">
        <f>C47</f>
        <v>-173914</v>
      </c>
      <c r="G47" s="27"/>
      <c r="H47" s="42">
        <f>C47</f>
        <v>-173914</v>
      </c>
      <c r="I47" s="30"/>
      <c r="J47" s="30"/>
      <c r="K47" s="41">
        <f>H47</f>
        <v>-173914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-23197</v>
      </c>
      <c r="D48" s="30"/>
      <c r="E48" s="30"/>
      <c r="F48" s="41">
        <f>C48</f>
        <v>-23197</v>
      </c>
      <c r="G48" s="27"/>
      <c r="H48" s="42">
        <f>C48</f>
        <v>-23197</v>
      </c>
      <c r="I48" s="30"/>
      <c r="J48" s="30"/>
      <c r="K48" s="41">
        <f>H48</f>
        <v>-23197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1</v>
      </c>
      <c r="D49" s="30"/>
      <c r="E49" s="30"/>
      <c r="F49" s="26">
        <f>C49</f>
        <v>1</v>
      </c>
      <c r="G49" s="27"/>
      <c r="H49" s="28">
        <f>C49</f>
        <v>1</v>
      </c>
      <c r="I49" s="30"/>
      <c r="J49" s="30"/>
      <c r="K49" s="26">
        <f>H49</f>
        <v>1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-197110</v>
      </c>
      <c r="D50" s="30"/>
      <c r="E50" s="30"/>
      <c r="F50" s="44">
        <f>SUM(F47:F49)</f>
        <v>-197110</v>
      </c>
      <c r="G50" s="27"/>
      <c r="H50" s="44">
        <f>SUM(H47:H49)</f>
        <v>-197110</v>
      </c>
      <c r="I50" s="30"/>
      <c r="J50" s="30"/>
      <c r="K50" s="44">
        <f>SUM(K47:K49)</f>
        <v>-197110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-23284</v>
      </c>
      <c r="D51" s="30"/>
      <c r="E51" s="30"/>
      <c r="F51" s="41">
        <f>C51</f>
        <v>-23284</v>
      </c>
      <c r="G51" s="27"/>
      <c r="H51" s="42">
        <f>C51</f>
        <v>-23284</v>
      </c>
      <c r="I51" s="30"/>
      <c r="J51" s="30"/>
      <c r="K51" s="41">
        <f>H51</f>
        <v>-23284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-23284</v>
      </c>
      <c r="D53" s="30"/>
      <c r="E53" s="30"/>
      <c r="F53" s="44">
        <f>SUM(F51:F52)</f>
        <v>-23284</v>
      </c>
      <c r="G53" s="27"/>
      <c r="H53" s="44">
        <f>SUM(H51:H52)</f>
        <v>-23284</v>
      </c>
      <c r="I53" s="30"/>
      <c r="J53" s="30"/>
      <c r="K53" s="44">
        <f>SUM(K51:K52)</f>
        <v>-23284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-54437</v>
      </c>
      <c r="D54" s="30"/>
      <c r="E54" s="30"/>
      <c r="F54" s="26">
        <f t="shared" ref="F54:F59" si="8">C54</f>
        <v>-54437</v>
      </c>
      <c r="G54" s="27"/>
      <c r="H54" s="28">
        <f>C54</f>
        <v>-54437</v>
      </c>
      <c r="I54" s="30"/>
      <c r="J54" s="30"/>
      <c r="K54" s="26">
        <f>H54</f>
        <v>-54437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-164</v>
      </c>
      <c r="D56" s="30"/>
      <c r="E56" s="30"/>
      <c r="F56" s="26">
        <f t="shared" si="8"/>
        <v>-164</v>
      </c>
      <c r="G56" s="27"/>
      <c r="H56" s="28">
        <f>C56</f>
        <v>-164</v>
      </c>
      <c r="I56" s="30"/>
      <c r="J56" s="30"/>
      <c r="K56" s="26">
        <f>H56</f>
        <v>-164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-13495</v>
      </c>
      <c r="D60" s="25">
        <v>0</v>
      </c>
      <c r="E60" s="25">
        <v>0</v>
      </c>
      <c r="F60" s="26">
        <f>SUM(C60:E60)</f>
        <v>-13495</v>
      </c>
      <c r="G60" s="27"/>
      <c r="H60" s="45"/>
      <c r="I60" s="45"/>
      <c r="J60" s="45"/>
      <c r="K60" s="45"/>
      <c r="L60" s="27"/>
      <c r="M60" s="28">
        <f>C110</f>
        <v>13495</v>
      </c>
      <c r="N60" s="28">
        <f t="shared" ref="N60:O60" si="9">D110</f>
        <v>0</v>
      </c>
      <c r="O60" s="28">
        <f t="shared" si="9"/>
        <v>0</v>
      </c>
      <c r="P60" s="26">
        <f>SUM(M60:O60)</f>
        <v>13495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0</v>
      </c>
      <c r="D63" s="25">
        <v>0</v>
      </c>
      <c r="E63" s="25">
        <v>0</v>
      </c>
      <c r="F63" s="26">
        <f>SUM(C63:E63)</f>
        <v>0</v>
      </c>
      <c r="G63" s="27"/>
      <c r="H63" s="45"/>
      <c r="I63" s="45"/>
      <c r="J63" s="45"/>
      <c r="K63" s="45"/>
      <c r="L63" s="27"/>
      <c r="M63" s="28">
        <f>C112</f>
        <v>0</v>
      </c>
      <c r="N63" s="28">
        <f t="shared" ref="N63:O63" si="11">D112</f>
        <v>0</v>
      </c>
      <c r="O63" s="28">
        <f t="shared" si="11"/>
        <v>0</v>
      </c>
      <c r="P63" s="26">
        <f>SUM(M63:O63)</f>
        <v>0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-288490</v>
      </c>
      <c r="D65" s="26">
        <f>SUM(D60:D61,D63)</f>
        <v>0</v>
      </c>
      <c r="E65" s="26">
        <f>SUM(E60:E61,E63)</f>
        <v>0</v>
      </c>
      <c r="F65" s="41">
        <f>SUM(F50,F53:F61,F63:F64)</f>
        <v>-288490</v>
      </c>
      <c r="G65" s="27"/>
      <c r="H65" s="41">
        <f>SUM(H50,H53:H57,H59,H61:H62, H64)</f>
        <v>-274995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-274995</v>
      </c>
      <c r="L65" s="27"/>
      <c r="M65" s="26">
        <f>SUM(M60,M62:M63)</f>
        <v>13495</v>
      </c>
      <c r="N65" s="26">
        <f t="shared" ref="N65:P65" si="13">SUM(N60,N62:N63)</f>
        <v>0</v>
      </c>
      <c r="O65" s="26">
        <f t="shared" si="13"/>
        <v>0</v>
      </c>
      <c r="P65" s="26">
        <f t="shared" si="13"/>
        <v>13495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-262676</v>
      </c>
      <c r="D67" s="26">
        <f>SUM(D19,D44,D65)</f>
        <v>0</v>
      </c>
      <c r="E67" s="26">
        <f>SUM(E19,E44,E65)</f>
        <v>0</v>
      </c>
      <c r="F67" s="41">
        <f>SUM(F19,F44,F65)</f>
        <v>-262676</v>
      </c>
      <c r="G67" s="27"/>
      <c r="H67" s="41">
        <f>SUM(H19,H44,H65)</f>
        <v>-250268</v>
      </c>
      <c r="I67" s="26">
        <f>SUM(I19,I44,I65)</f>
        <v>0</v>
      </c>
      <c r="J67" s="26">
        <f>SUM(J19,J44,J65)</f>
        <v>0</v>
      </c>
      <c r="K67" s="41">
        <f>SUM(K19,K44,K65)</f>
        <v>-250268</v>
      </c>
      <c r="L67" s="27"/>
      <c r="M67" s="26">
        <f>SUM(M19,M44,M65)</f>
        <v>14217</v>
      </c>
      <c r="N67" s="26">
        <f>SUM(N19,N44,N65)</f>
        <v>0</v>
      </c>
      <c r="O67" s="26">
        <f>SUM(O19,O44,O65)</f>
        <v>0</v>
      </c>
      <c r="P67" s="26">
        <f>SUM(P19,P44,P65)</f>
        <v>14217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-14257</v>
      </c>
      <c r="D69" s="26">
        <f>SUM(D12,D67)</f>
        <v>0</v>
      </c>
      <c r="E69" s="26">
        <f>SUM(E12,E67)</f>
        <v>0</v>
      </c>
      <c r="F69" s="41">
        <f>SUM(F12,F67)</f>
        <v>-14257</v>
      </c>
      <c r="G69" s="27"/>
      <c r="H69" s="41">
        <f>SUM(H12,H67)</f>
        <v>-28866</v>
      </c>
      <c r="I69" s="26">
        <f>SUM(I12,I67)</f>
        <v>0</v>
      </c>
      <c r="J69" s="26">
        <f>SUM(J12,J67)</f>
        <v>0</v>
      </c>
      <c r="K69" s="41">
        <f>SUM(K12,K67)</f>
        <v>-28866</v>
      </c>
      <c r="L69" s="27"/>
      <c r="M69" s="26">
        <f>SUM(M12,M67)</f>
        <v>-14609</v>
      </c>
      <c r="N69" s="26">
        <f>SUM(N12,N67)</f>
        <v>0</v>
      </c>
      <c r="O69" s="26">
        <f>SUM(O12,O67)</f>
        <v>0</v>
      </c>
      <c r="P69" s="26">
        <f>SUM(P12,P67)</f>
        <v>-14609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-9030</v>
      </c>
      <c r="D72" s="25">
        <v>0</v>
      </c>
      <c r="E72" s="25">
        <v>0</v>
      </c>
      <c r="F72" s="26">
        <f t="shared" ref="F72:F78" si="14">SUM(C72:E72)</f>
        <v>-9030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3388</v>
      </c>
      <c r="D76" s="25">
        <v>0</v>
      </c>
      <c r="E76" s="25">
        <v>0</v>
      </c>
      <c r="F76" s="26">
        <f t="shared" si="14"/>
        <v>3388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0</v>
      </c>
      <c r="D77" s="25">
        <v>0</v>
      </c>
      <c r="E77" s="25">
        <v>0</v>
      </c>
      <c r="F77" s="26">
        <f t="shared" si="14"/>
        <v>0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-5642</v>
      </c>
      <c r="D79" s="26">
        <f>SUM(D72:D78)</f>
        <v>0</v>
      </c>
      <c r="E79" s="26">
        <f>SUM(E72:E78)</f>
        <v>0</v>
      </c>
      <c r="F79" s="26">
        <f>SUM(F72:F78)</f>
        <v>-5642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-19899</v>
      </c>
      <c r="D81" s="26">
        <f>SUM(D69,D79)</f>
        <v>0</v>
      </c>
      <c r="E81" s="26">
        <f>SUM(E69,E79)</f>
        <v>0</v>
      </c>
      <c r="F81" s="41">
        <f>SUM(F69,F79)</f>
        <v>-19899</v>
      </c>
      <c r="G81" s="27"/>
      <c r="H81" s="41">
        <f>H69</f>
        <v>-28866</v>
      </c>
      <c r="I81" s="26">
        <f>I69</f>
        <v>0</v>
      </c>
      <c r="J81" s="26">
        <f>J69</f>
        <v>0</v>
      </c>
      <c r="K81" s="41">
        <f>K69</f>
        <v>-28866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-49670</v>
      </c>
      <c r="D85" s="43">
        <v>0</v>
      </c>
      <c r="E85" s="43">
        <v>0</v>
      </c>
      <c r="F85" s="26">
        <f>SUM(C85:E85)</f>
        <v>-49670</v>
      </c>
      <c r="G85" s="27"/>
      <c r="H85" s="42">
        <f>C85</f>
        <v>-49670</v>
      </c>
      <c r="I85" s="42">
        <f>D85</f>
        <v>0</v>
      </c>
      <c r="J85" s="42">
        <f>E85</f>
        <v>0</v>
      </c>
      <c r="K85" s="26">
        <f>SUM(H85:J85)</f>
        <v>-49670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-198</v>
      </c>
      <c r="D88" s="25">
        <v>0</v>
      </c>
      <c r="E88" s="25">
        <v>0</v>
      </c>
      <c r="F88" s="26">
        <f>SUM(C88:E88)</f>
        <v>-198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-198</v>
      </c>
      <c r="D89" s="36">
        <f>D88</f>
        <v>0</v>
      </c>
      <c r="E89" s="36">
        <f>E88</f>
        <v>0</v>
      </c>
      <c r="F89" s="36">
        <f>F88</f>
        <v>-198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-24903</v>
      </c>
      <c r="D92" s="25">
        <v>0</v>
      </c>
      <c r="E92" s="25">
        <v>0</v>
      </c>
      <c r="F92" s="26">
        <f>SUM(C92:E92)</f>
        <v>-24903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-1888</v>
      </c>
      <c r="D93" s="28">
        <f t="shared" si="15"/>
        <v>0</v>
      </c>
      <c r="E93" s="28">
        <f t="shared" si="15"/>
        <v>0</v>
      </c>
      <c r="F93" s="26">
        <f>SUM(C93:E93)</f>
        <v>-1888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15211</v>
      </c>
      <c r="D95" s="25">
        <v>0</v>
      </c>
      <c r="E95" s="25">
        <v>0</v>
      </c>
      <c r="F95" s="26">
        <f>SUM(C95:E95)</f>
        <v>15211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-11580</v>
      </c>
      <c r="D96" s="36">
        <f>SUM(D92:D95)</f>
        <v>0</v>
      </c>
      <c r="E96" s="36">
        <f>SUM(E92:E95)</f>
        <v>0</v>
      </c>
      <c r="F96" s="36">
        <f>SUM(F92:F95)</f>
        <v>-11580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-21843</v>
      </c>
      <c r="D97" s="25">
        <v>0</v>
      </c>
      <c r="E97" s="25">
        <v>0</v>
      </c>
      <c r="F97" s="26">
        <f t="shared" ref="F97:F112" si="16">SUM(C97:E97)</f>
        <v>-21843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3154</v>
      </c>
      <c r="D99" s="25">
        <v>0</v>
      </c>
      <c r="E99" s="25">
        <v>0</v>
      </c>
      <c r="F99" s="26">
        <f t="shared" si="16"/>
        <v>3154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-89</v>
      </c>
      <c r="D100" s="25">
        <v>0</v>
      </c>
      <c r="E100" s="25">
        <v>0</v>
      </c>
      <c r="F100" s="26">
        <f t="shared" si="16"/>
        <v>-89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5246</v>
      </c>
      <c r="D102" s="25">
        <v>0</v>
      </c>
      <c r="E102" s="25">
        <v>0</v>
      </c>
      <c r="F102" s="26">
        <f t="shared" si="16"/>
        <v>5246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2592</v>
      </c>
      <c r="D105" s="25">
        <v>0</v>
      </c>
      <c r="E105" s="25">
        <v>0</v>
      </c>
      <c r="F105" s="26">
        <f t="shared" si="16"/>
        <v>2592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744</v>
      </c>
      <c r="D106" s="25">
        <v>0</v>
      </c>
      <c r="E106" s="25">
        <v>0</v>
      </c>
      <c r="F106" s="26">
        <f t="shared" si="16"/>
        <v>744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-6286</v>
      </c>
      <c r="D107" s="28">
        <f t="shared" si="17"/>
        <v>0</v>
      </c>
      <c r="E107" s="28">
        <f t="shared" si="17"/>
        <v>0</v>
      </c>
      <c r="F107" s="26">
        <f t="shared" si="16"/>
        <v>-6286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-12</v>
      </c>
      <c r="D109" s="28">
        <f>-D32</f>
        <v>0</v>
      </c>
      <c r="E109" s="28">
        <f>-E32</f>
        <v>0</v>
      </c>
      <c r="F109" s="26">
        <f t="shared" si="16"/>
        <v>-12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13495</v>
      </c>
      <c r="D110" s="28">
        <f>-D60</f>
        <v>0</v>
      </c>
      <c r="E110" s="28">
        <f>-E60</f>
        <v>0</v>
      </c>
      <c r="F110" s="26">
        <f t="shared" si="16"/>
        <v>13495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0</v>
      </c>
      <c r="D112" s="28">
        <f>-D63</f>
        <v>0</v>
      </c>
      <c r="E112" s="28">
        <f>-E63</f>
        <v>0</v>
      </c>
      <c r="F112" s="26">
        <f t="shared" si="16"/>
        <v>0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-2999</v>
      </c>
      <c r="D113" s="36">
        <f>SUM(D97:D112)</f>
        <v>0</v>
      </c>
      <c r="E113" s="36">
        <f>SUM(E97:E112)</f>
        <v>0</v>
      </c>
      <c r="F113" s="36">
        <f>SUM(F97:F112)</f>
        <v>-2999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-158</v>
      </c>
      <c r="D114" s="25">
        <v>0</v>
      </c>
      <c r="E114" s="25">
        <v>0</v>
      </c>
      <c r="F114" s="26">
        <f>SUM(C114:E114)</f>
        <v>-158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-158</v>
      </c>
      <c r="D116" s="36">
        <f>SUM(D114:D115)</f>
        <v>0</v>
      </c>
      <c r="E116" s="36">
        <f>SUM(E114:E115)</f>
        <v>0</v>
      </c>
      <c r="F116" s="36">
        <f>SUM(F114:F115)</f>
        <v>-158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326</v>
      </c>
      <c r="D118" s="25">
        <v>0</v>
      </c>
      <c r="E118" s="25">
        <v>0</v>
      </c>
      <c r="F118" s="26">
        <f>SUM(C118:E118)</f>
        <v>326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0</v>
      </c>
      <c r="D120" s="25">
        <v>0</v>
      </c>
      <c r="E120" s="25">
        <v>0</v>
      </c>
      <c r="F120" s="26">
        <f>SUM(C120:E120)</f>
        <v>0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326</v>
      </c>
      <c r="D121" s="36">
        <f>SUM(D117:D120)</f>
        <v>0</v>
      </c>
      <c r="E121" s="36">
        <f>SUM(E117:E120)</f>
        <v>0</v>
      </c>
      <c r="F121" s="36">
        <f>SUM(F117:F120)</f>
        <v>326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-14411</v>
      </c>
      <c r="D122" s="26">
        <f>SUM(D96,D113,D116,D121)</f>
        <v>0</v>
      </c>
      <c r="E122" s="26">
        <f>SUM(E96,E113,E116,E121)</f>
        <v>0</v>
      </c>
      <c r="F122" s="26">
        <f>SUM(F96,F113,F116,F121)</f>
        <v>-14411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-28866</v>
      </c>
      <c r="D124" s="41">
        <f>SUM(D69, D89, D122)</f>
        <v>0</v>
      </c>
      <c r="E124" s="41">
        <f>SUM(E69, E89, E122)</f>
        <v>0</v>
      </c>
      <c r="F124" s="41">
        <f>SUM(F69, F89, F122)</f>
        <v>-28866</v>
      </c>
      <c r="G124" s="27"/>
      <c r="H124" s="41">
        <f>H69</f>
        <v>-28866</v>
      </c>
      <c r="I124" s="41">
        <f t="shared" ref="I124:K124" si="18">I69</f>
        <v>0</v>
      </c>
      <c r="J124" s="41">
        <f t="shared" si="18"/>
        <v>0</v>
      </c>
      <c r="K124" s="41">
        <f t="shared" si="18"/>
        <v>-28866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0</v>
      </c>
      <c r="E127" s="25">
        <v>0</v>
      </c>
      <c r="F127" s="26">
        <f t="shared" ref="F127:F132" si="19">SUM(C127:E127)</f>
        <v>0</v>
      </c>
      <c r="G127" s="27"/>
      <c r="H127" s="28">
        <f t="shared" ref="H127:J132" si="20">C127</f>
        <v>0</v>
      </c>
      <c r="I127" s="28">
        <f t="shared" si="20"/>
        <v>0</v>
      </c>
      <c r="J127" s="28">
        <f t="shared" si="20"/>
        <v>0</v>
      </c>
      <c r="K127" s="26">
        <f>SUM(H127:J127)</f>
        <v>0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0</v>
      </c>
      <c r="E133" s="38">
        <f>SUM(E127:E132)</f>
        <v>0</v>
      </c>
      <c r="F133" s="38">
        <f>SUM(F127:F132)</f>
        <v>0</v>
      </c>
      <c r="G133" s="27"/>
      <c r="H133" s="38">
        <f>SUM(H127:H132)</f>
        <v>0</v>
      </c>
      <c r="I133" s="38">
        <f>SUM(I127:I132)</f>
        <v>0</v>
      </c>
      <c r="J133" s="38">
        <f>SUM(J127:J132)</f>
        <v>0</v>
      </c>
      <c r="K133" s="38">
        <f>SUM(K127:K132)</f>
        <v>0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0</v>
      </c>
      <c r="D135" s="28">
        <f>-C135</f>
        <v>0</v>
      </c>
      <c r="E135" s="30"/>
      <c r="F135" s="26">
        <f>SUM(C135:D135)</f>
        <v>0</v>
      </c>
      <c r="G135" s="27"/>
      <c r="H135" s="28">
        <f t="shared" ref="H135:I139" si="22">C135</f>
        <v>0</v>
      </c>
      <c r="I135" s="28">
        <f t="shared" si="22"/>
        <v>0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291</v>
      </c>
      <c r="D136" s="25">
        <v>0</v>
      </c>
      <c r="E136" s="25">
        <v>0</v>
      </c>
      <c r="F136" s="26">
        <f>SUM(C136:E136)</f>
        <v>291</v>
      </c>
      <c r="G136" s="27"/>
      <c r="H136" s="28">
        <f t="shared" si="22"/>
        <v>291</v>
      </c>
      <c r="I136" s="28">
        <f t="shared" si="22"/>
        <v>0</v>
      </c>
      <c r="J136" s="28">
        <f>E136</f>
        <v>0</v>
      </c>
      <c r="K136" s="26">
        <f t="shared" si="21"/>
        <v>291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291</v>
      </c>
      <c r="D140" s="38">
        <f>SUM(D134:D139)</f>
        <v>0</v>
      </c>
      <c r="E140" s="38">
        <f>SUM(E134,E136:E139)</f>
        <v>0</v>
      </c>
      <c r="F140" s="38">
        <f>SUM(F134:F139)</f>
        <v>291</v>
      </c>
      <c r="G140" s="27"/>
      <c r="H140" s="38">
        <f>SUM(H134:H139)</f>
        <v>291</v>
      </c>
      <c r="I140" s="38">
        <f>SUM(I134:I139)</f>
        <v>0</v>
      </c>
      <c r="J140" s="38">
        <f>SUM(J134,J136:J139)</f>
        <v>0</v>
      </c>
      <c r="K140" s="38">
        <f>SUM(K134:K139)</f>
        <v>291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291</v>
      </c>
      <c r="D141" s="26">
        <f>SUM(D133,D140)</f>
        <v>0</v>
      </c>
      <c r="E141" s="26">
        <f>SUM(E133,E140)</f>
        <v>0</v>
      </c>
      <c r="F141" s="26">
        <f>SUM(F133,F140)</f>
        <v>291</v>
      </c>
      <c r="G141" s="27"/>
      <c r="H141" s="26">
        <f>SUM(H133,H140)</f>
        <v>291</v>
      </c>
      <c r="I141" s="26">
        <f>SUM(I133,I140)</f>
        <v>0</v>
      </c>
      <c r="J141" s="26">
        <f>SUM(J133,J140)</f>
        <v>0</v>
      </c>
      <c r="K141" s="26">
        <f>SUM(K133,K140)</f>
        <v>291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-28575</v>
      </c>
      <c r="D143" s="28">
        <f>SUM(D124,D141)</f>
        <v>0</v>
      </c>
      <c r="E143" s="28">
        <f>SUM(E124,E141)</f>
        <v>0</v>
      </c>
      <c r="F143" s="41">
        <f>SUM(F124,F141)</f>
        <v>-28575</v>
      </c>
      <c r="G143" s="27"/>
      <c r="H143" s="42">
        <f>SUM(H124,H141)</f>
        <v>-28575</v>
      </c>
      <c r="I143" s="28">
        <f>SUM(I124,I141)</f>
        <v>0</v>
      </c>
      <c r="J143" s="28">
        <f>SUM(J124,J141)</f>
        <v>0</v>
      </c>
      <c r="K143" s="41">
        <f>SUM(K124,K141)</f>
        <v>-28575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-78245</v>
      </c>
      <c r="D145" s="26">
        <f>D85+D143</f>
        <v>0</v>
      </c>
      <c r="E145" s="26">
        <f>E85+E143</f>
        <v>0</v>
      </c>
      <c r="F145" s="41">
        <f>F85+F143</f>
        <v>-78245</v>
      </c>
      <c r="G145" s="27"/>
      <c r="H145" s="41">
        <f>H85+H143</f>
        <v>-78245</v>
      </c>
      <c r="I145" s="26">
        <f>I85+I143</f>
        <v>0</v>
      </c>
      <c r="J145" s="26">
        <f>J85+J143</f>
        <v>0</v>
      </c>
      <c r="K145" s="41">
        <f>K85+K143</f>
        <v>-78245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6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6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6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6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6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6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6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5D9F1"/>
    <pageSetUpPr fitToPage="1"/>
  </sheetPr>
  <dimension ref="A1:W146"/>
  <sheetViews>
    <sheetView zoomScaleNormal="100" zoomScaleSheetLayoutView="70" workbookViewId="0"/>
  </sheetViews>
  <sheetFormatPr defaultColWidth="9.1796875" defaultRowHeight="14"/>
  <cols>
    <col min="1" max="1" width="2.54296875" style="12" customWidth="1"/>
    <col min="2" max="2" width="92.26953125" style="12" customWidth="1"/>
    <col min="3" max="6" width="14.1796875" style="12" customWidth="1"/>
    <col min="7" max="7" width="5.54296875" style="12" customWidth="1"/>
    <col min="8" max="11" width="14.1796875" style="12" customWidth="1"/>
    <col min="12" max="12" width="5.54296875" style="12" customWidth="1"/>
    <col min="13" max="16" width="14.1796875" style="12" customWidth="1"/>
    <col min="17" max="16384" width="9.1796875" style="12"/>
  </cols>
  <sheetData>
    <row r="1" spans="2:23" s="2" customFormat="1" ht="20.149999999999999" customHeight="1">
      <c r="B1" s="1" t="s">
        <v>0</v>
      </c>
      <c r="C1" s="54"/>
      <c r="D1" s="54"/>
      <c r="F1" s="3"/>
      <c r="G1" s="3"/>
      <c r="H1" s="4"/>
      <c r="I1" s="4"/>
      <c r="J1" s="4"/>
      <c r="K1" s="3"/>
    </row>
    <row r="2" spans="2:23" s="2" customFormat="1" ht="20.149999999999999" customHeight="1">
      <c r="B2" s="1" t="s">
        <v>126</v>
      </c>
    </row>
    <row r="3" spans="2:23" s="2" customFormat="1" ht="20.149999999999999" customHeight="1">
      <c r="B3" s="5" t="s">
        <v>132</v>
      </c>
      <c r="C3" s="56"/>
      <c r="D3" s="56"/>
      <c r="E3" s="6"/>
      <c r="F3" s="55"/>
      <c r="G3" s="55"/>
      <c r="H3" s="7"/>
    </row>
    <row r="4" spans="2:23" s="10" customFormat="1" ht="12.75" customHeight="1">
      <c r="B4" s="8"/>
      <c r="C4" s="9"/>
      <c r="Q4" s="11"/>
      <c r="R4" s="11"/>
      <c r="U4" s="11"/>
      <c r="V4" s="11"/>
      <c r="W4" s="11"/>
    </row>
    <row r="5" spans="2:23">
      <c r="F5" s="11" t="s">
        <v>1</v>
      </c>
      <c r="K5" s="11" t="s">
        <v>1</v>
      </c>
      <c r="P5" s="11" t="s">
        <v>1</v>
      </c>
    </row>
    <row r="6" spans="2:23" ht="20.149999999999999" customHeight="1">
      <c r="B6" s="13" t="s">
        <v>2</v>
      </c>
      <c r="C6" s="75" t="s">
        <v>3</v>
      </c>
      <c r="D6" s="76"/>
      <c r="E6" s="76"/>
      <c r="F6" s="77"/>
      <c r="H6" s="78" t="s">
        <v>4</v>
      </c>
      <c r="I6" s="79"/>
      <c r="J6" s="79"/>
      <c r="K6" s="80"/>
      <c r="M6" s="81" t="s">
        <v>5</v>
      </c>
      <c r="N6" s="82"/>
      <c r="O6" s="82"/>
      <c r="P6" s="83"/>
    </row>
    <row r="7" spans="2:23" ht="20.149999999999999" customHeight="1">
      <c r="B7" s="14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H7" s="17" t="s">
        <v>7</v>
      </c>
      <c r="I7" s="17" t="s">
        <v>8</v>
      </c>
      <c r="J7" s="17" t="s">
        <v>9</v>
      </c>
      <c r="K7" s="16" t="s">
        <v>10</v>
      </c>
      <c r="M7" s="17" t="s">
        <v>7</v>
      </c>
      <c r="N7" s="17" t="s">
        <v>8</v>
      </c>
      <c r="O7" s="17" t="s">
        <v>9</v>
      </c>
      <c r="P7" s="16" t="s">
        <v>10</v>
      </c>
    </row>
    <row r="8" spans="2:23" ht="18" customHeight="1">
      <c r="B8" s="18" t="s">
        <v>11</v>
      </c>
    </row>
    <row r="9" spans="2:23" s="23" customFormat="1" ht="12" customHeight="1"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</row>
    <row r="10" spans="2:23" s="29" customFormat="1" ht="16" customHeight="1">
      <c r="B10" s="24" t="s">
        <v>12</v>
      </c>
      <c r="C10" s="25">
        <v>1972307</v>
      </c>
      <c r="D10" s="25">
        <v>102940</v>
      </c>
      <c r="E10" s="25">
        <v>0</v>
      </c>
      <c r="F10" s="26">
        <f>SUM(C10:E10)</f>
        <v>2075247</v>
      </c>
      <c r="G10" s="27"/>
      <c r="H10" s="28">
        <f>C10+C17+M10</f>
        <v>1796193</v>
      </c>
      <c r="I10" s="28">
        <f>D10+N10</f>
        <v>60944</v>
      </c>
      <c r="J10" s="28">
        <f>E10+O10</f>
        <v>0</v>
      </c>
      <c r="K10" s="26">
        <f>SUM(H10:J10)</f>
        <v>1857137</v>
      </c>
      <c r="L10" s="27"/>
      <c r="M10" s="28">
        <f>SUM(C88,C92,C95,C97:C101,C116)</f>
        <v>-176114</v>
      </c>
      <c r="N10" s="28">
        <f>SUM(D88,D92,D95,D97:D101,D116)</f>
        <v>-41996</v>
      </c>
      <c r="O10" s="28">
        <f>SUM(E88,E92,E95,E97:E101,E116)</f>
        <v>0</v>
      </c>
      <c r="P10" s="26">
        <f>SUM(M10:O10)</f>
        <v>-218110</v>
      </c>
    </row>
    <row r="11" spans="2:23" s="29" customFormat="1" ht="16" customHeight="1">
      <c r="B11" s="24" t="s">
        <v>13</v>
      </c>
      <c r="C11" s="25">
        <v>-861768</v>
      </c>
      <c r="D11" s="25">
        <v>-104828</v>
      </c>
      <c r="E11" s="25">
        <v>0</v>
      </c>
      <c r="F11" s="26">
        <f>SUM(C11:E11)</f>
        <v>-966596</v>
      </c>
      <c r="G11" s="27"/>
      <c r="H11" s="28">
        <f>C11+C58</f>
        <v>-861768</v>
      </c>
      <c r="I11" s="28">
        <f>D11</f>
        <v>-104828</v>
      </c>
      <c r="J11" s="28">
        <f>E11</f>
        <v>0</v>
      </c>
      <c r="K11" s="26">
        <f>SUM(H11:J11)</f>
        <v>-966596</v>
      </c>
      <c r="L11" s="27"/>
      <c r="M11" s="30"/>
      <c r="N11" s="30"/>
      <c r="O11" s="30"/>
      <c r="P11" s="30"/>
    </row>
    <row r="12" spans="2:23" s="29" customFormat="1" ht="16" customHeight="1">
      <c r="B12" s="31" t="s">
        <v>14</v>
      </c>
      <c r="C12" s="26">
        <f>SUM(C10:C11)</f>
        <v>1110539</v>
      </c>
      <c r="D12" s="26">
        <f>SUM(D10:D11)</f>
        <v>-1888</v>
      </c>
      <c r="E12" s="26">
        <f>SUM(E10:E11)</f>
        <v>0</v>
      </c>
      <c r="F12" s="26">
        <f>SUM(F10:F11)</f>
        <v>1108651</v>
      </c>
      <c r="G12" s="27"/>
      <c r="H12" s="26">
        <f>SUM(H10:H11)</f>
        <v>934425</v>
      </c>
      <c r="I12" s="26">
        <f>SUM(I10:I11)</f>
        <v>-43884</v>
      </c>
      <c r="J12" s="26">
        <f>SUM(J10:J11)</f>
        <v>0</v>
      </c>
      <c r="K12" s="26">
        <f>SUM(K10:K11)</f>
        <v>890541</v>
      </c>
      <c r="L12" s="27"/>
      <c r="M12" s="26">
        <f>M10</f>
        <v>-176114</v>
      </c>
      <c r="N12" s="26">
        <f>N10</f>
        <v>-41996</v>
      </c>
      <c r="O12" s="26">
        <f>O10</f>
        <v>0</v>
      </c>
      <c r="P12" s="26">
        <f>P10</f>
        <v>-218110</v>
      </c>
    </row>
    <row r="13" spans="2:23" s="23" customFormat="1" ht="12" customHeight="1"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</row>
    <row r="14" spans="2:23" s="29" customFormat="1" ht="16" customHeight="1">
      <c r="B14" s="32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3" s="29" customFormat="1" ht="16" customHeight="1">
      <c r="B15" s="24" t="s">
        <v>16</v>
      </c>
      <c r="C15" s="25">
        <v>-6251</v>
      </c>
      <c r="D15" s="25">
        <v>-248</v>
      </c>
      <c r="E15" s="25">
        <v>0</v>
      </c>
      <c r="F15" s="26">
        <f>SUM(C15:E15)</f>
        <v>-6499</v>
      </c>
      <c r="G15" s="27"/>
      <c r="H15" s="30"/>
      <c r="I15" s="30"/>
      <c r="J15" s="30"/>
      <c r="K15" s="33"/>
      <c r="L15" s="27"/>
      <c r="M15" s="28">
        <f>C107</f>
        <v>6251</v>
      </c>
      <c r="N15" s="28">
        <f t="shared" ref="N15:O16" si="0">D107</f>
        <v>248</v>
      </c>
      <c r="O15" s="28">
        <f t="shared" si="0"/>
        <v>0</v>
      </c>
      <c r="P15" s="26">
        <f>SUM(M15:O15)</f>
        <v>6499</v>
      </c>
    </row>
    <row r="16" spans="2:23" s="29" customFormat="1" ht="16" customHeight="1">
      <c r="B16" s="24" t="s">
        <v>17</v>
      </c>
      <c r="C16" s="25">
        <v>0</v>
      </c>
      <c r="D16" s="25">
        <v>0</v>
      </c>
      <c r="E16" s="25">
        <v>0</v>
      </c>
      <c r="F16" s="26">
        <f>SUM(C16:E16)</f>
        <v>0</v>
      </c>
      <c r="G16" s="27"/>
      <c r="H16" s="30"/>
      <c r="I16" s="30"/>
      <c r="J16" s="30"/>
      <c r="K16" s="33"/>
      <c r="L16" s="27"/>
      <c r="M16" s="28">
        <f>C108</f>
        <v>0</v>
      </c>
      <c r="N16" s="28">
        <f t="shared" si="0"/>
        <v>0</v>
      </c>
      <c r="O16" s="28">
        <f t="shared" si="0"/>
        <v>0</v>
      </c>
      <c r="P16" s="26">
        <f>SUM(M16:O16)</f>
        <v>0</v>
      </c>
    </row>
    <row r="17" spans="2:22" s="29" customFormat="1" ht="16" customHeight="1">
      <c r="B17" s="24" t="s">
        <v>18</v>
      </c>
      <c r="C17" s="25">
        <v>0</v>
      </c>
      <c r="D17" s="30"/>
      <c r="E17" s="30"/>
      <c r="F17" s="26">
        <f>C17</f>
        <v>0</v>
      </c>
      <c r="G17" s="27"/>
      <c r="H17" s="30"/>
      <c r="I17" s="30"/>
      <c r="J17" s="30"/>
      <c r="K17" s="33"/>
      <c r="L17" s="27"/>
      <c r="M17" s="30"/>
      <c r="N17" s="30"/>
      <c r="O17" s="30"/>
      <c r="P17" s="33"/>
    </row>
    <row r="18" spans="2:22" s="29" customFormat="1" ht="16" customHeight="1">
      <c r="B18" s="24" t="s">
        <v>19</v>
      </c>
      <c r="C18" s="25">
        <v>0</v>
      </c>
      <c r="D18" s="25">
        <v>0</v>
      </c>
      <c r="E18" s="25">
        <v>0</v>
      </c>
      <c r="F18" s="26">
        <f>SUM(C18:E18)</f>
        <v>0</v>
      </c>
      <c r="G18" s="27"/>
      <c r="H18" s="28">
        <f>C18</f>
        <v>0</v>
      </c>
      <c r="I18" s="28">
        <f>D18</f>
        <v>0</v>
      </c>
      <c r="J18" s="28">
        <f>E18</f>
        <v>0</v>
      </c>
      <c r="K18" s="26">
        <f>SUM(H18:J18)</f>
        <v>0</v>
      </c>
      <c r="L18" s="27"/>
      <c r="M18" s="30"/>
      <c r="N18" s="30"/>
      <c r="O18" s="30"/>
      <c r="P18" s="30"/>
    </row>
    <row r="19" spans="2:22" s="29" customFormat="1" ht="16" customHeight="1">
      <c r="B19" s="31" t="s">
        <v>20</v>
      </c>
      <c r="C19" s="26">
        <f>SUM(C15:C18)</f>
        <v>-6251</v>
      </c>
      <c r="D19" s="26">
        <f>SUM(D15:D18)</f>
        <v>-248</v>
      </c>
      <c r="E19" s="26">
        <f>SUM(E15:E18)</f>
        <v>0</v>
      </c>
      <c r="F19" s="26">
        <f>SUM(F15:F18)</f>
        <v>-6499</v>
      </c>
      <c r="G19" s="27"/>
      <c r="H19" s="26">
        <f>H18</f>
        <v>0</v>
      </c>
      <c r="I19" s="26">
        <f>I18</f>
        <v>0</v>
      </c>
      <c r="J19" s="26">
        <f>J18</f>
        <v>0</v>
      </c>
      <c r="K19" s="26">
        <f>K18</f>
        <v>0</v>
      </c>
      <c r="L19" s="27"/>
      <c r="M19" s="26">
        <f>SUM(M15:M16)</f>
        <v>6251</v>
      </c>
      <c r="N19" s="26">
        <f>SUM(N15:N16)</f>
        <v>248</v>
      </c>
      <c r="O19" s="26">
        <f>SUM(O15:O16)</f>
        <v>0</v>
      </c>
      <c r="P19" s="26">
        <f>SUM(P15:P16)</f>
        <v>6499</v>
      </c>
    </row>
    <row r="20" spans="2:22" s="23" customFormat="1" ht="12" customHeight="1"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</row>
    <row r="21" spans="2:22" s="29" customFormat="1" ht="16" customHeight="1">
      <c r="B21" s="32" t="s">
        <v>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2" s="29" customFormat="1" ht="16" customHeight="1">
      <c r="B22" s="24" t="s">
        <v>22</v>
      </c>
      <c r="C22" s="25">
        <v>37433</v>
      </c>
      <c r="D22" s="25">
        <v>16509</v>
      </c>
      <c r="E22" s="25">
        <v>0</v>
      </c>
      <c r="F22" s="26">
        <f>SUM(C22:E22)</f>
        <v>53942</v>
      </c>
      <c r="G22" s="27"/>
      <c r="H22" s="28">
        <f>C22</f>
        <v>37433</v>
      </c>
      <c r="I22" s="28">
        <f t="shared" ref="I22:J26" si="1">D22</f>
        <v>16509</v>
      </c>
      <c r="J22" s="28">
        <f t="shared" si="1"/>
        <v>0</v>
      </c>
      <c r="K22" s="26">
        <f t="shared" ref="K22:K27" si="2">SUM(H22:J22)</f>
        <v>53942</v>
      </c>
      <c r="L22" s="27"/>
      <c r="M22" s="30"/>
      <c r="N22" s="30"/>
      <c r="O22" s="30"/>
      <c r="P22" s="30"/>
    </row>
    <row r="23" spans="2:22" s="29" customFormat="1" ht="16" customHeight="1">
      <c r="B23" s="24" t="s">
        <v>23</v>
      </c>
      <c r="C23" s="25">
        <v>22556</v>
      </c>
      <c r="D23" s="25">
        <v>0</v>
      </c>
      <c r="E23" s="25">
        <v>0</v>
      </c>
      <c r="F23" s="26">
        <f>SUM(C23:E23)</f>
        <v>22556</v>
      </c>
      <c r="G23" s="27"/>
      <c r="H23" s="28">
        <f>C23</f>
        <v>22556</v>
      </c>
      <c r="I23" s="28">
        <f t="shared" si="1"/>
        <v>0</v>
      </c>
      <c r="J23" s="28">
        <f t="shared" si="1"/>
        <v>0</v>
      </c>
      <c r="K23" s="26">
        <f t="shared" si="2"/>
        <v>22556</v>
      </c>
      <c r="L23" s="27"/>
      <c r="M23" s="30"/>
      <c r="N23" s="30"/>
      <c r="O23" s="30"/>
      <c r="P23" s="30"/>
    </row>
    <row r="24" spans="2:22" s="29" customFormat="1" ht="16" customHeight="1">
      <c r="B24" s="24" t="s">
        <v>24</v>
      </c>
      <c r="C24" s="25">
        <v>213</v>
      </c>
      <c r="D24" s="25">
        <v>0</v>
      </c>
      <c r="E24" s="25">
        <v>0</v>
      </c>
      <c r="F24" s="26">
        <f>SUM(C24:E24)</f>
        <v>213</v>
      </c>
      <c r="G24" s="27"/>
      <c r="H24" s="28">
        <f>C24</f>
        <v>213</v>
      </c>
      <c r="I24" s="28">
        <f t="shared" si="1"/>
        <v>0</v>
      </c>
      <c r="J24" s="28">
        <f t="shared" si="1"/>
        <v>0</v>
      </c>
      <c r="K24" s="26">
        <f t="shared" si="2"/>
        <v>213</v>
      </c>
      <c r="L24" s="27"/>
      <c r="M24" s="30"/>
      <c r="N24" s="30"/>
      <c r="O24" s="30"/>
      <c r="P24" s="30"/>
    </row>
    <row r="25" spans="2:22" s="29" customFormat="1" ht="16" customHeight="1">
      <c r="B25" s="24" t="s">
        <v>25</v>
      </c>
      <c r="C25" s="25">
        <v>0</v>
      </c>
      <c r="D25" s="25">
        <v>0</v>
      </c>
      <c r="E25" s="25">
        <v>0</v>
      </c>
      <c r="F25" s="26">
        <f>SUM(C25:E25)</f>
        <v>0</v>
      </c>
      <c r="G25" s="27"/>
      <c r="H25" s="28">
        <f>C25</f>
        <v>0</v>
      </c>
      <c r="I25" s="28">
        <f t="shared" si="1"/>
        <v>0</v>
      </c>
      <c r="J25" s="28">
        <f t="shared" si="1"/>
        <v>0</v>
      </c>
      <c r="K25" s="26">
        <f t="shared" si="2"/>
        <v>0</v>
      </c>
      <c r="L25" s="27"/>
      <c r="M25" s="30"/>
      <c r="N25" s="30"/>
      <c r="O25" s="30"/>
      <c r="P25" s="30"/>
    </row>
    <row r="26" spans="2:22" s="29" customFormat="1" ht="16" customHeight="1">
      <c r="B26" s="24" t="s">
        <v>26</v>
      </c>
      <c r="C26" s="25">
        <v>0</v>
      </c>
      <c r="D26" s="25">
        <v>0</v>
      </c>
      <c r="E26" s="25">
        <v>0</v>
      </c>
      <c r="F26" s="26">
        <f>SUM(C26:E26)</f>
        <v>0</v>
      </c>
      <c r="G26" s="27"/>
      <c r="H26" s="28">
        <f>C26</f>
        <v>0</v>
      </c>
      <c r="I26" s="28">
        <f t="shared" si="1"/>
        <v>0</v>
      </c>
      <c r="J26" s="28">
        <f t="shared" si="1"/>
        <v>0</v>
      </c>
      <c r="K26" s="26">
        <f t="shared" si="2"/>
        <v>0</v>
      </c>
      <c r="L26" s="27"/>
      <c r="M26" s="30"/>
      <c r="N26" s="30"/>
      <c r="O26" s="30"/>
      <c r="P26" s="30"/>
    </row>
    <row r="27" spans="2:22" s="29" customFormat="1" ht="16" customHeight="1">
      <c r="B27" s="34" t="s">
        <v>27</v>
      </c>
      <c r="C27" s="30"/>
      <c r="D27" s="30"/>
      <c r="E27" s="30"/>
      <c r="F27" s="30"/>
      <c r="G27" s="27"/>
      <c r="H27" s="28">
        <f>C121</f>
        <v>2129</v>
      </c>
      <c r="I27" s="28">
        <f>D121</f>
        <v>906</v>
      </c>
      <c r="J27" s="28">
        <f>E121</f>
        <v>0</v>
      </c>
      <c r="K27" s="26">
        <f t="shared" si="2"/>
        <v>3035</v>
      </c>
      <c r="L27" s="27"/>
      <c r="M27" s="28">
        <f>H27</f>
        <v>2129</v>
      </c>
      <c r="N27" s="28">
        <f>I27</f>
        <v>906</v>
      </c>
      <c r="O27" s="28">
        <f>J27</f>
        <v>0</v>
      </c>
      <c r="P27" s="26">
        <f>SUM(M27:O27)</f>
        <v>3035</v>
      </c>
    </row>
    <row r="28" spans="2:22" s="29" customFormat="1" ht="16" customHeight="1">
      <c r="B28" s="35" t="s">
        <v>28</v>
      </c>
      <c r="C28" s="36">
        <f>SUM(C22:C26)</f>
        <v>60202</v>
      </c>
      <c r="D28" s="36">
        <f>SUM(D22:D26)</f>
        <v>16509</v>
      </c>
      <c r="E28" s="36">
        <f>SUM(E22:E26)</f>
        <v>0</v>
      </c>
      <c r="F28" s="36">
        <f>SUM(F22:F26)</f>
        <v>76711</v>
      </c>
      <c r="G28" s="27"/>
      <c r="H28" s="36">
        <f>SUM(H22:H27)</f>
        <v>62331</v>
      </c>
      <c r="I28" s="36">
        <f>SUM(I22:I27)</f>
        <v>17415</v>
      </c>
      <c r="J28" s="36">
        <f>SUM(J22:J27)</f>
        <v>0</v>
      </c>
      <c r="K28" s="36">
        <f>SUM(K22:K27)</f>
        <v>79746</v>
      </c>
      <c r="L28" s="27"/>
      <c r="M28" s="36">
        <f>M27</f>
        <v>2129</v>
      </c>
      <c r="N28" s="36">
        <f>N27</f>
        <v>906</v>
      </c>
      <c r="O28" s="36">
        <f>O27</f>
        <v>0</v>
      </c>
      <c r="P28" s="36">
        <f>P27</f>
        <v>3035</v>
      </c>
    </row>
    <row r="29" spans="2:22" s="29" customFormat="1" ht="16" customHeight="1">
      <c r="B29" s="24" t="s">
        <v>29</v>
      </c>
      <c r="C29" s="25">
        <v>-2648</v>
      </c>
      <c r="D29" s="25">
        <v>-1164</v>
      </c>
      <c r="E29" s="25">
        <v>0</v>
      </c>
      <c r="F29" s="26">
        <f t="shared" ref="F29:F34" si="3">SUM(C29:E29)</f>
        <v>-3812</v>
      </c>
      <c r="G29" s="27"/>
      <c r="H29" s="28">
        <f>C29</f>
        <v>-2648</v>
      </c>
      <c r="I29" s="28">
        <f t="shared" ref="I29:J31" si="4">D29</f>
        <v>-1164</v>
      </c>
      <c r="J29" s="28">
        <f t="shared" si="4"/>
        <v>0</v>
      </c>
      <c r="K29" s="26">
        <f>SUM(H29:J29)</f>
        <v>-3812</v>
      </c>
      <c r="L29" s="27"/>
      <c r="M29" s="30"/>
      <c r="N29" s="30"/>
      <c r="O29" s="30"/>
      <c r="P29" s="30"/>
    </row>
    <row r="30" spans="2:22" s="29" customFormat="1" ht="16" customHeight="1">
      <c r="B30" s="24" t="s">
        <v>30</v>
      </c>
      <c r="C30" s="25">
        <v>-156</v>
      </c>
      <c r="D30" s="25">
        <v>0</v>
      </c>
      <c r="E30" s="25">
        <v>0</v>
      </c>
      <c r="F30" s="26">
        <f t="shared" si="3"/>
        <v>-156</v>
      </c>
      <c r="G30" s="27"/>
      <c r="H30" s="28">
        <f>C30</f>
        <v>-156</v>
      </c>
      <c r="I30" s="28">
        <f t="shared" si="4"/>
        <v>0</v>
      </c>
      <c r="J30" s="28">
        <f t="shared" si="4"/>
        <v>0</v>
      </c>
      <c r="K30" s="26">
        <f>SUM(H30:J30)</f>
        <v>-156</v>
      </c>
      <c r="L30" s="27"/>
      <c r="M30" s="30"/>
      <c r="N30" s="30"/>
      <c r="O30" s="30"/>
      <c r="P30" s="30"/>
    </row>
    <row r="31" spans="2:22" s="29" customFormat="1" ht="16" customHeight="1">
      <c r="B31" s="24" t="s">
        <v>31</v>
      </c>
      <c r="C31" s="25">
        <v>-798</v>
      </c>
      <c r="D31" s="25">
        <v>0</v>
      </c>
      <c r="E31" s="25">
        <v>0</v>
      </c>
      <c r="F31" s="26">
        <f t="shared" si="3"/>
        <v>-798</v>
      </c>
      <c r="G31" s="27"/>
      <c r="H31" s="28">
        <f>C31</f>
        <v>-798</v>
      </c>
      <c r="I31" s="28">
        <f t="shared" si="4"/>
        <v>0</v>
      </c>
      <c r="J31" s="28">
        <f t="shared" si="4"/>
        <v>0</v>
      </c>
      <c r="K31" s="26">
        <f>SUM(H31:J31)</f>
        <v>-798</v>
      </c>
      <c r="L31" s="27"/>
      <c r="M31" s="30"/>
      <c r="N31" s="30"/>
      <c r="O31" s="30"/>
      <c r="P31" s="30"/>
    </row>
    <row r="32" spans="2:22" s="29" customFormat="1" ht="16" customHeight="1">
      <c r="B32" s="24" t="s">
        <v>32</v>
      </c>
      <c r="C32" s="25">
        <v>-13</v>
      </c>
      <c r="D32" s="25">
        <v>0</v>
      </c>
      <c r="E32" s="25">
        <v>0</v>
      </c>
      <c r="F32" s="26">
        <f t="shared" si="3"/>
        <v>-13</v>
      </c>
      <c r="G32" s="27"/>
      <c r="H32" s="30"/>
      <c r="I32" s="30"/>
      <c r="J32" s="30"/>
      <c r="K32" s="30"/>
      <c r="L32" s="27"/>
      <c r="M32" s="28">
        <f>C109</f>
        <v>13</v>
      </c>
      <c r="N32" s="28">
        <f>D109</f>
        <v>0</v>
      </c>
      <c r="O32" s="28">
        <f>E109</f>
        <v>0</v>
      </c>
      <c r="P32" s="26">
        <f>SUM(M32:O32)</f>
        <v>13</v>
      </c>
    </row>
    <row r="33" spans="2:22" s="29" customFormat="1" ht="16" customHeight="1">
      <c r="B33" s="24" t="s">
        <v>33</v>
      </c>
      <c r="C33" s="25">
        <v>0</v>
      </c>
      <c r="D33" s="25">
        <v>0</v>
      </c>
      <c r="E33" s="25">
        <v>0</v>
      </c>
      <c r="F33" s="26">
        <f t="shared" si="3"/>
        <v>0</v>
      </c>
      <c r="G33" s="27"/>
      <c r="H33" s="28">
        <f t="shared" ref="H33:J34" si="5">C33</f>
        <v>0</v>
      </c>
      <c r="I33" s="28">
        <f t="shared" si="5"/>
        <v>0</v>
      </c>
      <c r="J33" s="28">
        <f t="shared" si="5"/>
        <v>0</v>
      </c>
      <c r="K33" s="26">
        <f>SUM(H33:J33)</f>
        <v>0</v>
      </c>
      <c r="L33" s="27"/>
      <c r="M33" s="30"/>
      <c r="N33" s="30"/>
      <c r="O33" s="30"/>
      <c r="P33" s="30"/>
    </row>
    <row r="34" spans="2:22" s="29" customFormat="1" ht="16" customHeight="1">
      <c r="B34" s="24" t="s">
        <v>34</v>
      </c>
      <c r="C34" s="25">
        <v>0</v>
      </c>
      <c r="D34" s="25">
        <v>0</v>
      </c>
      <c r="E34" s="25">
        <v>0</v>
      </c>
      <c r="F34" s="26">
        <f t="shared" si="3"/>
        <v>0</v>
      </c>
      <c r="G34" s="27"/>
      <c r="H34" s="28">
        <f t="shared" si="5"/>
        <v>0</v>
      </c>
      <c r="I34" s="28">
        <f t="shared" si="5"/>
        <v>0</v>
      </c>
      <c r="J34" s="28">
        <f t="shared" si="5"/>
        <v>0</v>
      </c>
      <c r="K34" s="26">
        <f>SUM(H34:J34)</f>
        <v>0</v>
      </c>
      <c r="L34" s="27"/>
      <c r="M34" s="30"/>
      <c r="N34" s="30"/>
      <c r="O34" s="30"/>
      <c r="P34" s="30"/>
    </row>
    <row r="35" spans="2:22" s="29" customFormat="1" ht="16" customHeight="1">
      <c r="B35" s="37" t="s">
        <v>35</v>
      </c>
      <c r="C35" s="38">
        <f>SUM(C29:C34)</f>
        <v>-3615</v>
      </c>
      <c r="D35" s="38">
        <f>SUM(D29:D34)</f>
        <v>-1164</v>
      </c>
      <c r="E35" s="38">
        <f>SUM(E29:E34)</f>
        <v>0</v>
      </c>
      <c r="F35" s="38">
        <f>SUM(F29:F34)</f>
        <v>-4779</v>
      </c>
      <c r="G35" s="27"/>
      <c r="H35" s="36">
        <f>SUM(H29:H31,H33:H34)</f>
        <v>-3602</v>
      </c>
      <c r="I35" s="36">
        <f>SUM(I29:I31,I33:I34)</f>
        <v>-1164</v>
      </c>
      <c r="J35" s="36">
        <f>SUM(J29:J31,J33:J34)</f>
        <v>0</v>
      </c>
      <c r="K35" s="36">
        <f>SUM(K29:K31,K33:K34)</f>
        <v>-4766</v>
      </c>
      <c r="L35" s="27"/>
      <c r="M35" s="36">
        <f>M32</f>
        <v>13</v>
      </c>
      <c r="N35" s="36">
        <f>N32</f>
        <v>0</v>
      </c>
      <c r="O35" s="36">
        <f>O32</f>
        <v>0</v>
      </c>
      <c r="P35" s="36">
        <f>P32</f>
        <v>13</v>
      </c>
    </row>
    <row r="36" spans="2:22" s="29" customFormat="1" ht="16" customHeight="1">
      <c r="B36" s="24" t="s">
        <v>36</v>
      </c>
      <c r="C36" s="25">
        <v>12043</v>
      </c>
      <c r="D36" s="25">
        <v>367</v>
      </c>
      <c r="E36" s="25">
        <v>0</v>
      </c>
      <c r="F36" s="26">
        <f>SUM(C36:E36)</f>
        <v>12410</v>
      </c>
      <c r="G36" s="27"/>
      <c r="H36" s="30"/>
      <c r="I36" s="30"/>
      <c r="J36" s="30"/>
      <c r="K36" s="30"/>
      <c r="L36" s="27"/>
      <c r="M36" s="28">
        <f>C93</f>
        <v>-12043</v>
      </c>
      <c r="N36" s="28">
        <f t="shared" ref="N36:O37" si="6">D93</f>
        <v>-367</v>
      </c>
      <c r="O36" s="28">
        <f t="shared" si="6"/>
        <v>0</v>
      </c>
      <c r="P36" s="26">
        <f>SUM(M36:O36)</f>
        <v>-12410</v>
      </c>
    </row>
    <row r="37" spans="2:22" s="29" customFormat="1" ht="16" customHeight="1">
      <c r="B37" s="24" t="s">
        <v>37</v>
      </c>
      <c r="C37" s="25">
        <v>0</v>
      </c>
      <c r="D37" s="25">
        <v>0</v>
      </c>
      <c r="E37" s="25">
        <v>0</v>
      </c>
      <c r="F37" s="26">
        <f>SUM(C37:E37)</f>
        <v>0</v>
      </c>
      <c r="G37" s="27"/>
      <c r="H37" s="30"/>
      <c r="I37" s="30"/>
      <c r="J37" s="30"/>
      <c r="K37" s="30"/>
      <c r="L37" s="27"/>
      <c r="M37" s="28">
        <f>C94</f>
        <v>0</v>
      </c>
      <c r="N37" s="28">
        <f t="shared" si="6"/>
        <v>0</v>
      </c>
      <c r="O37" s="28">
        <f t="shared" si="6"/>
        <v>0</v>
      </c>
      <c r="P37" s="26">
        <f>SUM(M37:O37)</f>
        <v>0</v>
      </c>
    </row>
    <row r="38" spans="2:22" s="29" customFormat="1" ht="16" customHeight="1">
      <c r="B38" s="35" t="s">
        <v>38</v>
      </c>
      <c r="C38" s="36">
        <f>SUM(C36:C37)</f>
        <v>12043</v>
      </c>
      <c r="D38" s="36">
        <f>SUM(D36:D37)</f>
        <v>367</v>
      </c>
      <c r="E38" s="36">
        <f>SUM(E36:E37)</f>
        <v>0</v>
      </c>
      <c r="F38" s="36">
        <f>SUM(F36:F37)</f>
        <v>12410</v>
      </c>
      <c r="G38" s="27"/>
      <c r="H38" s="30"/>
      <c r="I38" s="30"/>
      <c r="J38" s="30"/>
      <c r="K38" s="30"/>
      <c r="L38" s="27"/>
      <c r="M38" s="36">
        <f>SUM(M36:M37)</f>
        <v>-12043</v>
      </c>
      <c r="N38" s="36">
        <f>SUM(N36:N37)</f>
        <v>-367</v>
      </c>
      <c r="O38" s="36">
        <f>SUM(O36:O37)</f>
        <v>0</v>
      </c>
      <c r="P38" s="36">
        <f>SUM(P36:P37)</f>
        <v>-12410</v>
      </c>
    </row>
    <row r="39" spans="2:22" s="29" customFormat="1" ht="16" customHeight="1">
      <c r="B39" s="34" t="s">
        <v>39</v>
      </c>
      <c r="C39" s="30"/>
      <c r="D39" s="30"/>
      <c r="E39" s="30"/>
      <c r="F39" s="30"/>
      <c r="G39" s="27"/>
      <c r="H39" s="28">
        <f>C102+C103+C104</f>
        <v>41128</v>
      </c>
      <c r="I39" s="28">
        <f>D102+D103+D104</f>
        <v>18709</v>
      </c>
      <c r="J39" s="28">
        <f>E102+E103+E104</f>
        <v>0</v>
      </c>
      <c r="K39" s="26">
        <f>SUM(H39:J39)</f>
        <v>59837</v>
      </c>
      <c r="L39" s="27"/>
      <c r="M39" s="28">
        <f t="shared" ref="M39:O40" si="7">H39</f>
        <v>41128</v>
      </c>
      <c r="N39" s="28">
        <f t="shared" si="7"/>
        <v>18709</v>
      </c>
      <c r="O39" s="28">
        <f t="shared" si="7"/>
        <v>0</v>
      </c>
      <c r="P39" s="26">
        <f>SUM(M39:O39)</f>
        <v>59837</v>
      </c>
    </row>
    <row r="40" spans="2:22" s="29" customFormat="1" ht="16" customHeight="1">
      <c r="B40" s="34" t="s">
        <v>40</v>
      </c>
      <c r="C40" s="30"/>
      <c r="D40" s="30"/>
      <c r="E40" s="30"/>
      <c r="F40" s="30"/>
      <c r="G40" s="27"/>
      <c r="H40" s="28">
        <f>C105</f>
        <v>9650</v>
      </c>
      <c r="I40" s="28">
        <f>D105</f>
        <v>0</v>
      </c>
      <c r="J40" s="28">
        <f>E105</f>
        <v>0</v>
      </c>
      <c r="K40" s="26">
        <f>SUM(H40:J40)</f>
        <v>9650</v>
      </c>
      <c r="L40" s="27"/>
      <c r="M40" s="28">
        <f t="shared" si="7"/>
        <v>9650</v>
      </c>
      <c r="N40" s="28">
        <f t="shared" si="7"/>
        <v>0</v>
      </c>
      <c r="O40" s="28">
        <f t="shared" si="7"/>
        <v>0</v>
      </c>
      <c r="P40" s="26">
        <f>SUM(M40:O40)</f>
        <v>9650</v>
      </c>
    </row>
    <row r="41" spans="2:22" s="29" customFormat="1" ht="16" customHeight="1">
      <c r="B41" s="35" t="s">
        <v>41</v>
      </c>
      <c r="C41" s="30"/>
      <c r="D41" s="30"/>
      <c r="E41" s="30"/>
      <c r="F41" s="30"/>
      <c r="G41" s="27"/>
      <c r="H41" s="36">
        <f>SUM(H39:H40)</f>
        <v>50778</v>
      </c>
      <c r="I41" s="36">
        <f>SUM(I39:I40)</f>
        <v>18709</v>
      </c>
      <c r="J41" s="36">
        <f>SUM(J39:J40)</f>
        <v>0</v>
      </c>
      <c r="K41" s="36">
        <f>SUM(K39:K40)</f>
        <v>69487</v>
      </c>
      <c r="L41" s="27"/>
      <c r="M41" s="36">
        <f>SUM(M39:M40)</f>
        <v>50778</v>
      </c>
      <c r="N41" s="36">
        <f>SUM(N39:N40)</f>
        <v>18709</v>
      </c>
      <c r="O41" s="36">
        <f>SUM(O39:O40)</f>
        <v>0</v>
      </c>
      <c r="P41" s="36">
        <f>SUM(P39:P40)</f>
        <v>69487</v>
      </c>
    </row>
    <row r="42" spans="2:22" s="29" customFormat="1" ht="16" customHeight="1">
      <c r="B42" s="34" t="s">
        <v>42</v>
      </c>
      <c r="C42" s="30"/>
      <c r="D42" s="30"/>
      <c r="E42" s="30"/>
      <c r="F42" s="30"/>
      <c r="G42" s="27"/>
      <c r="H42" s="28">
        <f>C106</f>
        <v>13658</v>
      </c>
      <c r="I42" s="28">
        <f>D106</f>
        <v>0</v>
      </c>
      <c r="J42" s="28">
        <f>E106</f>
        <v>0</v>
      </c>
      <c r="K42" s="26">
        <f>SUM(H42:J42)</f>
        <v>13658</v>
      </c>
      <c r="L42" s="27"/>
      <c r="M42" s="28">
        <f>H42</f>
        <v>13658</v>
      </c>
      <c r="N42" s="28">
        <f>I42</f>
        <v>0</v>
      </c>
      <c r="O42" s="28">
        <f>J42</f>
        <v>0</v>
      </c>
      <c r="P42" s="26">
        <f>SUM(M42:O42)</f>
        <v>13658</v>
      </c>
    </row>
    <row r="43" spans="2:22" s="29" customFormat="1" ht="16" customHeight="1">
      <c r="B43" s="24" t="s">
        <v>43</v>
      </c>
      <c r="C43" s="25">
        <v>0</v>
      </c>
      <c r="D43" s="25">
        <v>0</v>
      </c>
      <c r="E43" s="25">
        <v>0</v>
      </c>
      <c r="F43" s="26">
        <f>SUM(C43:E43)</f>
        <v>0</v>
      </c>
      <c r="G43" s="27"/>
      <c r="H43" s="28">
        <f>C43</f>
        <v>0</v>
      </c>
      <c r="I43" s="28">
        <f>D43</f>
        <v>0</v>
      </c>
      <c r="J43" s="28">
        <f>E43</f>
        <v>0</v>
      </c>
      <c r="K43" s="26">
        <f>SUM(H43:J43)</f>
        <v>0</v>
      </c>
      <c r="L43" s="27"/>
      <c r="M43" s="30"/>
      <c r="N43" s="30"/>
      <c r="O43" s="30"/>
      <c r="P43" s="30"/>
    </row>
    <row r="44" spans="2:22" s="29" customFormat="1" ht="16" customHeight="1">
      <c r="B44" s="31" t="s">
        <v>44</v>
      </c>
      <c r="C44" s="26">
        <f>SUM(C28,C35,C38,C43)</f>
        <v>68630</v>
      </c>
      <c r="D44" s="26">
        <f>SUM(D28,D35,D38,D43)</f>
        <v>15712</v>
      </c>
      <c r="E44" s="26">
        <f>SUM(E28,E35,E38,E43)</f>
        <v>0</v>
      </c>
      <c r="F44" s="26">
        <f>SUM(F28,F35,F38,F43)</f>
        <v>84342</v>
      </c>
      <c r="G44" s="27"/>
      <c r="H44" s="26">
        <f>SUM(H28,H35,H41,H42:H43)</f>
        <v>123165</v>
      </c>
      <c r="I44" s="26">
        <f>SUM(I28,I35,I41,I42:I43)</f>
        <v>34960</v>
      </c>
      <c r="J44" s="26">
        <f>SUM(J28,J35,J41,J42:J43)</f>
        <v>0</v>
      </c>
      <c r="K44" s="26">
        <f>SUM(K28,K35,K41,K42:K43)</f>
        <v>158125</v>
      </c>
      <c r="L44" s="27"/>
      <c r="M44" s="26">
        <f>SUM(M28,M35,M38,M41,M42)</f>
        <v>54535</v>
      </c>
      <c r="N44" s="26">
        <f>SUM(N28,N35,N38,N41,N42)</f>
        <v>19248</v>
      </c>
      <c r="O44" s="26">
        <f>SUM(O28,O35,O38,O41,O42)</f>
        <v>0</v>
      </c>
      <c r="P44" s="26">
        <f>SUM(P28,P35,P38,P41,P42)</f>
        <v>73783</v>
      </c>
    </row>
    <row r="45" spans="2:22" s="23" customFormat="1" ht="12" customHeight="1"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</row>
    <row r="46" spans="2:22" s="29" customFormat="1" ht="16" customHeight="1">
      <c r="B46" s="32" t="s">
        <v>45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2" s="29" customFormat="1" ht="16" customHeight="1">
      <c r="B47" s="39" t="s">
        <v>46</v>
      </c>
      <c r="C47" s="40">
        <v>-505083</v>
      </c>
      <c r="D47" s="30"/>
      <c r="E47" s="30"/>
      <c r="F47" s="41">
        <f>C47</f>
        <v>-505083</v>
      </c>
      <c r="G47" s="27"/>
      <c r="H47" s="42">
        <f>C47</f>
        <v>-505083</v>
      </c>
      <c r="I47" s="30"/>
      <c r="J47" s="30"/>
      <c r="K47" s="41">
        <f>H47</f>
        <v>-505083</v>
      </c>
      <c r="L47" s="27"/>
      <c r="M47" s="30"/>
      <c r="N47" s="30"/>
      <c r="O47" s="30"/>
      <c r="P47" s="30"/>
    </row>
    <row r="48" spans="2:22" s="29" customFormat="1" ht="16" customHeight="1">
      <c r="B48" s="59" t="s">
        <v>47</v>
      </c>
      <c r="C48" s="40">
        <v>-130688</v>
      </c>
      <c r="D48" s="30"/>
      <c r="E48" s="30"/>
      <c r="F48" s="41">
        <f>C48</f>
        <v>-130688</v>
      </c>
      <c r="G48" s="27"/>
      <c r="H48" s="42">
        <f>C48</f>
        <v>-130688</v>
      </c>
      <c r="I48" s="30"/>
      <c r="J48" s="30"/>
      <c r="K48" s="41">
        <f>H48</f>
        <v>-130688</v>
      </c>
      <c r="L48" s="27"/>
      <c r="M48" s="30"/>
      <c r="N48" s="30"/>
      <c r="O48" s="30"/>
      <c r="P48" s="30"/>
    </row>
    <row r="49" spans="2:16" s="29" customFormat="1" ht="16" customHeight="1">
      <c r="B49" s="58" t="s">
        <v>48</v>
      </c>
      <c r="C49" s="43">
        <v>0</v>
      </c>
      <c r="D49" s="30"/>
      <c r="E49" s="30"/>
      <c r="F49" s="26">
        <f>C49</f>
        <v>0</v>
      </c>
      <c r="G49" s="27"/>
      <c r="H49" s="28">
        <f>C49</f>
        <v>0</v>
      </c>
      <c r="I49" s="30"/>
      <c r="J49" s="30"/>
      <c r="K49" s="26">
        <f>H49</f>
        <v>0</v>
      </c>
      <c r="L49" s="27"/>
      <c r="M49" s="30"/>
      <c r="N49" s="30"/>
      <c r="O49" s="30"/>
      <c r="P49" s="30"/>
    </row>
    <row r="50" spans="2:16" s="29" customFormat="1" ht="16" customHeight="1">
      <c r="B50" s="35" t="s">
        <v>49</v>
      </c>
      <c r="C50" s="44">
        <f>SUM(C47:C49)</f>
        <v>-635771</v>
      </c>
      <c r="D50" s="30"/>
      <c r="E50" s="30"/>
      <c r="F50" s="44">
        <f>SUM(F47:F49)</f>
        <v>-635771</v>
      </c>
      <c r="G50" s="27"/>
      <c r="H50" s="44">
        <f>SUM(H47:H49)</f>
        <v>-635771</v>
      </c>
      <c r="I50" s="30"/>
      <c r="J50" s="30"/>
      <c r="K50" s="44">
        <f>SUM(K47:K49)</f>
        <v>-635771</v>
      </c>
      <c r="L50" s="27"/>
      <c r="M50" s="30"/>
      <c r="N50" s="30"/>
      <c r="O50" s="30"/>
      <c r="P50" s="30"/>
    </row>
    <row r="51" spans="2:16" s="29" customFormat="1" ht="16" customHeight="1">
      <c r="B51" s="39" t="s">
        <v>50</v>
      </c>
      <c r="C51" s="40">
        <v>-238922</v>
      </c>
      <c r="D51" s="30"/>
      <c r="E51" s="30"/>
      <c r="F51" s="41">
        <f>C51</f>
        <v>-238922</v>
      </c>
      <c r="G51" s="27"/>
      <c r="H51" s="42">
        <f>C51</f>
        <v>-238922</v>
      </c>
      <c r="I51" s="30"/>
      <c r="J51" s="30"/>
      <c r="K51" s="41">
        <f>H51</f>
        <v>-238922</v>
      </c>
      <c r="L51" s="27"/>
      <c r="M51" s="30"/>
      <c r="N51" s="30"/>
      <c r="O51" s="30"/>
      <c r="P51" s="30"/>
    </row>
    <row r="52" spans="2:16" s="29" customFormat="1" ht="16" customHeight="1">
      <c r="B52" s="58" t="s">
        <v>51</v>
      </c>
      <c r="C52" s="25">
        <v>0</v>
      </c>
      <c r="D52" s="30"/>
      <c r="E52" s="30"/>
      <c r="F52" s="26">
        <f>C52</f>
        <v>0</v>
      </c>
      <c r="G52" s="27"/>
      <c r="H52" s="28">
        <f>C52</f>
        <v>0</v>
      </c>
      <c r="I52" s="30"/>
      <c r="J52" s="30"/>
      <c r="K52" s="26">
        <f>H52</f>
        <v>0</v>
      </c>
      <c r="L52" s="27"/>
      <c r="M52" s="30"/>
      <c r="N52" s="30"/>
      <c r="O52" s="30"/>
      <c r="P52" s="30"/>
    </row>
    <row r="53" spans="2:16" s="29" customFormat="1" ht="16" customHeight="1">
      <c r="B53" s="35" t="s">
        <v>52</v>
      </c>
      <c r="C53" s="44">
        <f>SUM(C51:C52)</f>
        <v>-238922</v>
      </c>
      <c r="D53" s="30"/>
      <c r="E53" s="30"/>
      <c r="F53" s="44">
        <f>SUM(F51:F52)</f>
        <v>-238922</v>
      </c>
      <c r="G53" s="27"/>
      <c r="H53" s="44">
        <f>SUM(H51:H52)</f>
        <v>-238922</v>
      </c>
      <c r="I53" s="30"/>
      <c r="J53" s="30"/>
      <c r="K53" s="44">
        <f>SUM(K51:K52)</f>
        <v>-238922</v>
      </c>
      <c r="L53" s="27"/>
      <c r="M53" s="30"/>
      <c r="N53" s="30"/>
      <c r="O53" s="30"/>
      <c r="P53" s="30"/>
    </row>
    <row r="54" spans="2:16" s="29" customFormat="1" ht="16" customHeight="1">
      <c r="B54" s="24" t="s">
        <v>53</v>
      </c>
      <c r="C54" s="25">
        <v>-283496</v>
      </c>
      <c r="D54" s="30"/>
      <c r="E54" s="30"/>
      <c r="F54" s="26">
        <f t="shared" ref="F54:F59" si="8">C54</f>
        <v>-283496</v>
      </c>
      <c r="G54" s="27"/>
      <c r="H54" s="28">
        <f>C54</f>
        <v>-283496</v>
      </c>
      <c r="I54" s="30"/>
      <c r="J54" s="30"/>
      <c r="K54" s="26">
        <f>H54</f>
        <v>-283496</v>
      </c>
      <c r="L54" s="27"/>
      <c r="M54" s="30"/>
      <c r="N54" s="30"/>
      <c r="O54" s="30"/>
      <c r="P54" s="30"/>
    </row>
    <row r="55" spans="2:16" s="29" customFormat="1" ht="16" customHeight="1">
      <c r="B55" s="24" t="s">
        <v>54</v>
      </c>
      <c r="C55" s="43">
        <v>0</v>
      </c>
      <c r="D55" s="30"/>
      <c r="E55" s="30"/>
      <c r="F55" s="26">
        <f t="shared" si="8"/>
        <v>0</v>
      </c>
      <c r="G55" s="27"/>
      <c r="H55" s="28">
        <f>C55</f>
        <v>0</v>
      </c>
      <c r="I55" s="30"/>
      <c r="J55" s="30"/>
      <c r="K55" s="26">
        <f>H55</f>
        <v>0</v>
      </c>
      <c r="L55" s="27"/>
      <c r="M55" s="30"/>
      <c r="N55" s="30"/>
      <c r="O55" s="30"/>
      <c r="P55" s="30"/>
    </row>
    <row r="56" spans="2:16" s="29" customFormat="1" ht="16" customHeight="1">
      <c r="B56" s="24" t="s">
        <v>55</v>
      </c>
      <c r="C56" s="25">
        <v>0</v>
      </c>
      <c r="D56" s="30"/>
      <c r="E56" s="30"/>
      <c r="F56" s="26">
        <f t="shared" si="8"/>
        <v>0</v>
      </c>
      <c r="G56" s="27"/>
      <c r="H56" s="28">
        <f>C56</f>
        <v>0</v>
      </c>
      <c r="I56" s="30"/>
      <c r="J56" s="30"/>
      <c r="K56" s="26">
        <f>H56</f>
        <v>0</v>
      </c>
      <c r="L56" s="27"/>
      <c r="M56" s="30"/>
      <c r="N56" s="30"/>
      <c r="O56" s="30"/>
      <c r="P56" s="30"/>
    </row>
    <row r="57" spans="2:16" s="29" customFormat="1" ht="16" customHeight="1">
      <c r="B57" s="24" t="s">
        <v>56</v>
      </c>
      <c r="C57" s="25">
        <v>0</v>
      </c>
      <c r="D57" s="30"/>
      <c r="E57" s="30"/>
      <c r="F57" s="26">
        <f t="shared" si="8"/>
        <v>0</v>
      </c>
      <c r="G57" s="27"/>
      <c r="H57" s="28">
        <f>C57</f>
        <v>0</v>
      </c>
      <c r="I57" s="30"/>
      <c r="J57" s="30"/>
      <c r="K57" s="26">
        <f>H57</f>
        <v>0</v>
      </c>
      <c r="L57" s="27"/>
      <c r="M57" s="30"/>
      <c r="N57" s="30"/>
      <c r="O57" s="30"/>
      <c r="P57" s="30"/>
    </row>
    <row r="58" spans="2:16" s="29" customFormat="1" ht="16" customHeight="1">
      <c r="B58" s="24" t="s">
        <v>57</v>
      </c>
      <c r="C58" s="25">
        <v>0</v>
      </c>
      <c r="D58" s="30"/>
      <c r="E58" s="30"/>
      <c r="F58" s="26">
        <f t="shared" si="8"/>
        <v>0</v>
      </c>
      <c r="G58" s="27"/>
      <c r="H58" s="45"/>
      <c r="I58" s="45"/>
      <c r="J58" s="45"/>
      <c r="K58" s="45"/>
      <c r="L58" s="27"/>
      <c r="M58" s="30"/>
      <c r="N58" s="30"/>
      <c r="O58" s="30"/>
      <c r="P58" s="30"/>
    </row>
    <row r="59" spans="2:16" s="29" customFormat="1" ht="16" customHeight="1">
      <c r="B59" s="24" t="s">
        <v>58</v>
      </c>
      <c r="C59" s="25">
        <v>0</v>
      </c>
      <c r="D59" s="30"/>
      <c r="E59" s="30"/>
      <c r="F59" s="26">
        <f t="shared" si="8"/>
        <v>0</v>
      </c>
      <c r="G59" s="27"/>
      <c r="H59" s="28">
        <f>C59</f>
        <v>0</v>
      </c>
      <c r="I59" s="30"/>
      <c r="J59" s="30"/>
      <c r="K59" s="26">
        <f>H59</f>
        <v>0</v>
      </c>
      <c r="L59" s="27"/>
      <c r="M59" s="30"/>
      <c r="N59" s="30"/>
      <c r="O59" s="30"/>
      <c r="P59" s="30"/>
    </row>
    <row r="60" spans="2:16" s="29" customFormat="1" ht="16" customHeight="1">
      <c r="B60" s="24" t="s">
        <v>59</v>
      </c>
      <c r="C60" s="25">
        <v>-87797</v>
      </c>
      <c r="D60" s="25">
        <v>-22249</v>
      </c>
      <c r="E60" s="25">
        <v>0</v>
      </c>
      <c r="F60" s="26">
        <f>SUM(C60:E60)</f>
        <v>-110046</v>
      </c>
      <c r="G60" s="27"/>
      <c r="H60" s="45"/>
      <c r="I60" s="45"/>
      <c r="J60" s="45"/>
      <c r="K60" s="45"/>
      <c r="L60" s="27"/>
      <c r="M60" s="28">
        <f>C110</f>
        <v>87797</v>
      </c>
      <c r="N60" s="28">
        <f t="shared" ref="N60:O60" si="9">D110</f>
        <v>22249</v>
      </c>
      <c r="O60" s="28">
        <f t="shared" si="9"/>
        <v>0</v>
      </c>
      <c r="P60" s="26">
        <f>SUM(M60:O60)</f>
        <v>110046</v>
      </c>
    </row>
    <row r="61" spans="2:16" s="29" customFormat="1" ht="16" customHeight="1">
      <c r="B61" s="58" t="s">
        <v>179</v>
      </c>
      <c r="C61" s="25">
        <v>0</v>
      </c>
      <c r="D61" s="25">
        <v>0</v>
      </c>
      <c r="E61" s="25">
        <v>0</v>
      </c>
      <c r="F61" s="26">
        <f>SUM(C61:E61)</f>
        <v>0</v>
      </c>
      <c r="G61" s="27"/>
      <c r="H61" s="28">
        <f>C61</f>
        <v>0</v>
      </c>
      <c r="I61" s="28">
        <f t="shared" ref="I61:J61" si="10">D61</f>
        <v>0</v>
      </c>
      <c r="J61" s="28">
        <f t="shared" si="10"/>
        <v>0</v>
      </c>
      <c r="K61" s="26">
        <f>SUM(H61:J61)</f>
        <v>0</v>
      </c>
      <c r="L61" s="27"/>
      <c r="M61" s="30"/>
      <c r="N61" s="30"/>
      <c r="O61" s="30"/>
      <c r="P61" s="30"/>
    </row>
    <row r="62" spans="2:16" s="29" customFormat="1" ht="16" customHeight="1">
      <c r="B62" s="34" t="s">
        <v>60</v>
      </c>
      <c r="C62" s="30"/>
      <c r="D62" s="30"/>
      <c r="E62" s="30"/>
      <c r="F62" s="30"/>
      <c r="G62" s="27"/>
      <c r="H62" s="28">
        <f>C111</f>
        <v>0</v>
      </c>
      <c r="I62" s="28">
        <f>D111</f>
        <v>0</v>
      </c>
      <c r="J62" s="28">
        <f>E111</f>
        <v>0</v>
      </c>
      <c r="K62" s="26">
        <f>SUM(H62:J62)</f>
        <v>0</v>
      </c>
      <c r="L62" s="27"/>
      <c r="M62" s="28">
        <f>H62</f>
        <v>0</v>
      </c>
      <c r="N62" s="28">
        <f>I62</f>
        <v>0</v>
      </c>
      <c r="O62" s="28">
        <f>J62</f>
        <v>0</v>
      </c>
      <c r="P62" s="26">
        <f>SUM(M62:O62)</f>
        <v>0</v>
      </c>
    </row>
    <row r="63" spans="2:16" s="29" customFormat="1" ht="16" customHeight="1">
      <c r="B63" s="24" t="s">
        <v>61</v>
      </c>
      <c r="C63" s="25">
        <v>1008</v>
      </c>
      <c r="D63" s="25">
        <v>0</v>
      </c>
      <c r="E63" s="25">
        <v>0</v>
      </c>
      <c r="F63" s="26">
        <f>SUM(C63:E63)</f>
        <v>1008</v>
      </c>
      <c r="G63" s="27"/>
      <c r="H63" s="45"/>
      <c r="I63" s="45"/>
      <c r="J63" s="45"/>
      <c r="K63" s="45"/>
      <c r="L63" s="27"/>
      <c r="M63" s="28">
        <f>C112</f>
        <v>-1008</v>
      </c>
      <c r="N63" s="28">
        <f t="shared" ref="N63:O63" si="11">D112</f>
        <v>0</v>
      </c>
      <c r="O63" s="28">
        <f t="shared" si="11"/>
        <v>0</v>
      </c>
      <c r="P63" s="26">
        <f>SUM(M63:O63)</f>
        <v>-1008</v>
      </c>
    </row>
    <row r="64" spans="2:16" s="29" customFormat="1" ht="16" customHeight="1">
      <c r="B64" s="58" t="s">
        <v>62</v>
      </c>
      <c r="C64" s="25">
        <v>0</v>
      </c>
      <c r="D64" s="30"/>
      <c r="E64" s="30"/>
      <c r="F64" s="26">
        <f>C64</f>
        <v>0</v>
      </c>
      <c r="G64" s="27"/>
      <c r="H64" s="28">
        <f>C64</f>
        <v>0</v>
      </c>
      <c r="I64" s="30"/>
      <c r="J64" s="30"/>
      <c r="K64" s="26">
        <f>H64</f>
        <v>0</v>
      </c>
      <c r="L64" s="27"/>
      <c r="M64" s="30"/>
      <c r="N64" s="30"/>
      <c r="O64" s="30"/>
      <c r="P64" s="30"/>
    </row>
    <row r="65" spans="2:22" s="29" customFormat="1" ht="16" customHeight="1">
      <c r="B65" s="31" t="s">
        <v>63</v>
      </c>
      <c r="C65" s="41">
        <f>SUM(C50,C53:C61,C63:C64)</f>
        <v>-1244978</v>
      </c>
      <c r="D65" s="26">
        <f>SUM(D60:D61,D63)</f>
        <v>-22249</v>
      </c>
      <c r="E65" s="26">
        <f>SUM(E60:E61,E63)</f>
        <v>0</v>
      </c>
      <c r="F65" s="41">
        <f>SUM(F50,F53:F61,F63:F64)</f>
        <v>-1267227</v>
      </c>
      <c r="G65" s="27"/>
      <c r="H65" s="41">
        <f>SUM(H50,H53:H57,H59,H61:H62, H64)</f>
        <v>-1158189</v>
      </c>
      <c r="I65" s="41">
        <f t="shared" ref="I65:K65" si="12">SUM(I50,I53:I57,I59,I61:I62, I64)</f>
        <v>0</v>
      </c>
      <c r="J65" s="41">
        <f t="shared" si="12"/>
        <v>0</v>
      </c>
      <c r="K65" s="41">
        <f t="shared" si="12"/>
        <v>-1158189</v>
      </c>
      <c r="L65" s="27"/>
      <c r="M65" s="26">
        <f>SUM(M60,M62:M63)</f>
        <v>86789</v>
      </c>
      <c r="N65" s="26">
        <f t="shared" ref="N65:P65" si="13">SUM(N60,N62:N63)</f>
        <v>22249</v>
      </c>
      <c r="O65" s="26">
        <f t="shared" si="13"/>
        <v>0</v>
      </c>
      <c r="P65" s="26">
        <f t="shared" si="13"/>
        <v>109038</v>
      </c>
    </row>
    <row r="66" spans="2:22" s="23" customFormat="1" ht="12" customHeight="1"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1"/>
    </row>
    <row r="67" spans="2:22" s="29" customFormat="1" ht="16" customHeight="1">
      <c r="B67" s="31" t="s">
        <v>64</v>
      </c>
      <c r="C67" s="41">
        <f>SUM(C19,C44,C65)</f>
        <v>-1182599</v>
      </c>
      <c r="D67" s="26">
        <f>SUM(D19,D44,D65)</f>
        <v>-6785</v>
      </c>
      <c r="E67" s="26">
        <f>SUM(E19,E44,E65)</f>
        <v>0</v>
      </c>
      <c r="F67" s="41">
        <f>SUM(F19,F44,F65)</f>
        <v>-1189384</v>
      </c>
      <c r="G67" s="27"/>
      <c r="H67" s="41">
        <f>SUM(H19,H44,H65)</f>
        <v>-1035024</v>
      </c>
      <c r="I67" s="26">
        <f>SUM(I19,I44,I65)</f>
        <v>34960</v>
      </c>
      <c r="J67" s="26">
        <f>SUM(J19,J44,J65)</f>
        <v>0</v>
      </c>
      <c r="K67" s="41">
        <f>SUM(K19,K44,K65)</f>
        <v>-1000064</v>
      </c>
      <c r="L67" s="27"/>
      <c r="M67" s="26">
        <f>SUM(M19,M44,M65)</f>
        <v>147575</v>
      </c>
      <c r="N67" s="26">
        <f>SUM(N19,N44,N65)</f>
        <v>41745</v>
      </c>
      <c r="O67" s="26">
        <f>SUM(O19,O44,O65)</f>
        <v>0</v>
      </c>
      <c r="P67" s="26">
        <f>SUM(P19,P44,P65)</f>
        <v>189320</v>
      </c>
    </row>
    <row r="68" spans="2:22" s="23" customFormat="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1"/>
      <c r="T68" s="21"/>
      <c r="U68" s="21"/>
      <c r="V68" s="21"/>
    </row>
    <row r="69" spans="2:22" s="29" customFormat="1" ht="16" customHeight="1">
      <c r="B69" s="31" t="s">
        <v>65</v>
      </c>
      <c r="C69" s="41">
        <f>SUM(C12,C67)</f>
        <v>-72060</v>
      </c>
      <c r="D69" s="26">
        <f>SUM(D12,D67)</f>
        <v>-8673</v>
      </c>
      <c r="E69" s="26">
        <f>SUM(E12,E67)</f>
        <v>0</v>
      </c>
      <c r="F69" s="41">
        <f>SUM(F12,F67)</f>
        <v>-80733</v>
      </c>
      <c r="G69" s="27"/>
      <c r="H69" s="41">
        <f>SUM(H12,H67)</f>
        <v>-100599</v>
      </c>
      <c r="I69" s="26">
        <f>SUM(I12,I67)</f>
        <v>-8924</v>
      </c>
      <c r="J69" s="26">
        <f>SUM(J12,J67)</f>
        <v>0</v>
      </c>
      <c r="K69" s="41">
        <f>SUM(K12,K67)</f>
        <v>-109523</v>
      </c>
      <c r="L69" s="27"/>
      <c r="M69" s="26">
        <f>SUM(M12,M67)</f>
        <v>-28539</v>
      </c>
      <c r="N69" s="26">
        <f>SUM(N12,N67)</f>
        <v>-251</v>
      </c>
      <c r="O69" s="26">
        <f>SUM(O12,O67)</f>
        <v>0</v>
      </c>
      <c r="P69" s="26">
        <f>SUM(P12,P67)</f>
        <v>-28790</v>
      </c>
    </row>
    <row r="70" spans="2:22" s="23" customFormat="1" ht="12" customHeight="1"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1"/>
      <c r="T70" s="21"/>
      <c r="U70" s="21"/>
      <c r="V70" s="21"/>
    </row>
    <row r="71" spans="2:22" s="29" customFormat="1" ht="16" customHeight="1">
      <c r="B71" s="32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22" s="29" customFormat="1" ht="16" customHeight="1">
      <c r="B72" s="24" t="s">
        <v>67</v>
      </c>
      <c r="C72" s="25">
        <v>-315243</v>
      </c>
      <c r="D72" s="25">
        <v>-95306</v>
      </c>
      <c r="E72" s="25">
        <v>0</v>
      </c>
      <c r="F72" s="26">
        <f t="shared" ref="F72:F78" si="14">SUM(C72:E72)</f>
        <v>-410549</v>
      </c>
      <c r="G72" s="27"/>
      <c r="H72" s="30"/>
      <c r="I72" s="30"/>
      <c r="J72" s="30"/>
      <c r="K72" s="30"/>
      <c r="L72" s="27"/>
      <c r="M72" s="27"/>
      <c r="N72" s="27"/>
      <c r="O72" s="27"/>
      <c r="P72" s="27"/>
    </row>
    <row r="73" spans="2:22" s="29" customFormat="1" ht="16" customHeight="1">
      <c r="B73" s="24" t="s">
        <v>68</v>
      </c>
      <c r="C73" s="25">
        <v>0</v>
      </c>
      <c r="D73" s="25">
        <v>0</v>
      </c>
      <c r="E73" s="25">
        <v>0</v>
      </c>
      <c r="F73" s="26">
        <f t="shared" si="14"/>
        <v>0</v>
      </c>
      <c r="G73" s="27"/>
      <c r="H73" s="30"/>
      <c r="I73" s="30"/>
      <c r="J73" s="30"/>
      <c r="K73" s="30"/>
      <c r="L73" s="27"/>
      <c r="M73" s="27"/>
      <c r="N73" s="27"/>
      <c r="O73" s="27"/>
      <c r="P73" s="27"/>
    </row>
    <row r="74" spans="2:22" s="29" customFormat="1" ht="16" customHeight="1">
      <c r="B74" s="24" t="s">
        <v>69</v>
      </c>
      <c r="C74" s="25">
        <v>0</v>
      </c>
      <c r="D74" s="25">
        <v>0</v>
      </c>
      <c r="E74" s="25">
        <v>0</v>
      </c>
      <c r="F74" s="26">
        <f t="shared" si="14"/>
        <v>0</v>
      </c>
      <c r="G74" s="27"/>
      <c r="H74" s="30"/>
      <c r="I74" s="30"/>
      <c r="J74" s="30"/>
      <c r="K74" s="30"/>
      <c r="L74" s="27"/>
      <c r="M74" s="27"/>
      <c r="N74" s="27"/>
      <c r="O74" s="27"/>
      <c r="P74" s="27"/>
    </row>
    <row r="75" spans="2:22" s="29" customFormat="1" ht="16" customHeight="1">
      <c r="B75" s="24" t="s">
        <v>70</v>
      </c>
      <c r="C75" s="25">
        <v>0</v>
      </c>
      <c r="D75" s="25">
        <v>0</v>
      </c>
      <c r="E75" s="25">
        <v>0</v>
      </c>
      <c r="F75" s="26">
        <f t="shared" si="14"/>
        <v>0</v>
      </c>
      <c r="G75" s="27"/>
      <c r="H75" s="30"/>
      <c r="I75" s="30"/>
      <c r="J75" s="30"/>
      <c r="K75" s="30"/>
      <c r="L75" s="27"/>
      <c r="M75" s="27"/>
      <c r="N75" s="27"/>
      <c r="O75" s="27"/>
      <c r="P75" s="27"/>
    </row>
    <row r="76" spans="2:22" s="29" customFormat="1" ht="16" customHeight="1">
      <c r="B76" s="24" t="s">
        <v>71</v>
      </c>
      <c r="C76" s="25">
        <v>2961</v>
      </c>
      <c r="D76" s="25">
        <v>98654</v>
      </c>
      <c r="E76" s="25">
        <v>0</v>
      </c>
      <c r="F76" s="26">
        <f t="shared" si="14"/>
        <v>101615</v>
      </c>
      <c r="G76" s="27"/>
      <c r="H76" s="30"/>
      <c r="I76" s="30"/>
      <c r="J76" s="30"/>
      <c r="K76" s="30"/>
      <c r="L76" s="27"/>
      <c r="M76" s="27"/>
      <c r="N76" s="27"/>
      <c r="O76" s="27"/>
      <c r="P76" s="27"/>
    </row>
    <row r="77" spans="2:22" s="29" customFormat="1" ht="16" customHeight="1">
      <c r="B77" s="24" t="s">
        <v>72</v>
      </c>
      <c r="C77" s="25">
        <v>-82</v>
      </c>
      <c r="D77" s="25">
        <v>0</v>
      </c>
      <c r="E77" s="25">
        <v>0</v>
      </c>
      <c r="F77" s="26">
        <f t="shared" si="14"/>
        <v>-82</v>
      </c>
      <c r="G77" s="27"/>
      <c r="H77" s="30"/>
      <c r="I77" s="30"/>
      <c r="J77" s="30"/>
      <c r="K77" s="30"/>
      <c r="L77" s="27"/>
      <c r="M77" s="27"/>
      <c r="N77" s="27"/>
      <c r="O77" s="27"/>
      <c r="P77" s="27"/>
    </row>
    <row r="78" spans="2:22" s="29" customFormat="1" ht="16" customHeight="1">
      <c r="B78" s="24" t="s">
        <v>73</v>
      </c>
      <c r="C78" s="25">
        <v>0</v>
      </c>
      <c r="D78" s="25">
        <v>0</v>
      </c>
      <c r="E78" s="25">
        <v>0</v>
      </c>
      <c r="F78" s="26">
        <f t="shared" si="14"/>
        <v>0</v>
      </c>
      <c r="G78" s="27"/>
      <c r="H78" s="30"/>
      <c r="I78" s="30"/>
      <c r="J78" s="30"/>
      <c r="K78" s="30"/>
      <c r="L78" s="27"/>
      <c r="M78" s="27"/>
      <c r="N78" s="27"/>
      <c r="O78" s="27"/>
      <c r="P78" s="27"/>
    </row>
    <row r="79" spans="2:22" s="29" customFormat="1" ht="16" customHeight="1">
      <c r="B79" s="31" t="s">
        <v>66</v>
      </c>
      <c r="C79" s="26">
        <f>SUM(C72:C78)</f>
        <v>-312364</v>
      </c>
      <c r="D79" s="26">
        <f>SUM(D72:D78)</f>
        <v>3348</v>
      </c>
      <c r="E79" s="26">
        <f>SUM(E72:E78)</f>
        <v>0</v>
      </c>
      <c r="F79" s="26">
        <f>SUM(F72:F78)</f>
        <v>-309016</v>
      </c>
      <c r="G79" s="27"/>
      <c r="H79" s="30"/>
      <c r="I79" s="30"/>
      <c r="J79" s="30"/>
      <c r="K79" s="30"/>
      <c r="L79" s="27"/>
      <c r="M79" s="27"/>
      <c r="N79" s="27"/>
      <c r="O79" s="27"/>
      <c r="P79" s="27"/>
    </row>
    <row r="80" spans="2:22" s="23" customFormat="1" ht="12" customHeight="1">
      <c r="B80" s="19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1"/>
      <c r="T80" s="21"/>
      <c r="U80" s="21"/>
      <c r="V80" s="21"/>
    </row>
    <row r="81" spans="1:22" s="29" customFormat="1" ht="16" customHeight="1">
      <c r="B81" s="31" t="s">
        <v>74</v>
      </c>
      <c r="C81" s="41">
        <f>SUM(C69,C79)</f>
        <v>-384424</v>
      </c>
      <c r="D81" s="26">
        <f>SUM(D69,D79)</f>
        <v>-5325</v>
      </c>
      <c r="E81" s="26">
        <f>SUM(E69,E79)</f>
        <v>0</v>
      </c>
      <c r="F81" s="41">
        <f>SUM(F69,F79)</f>
        <v>-389749</v>
      </c>
      <c r="G81" s="27"/>
      <c r="H81" s="41">
        <f>H69</f>
        <v>-100599</v>
      </c>
      <c r="I81" s="26">
        <f>I69</f>
        <v>-8924</v>
      </c>
      <c r="J81" s="26">
        <f>J69</f>
        <v>0</v>
      </c>
      <c r="K81" s="41">
        <f>K69</f>
        <v>-109523</v>
      </c>
      <c r="L81" s="27"/>
      <c r="M81" s="27"/>
      <c r="N81" s="27"/>
      <c r="O81" s="27"/>
      <c r="P81" s="27"/>
    </row>
    <row r="82" spans="1:22" ht="16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2" ht="18" customHeight="1">
      <c r="B83" s="18" t="s">
        <v>75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2" s="23" customFormat="1" ht="12" customHeight="1"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1"/>
      <c r="T84" s="21"/>
      <c r="U84" s="21"/>
      <c r="V84" s="21"/>
    </row>
    <row r="85" spans="1:22" s="29" customFormat="1" ht="16" customHeight="1">
      <c r="A85" s="23"/>
      <c r="B85" s="47" t="s">
        <v>76</v>
      </c>
      <c r="C85" s="43">
        <v>-121345</v>
      </c>
      <c r="D85" s="43">
        <v>0</v>
      </c>
      <c r="E85" s="43">
        <v>0</v>
      </c>
      <c r="F85" s="26">
        <f>SUM(C85:E85)</f>
        <v>-121345</v>
      </c>
      <c r="G85" s="27"/>
      <c r="H85" s="42">
        <f>C85</f>
        <v>-121345</v>
      </c>
      <c r="I85" s="42">
        <f>D85</f>
        <v>0</v>
      </c>
      <c r="J85" s="42">
        <f>E85</f>
        <v>0</v>
      </c>
      <c r="K85" s="26">
        <f>SUM(H85:J85)</f>
        <v>-121345</v>
      </c>
      <c r="L85" s="27"/>
      <c r="M85" s="27"/>
      <c r="N85" s="27"/>
      <c r="O85" s="27"/>
      <c r="P85" s="27"/>
    </row>
    <row r="86" spans="1:22" s="23" customFormat="1" ht="12" customHeight="1">
      <c r="B86" s="19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1"/>
      <c r="T86" s="21"/>
      <c r="U86" s="21"/>
      <c r="V86" s="21"/>
    </row>
    <row r="87" spans="1:22" s="29" customFormat="1" ht="16" customHeight="1">
      <c r="B87" s="48" t="s">
        <v>77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22" s="29" customFormat="1" ht="16" customHeight="1">
      <c r="B88" s="58" t="s">
        <v>78</v>
      </c>
      <c r="C88" s="25">
        <v>-32090</v>
      </c>
      <c r="D88" s="25">
        <v>-17922</v>
      </c>
      <c r="E88" s="25">
        <v>0</v>
      </c>
      <c r="F88" s="26">
        <f>SUM(C88:E88)</f>
        <v>-50012</v>
      </c>
      <c r="G88" s="27"/>
      <c r="H88" s="30"/>
      <c r="I88" s="30"/>
      <c r="J88" s="30"/>
      <c r="K88" s="30"/>
      <c r="L88" s="27"/>
      <c r="M88" s="27"/>
      <c r="N88" s="27"/>
      <c r="O88" s="27"/>
      <c r="P88" s="27"/>
    </row>
    <row r="89" spans="1:22" s="29" customFormat="1" ht="16" customHeight="1">
      <c r="B89" s="37" t="s">
        <v>77</v>
      </c>
      <c r="C89" s="36">
        <f>C88</f>
        <v>-32090</v>
      </c>
      <c r="D89" s="36">
        <f>D88</f>
        <v>-17922</v>
      </c>
      <c r="E89" s="36">
        <f>E88</f>
        <v>0</v>
      </c>
      <c r="F89" s="36">
        <f>F88</f>
        <v>-50012</v>
      </c>
      <c r="G89" s="27"/>
      <c r="H89" s="30"/>
      <c r="I89" s="30"/>
      <c r="J89" s="30"/>
      <c r="K89" s="30"/>
      <c r="L89" s="27"/>
      <c r="M89" s="27"/>
      <c r="N89" s="27"/>
      <c r="O89" s="27"/>
      <c r="P89" s="27"/>
    </row>
    <row r="90" spans="1:22" s="23" customFormat="1" ht="12" customHeight="1">
      <c r="B90" s="19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1"/>
      <c r="T90" s="21"/>
      <c r="U90" s="21"/>
      <c r="V90" s="21"/>
    </row>
    <row r="91" spans="1:22" s="29" customFormat="1" ht="16" customHeight="1">
      <c r="B91" s="32" t="s">
        <v>79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22" s="29" customFormat="1" ht="16" customHeight="1">
      <c r="B92" s="47" t="s">
        <v>80</v>
      </c>
      <c r="C92" s="25">
        <v>-103478</v>
      </c>
      <c r="D92" s="25">
        <v>-2696</v>
      </c>
      <c r="E92" s="25">
        <v>0</v>
      </c>
      <c r="F92" s="26">
        <f>SUM(C92:E92)</f>
        <v>-106174</v>
      </c>
      <c r="G92" s="27"/>
      <c r="H92" s="30"/>
      <c r="I92" s="30"/>
      <c r="J92" s="30"/>
      <c r="K92" s="30"/>
      <c r="L92" s="27"/>
      <c r="M92" s="27"/>
      <c r="N92" s="27"/>
      <c r="O92" s="27"/>
      <c r="P92" s="27"/>
    </row>
    <row r="93" spans="1:22" s="29" customFormat="1" ht="16" customHeight="1">
      <c r="B93" s="34" t="s">
        <v>36</v>
      </c>
      <c r="C93" s="28">
        <f t="shared" ref="C93:E94" si="15">-C36</f>
        <v>-12043</v>
      </c>
      <c r="D93" s="28">
        <f t="shared" si="15"/>
        <v>-367</v>
      </c>
      <c r="E93" s="28">
        <f t="shared" si="15"/>
        <v>0</v>
      </c>
      <c r="F93" s="26">
        <f>SUM(C93:E93)</f>
        <v>-12410</v>
      </c>
      <c r="G93" s="27"/>
      <c r="H93" s="30"/>
      <c r="I93" s="30"/>
      <c r="J93" s="30"/>
      <c r="K93" s="30"/>
      <c r="L93" s="27"/>
      <c r="M93" s="27"/>
      <c r="N93" s="27"/>
      <c r="O93" s="27"/>
      <c r="P93" s="27"/>
    </row>
    <row r="94" spans="1:22" s="29" customFormat="1" ht="16" customHeight="1">
      <c r="B94" s="34" t="s">
        <v>37</v>
      </c>
      <c r="C94" s="28">
        <f t="shared" si="15"/>
        <v>0</v>
      </c>
      <c r="D94" s="28">
        <f t="shared" si="15"/>
        <v>0</v>
      </c>
      <c r="E94" s="28">
        <f t="shared" si="15"/>
        <v>0</v>
      </c>
      <c r="F94" s="26">
        <f>SUM(C94:E94)</f>
        <v>0</v>
      </c>
      <c r="G94" s="27"/>
      <c r="H94" s="30"/>
      <c r="I94" s="30"/>
      <c r="J94" s="30"/>
      <c r="K94" s="30"/>
      <c r="L94" s="27"/>
      <c r="M94" s="27"/>
      <c r="N94" s="27"/>
      <c r="O94" s="27"/>
      <c r="P94" s="27"/>
    </row>
    <row r="95" spans="1:22" s="29" customFormat="1" ht="16" customHeight="1">
      <c r="B95" s="47" t="s">
        <v>81</v>
      </c>
      <c r="C95" s="25">
        <v>71511</v>
      </c>
      <c r="D95" s="25">
        <v>1721</v>
      </c>
      <c r="E95" s="25">
        <v>0</v>
      </c>
      <c r="F95" s="26">
        <f>SUM(C95:E95)</f>
        <v>73232</v>
      </c>
      <c r="G95" s="27"/>
      <c r="H95" s="30"/>
      <c r="I95" s="30"/>
      <c r="J95" s="30"/>
      <c r="K95" s="30"/>
      <c r="L95" s="27"/>
      <c r="M95" s="27"/>
      <c r="N95" s="27"/>
      <c r="O95" s="27"/>
      <c r="P95" s="27"/>
    </row>
    <row r="96" spans="1:22" s="29" customFormat="1" ht="16" customHeight="1">
      <c r="B96" s="35" t="s">
        <v>82</v>
      </c>
      <c r="C96" s="36">
        <f>SUM(C92:C95)</f>
        <v>-44010</v>
      </c>
      <c r="D96" s="36">
        <f>SUM(D92:D95)</f>
        <v>-1342</v>
      </c>
      <c r="E96" s="36">
        <f>SUM(E92:E95)</f>
        <v>0</v>
      </c>
      <c r="F96" s="36">
        <f>SUM(F92:F95)</f>
        <v>-45352</v>
      </c>
      <c r="G96" s="27"/>
      <c r="H96" s="30"/>
      <c r="I96" s="30"/>
      <c r="J96" s="30"/>
      <c r="K96" s="30"/>
      <c r="L96" s="27"/>
      <c r="M96" s="27"/>
      <c r="N96" s="27"/>
      <c r="O96" s="27"/>
      <c r="P96" s="27"/>
    </row>
    <row r="97" spans="2:16" s="29" customFormat="1" ht="16" customHeight="1">
      <c r="B97" s="47" t="s">
        <v>83</v>
      </c>
      <c r="C97" s="25">
        <v>-109538</v>
      </c>
      <c r="D97" s="25">
        <v>-23031</v>
      </c>
      <c r="E97" s="25">
        <v>0</v>
      </c>
      <c r="F97" s="26">
        <f t="shared" ref="F97:F112" si="16">SUM(C97:E97)</f>
        <v>-132569</v>
      </c>
      <c r="G97" s="27"/>
      <c r="H97" s="30"/>
      <c r="I97" s="30"/>
      <c r="J97" s="30"/>
      <c r="K97" s="30"/>
      <c r="L97" s="27"/>
      <c r="M97" s="27"/>
      <c r="N97" s="27"/>
      <c r="O97" s="27"/>
      <c r="P97" s="27"/>
    </row>
    <row r="98" spans="2:16" s="29" customFormat="1" ht="16" customHeight="1">
      <c r="B98" s="47" t="s">
        <v>84</v>
      </c>
      <c r="C98" s="25">
        <v>0</v>
      </c>
      <c r="D98" s="25">
        <v>0</v>
      </c>
      <c r="E98" s="25">
        <v>0</v>
      </c>
      <c r="F98" s="26">
        <f t="shared" si="16"/>
        <v>0</v>
      </c>
      <c r="G98" s="27"/>
      <c r="H98" s="30"/>
      <c r="I98" s="30"/>
      <c r="J98" s="30"/>
      <c r="K98" s="30"/>
      <c r="L98" s="27"/>
      <c r="M98" s="27"/>
      <c r="N98" s="27"/>
      <c r="O98" s="27"/>
      <c r="P98" s="27"/>
    </row>
    <row r="99" spans="2:16" s="29" customFormat="1" ht="16" customHeight="1">
      <c r="B99" s="47" t="s">
        <v>85</v>
      </c>
      <c r="C99" s="25">
        <v>0</v>
      </c>
      <c r="D99" s="25">
        <v>0</v>
      </c>
      <c r="E99" s="25">
        <v>0</v>
      </c>
      <c r="F99" s="26">
        <f t="shared" si="16"/>
        <v>0</v>
      </c>
      <c r="G99" s="27"/>
      <c r="H99" s="30"/>
      <c r="I99" s="30"/>
      <c r="J99" s="30"/>
      <c r="K99" s="30"/>
      <c r="L99" s="27"/>
      <c r="M99" s="27"/>
      <c r="N99" s="27"/>
      <c r="O99" s="27"/>
      <c r="P99" s="27"/>
    </row>
    <row r="100" spans="2:16" s="29" customFormat="1" ht="16" customHeight="1">
      <c r="B100" s="47" t="s">
        <v>86</v>
      </c>
      <c r="C100" s="25">
        <v>-148</v>
      </c>
      <c r="D100" s="25">
        <v>0</v>
      </c>
      <c r="E100" s="25">
        <v>0</v>
      </c>
      <c r="F100" s="26">
        <f t="shared" si="16"/>
        <v>-148</v>
      </c>
      <c r="G100" s="27"/>
      <c r="H100" s="30"/>
      <c r="I100" s="30"/>
      <c r="J100" s="30"/>
      <c r="K100" s="30"/>
      <c r="L100" s="27"/>
      <c r="M100" s="27"/>
      <c r="N100" s="27"/>
      <c r="O100" s="27"/>
      <c r="P100" s="27"/>
    </row>
    <row r="101" spans="2:16" s="29" customFormat="1" ht="16" customHeight="1">
      <c r="B101" s="47" t="s">
        <v>87</v>
      </c>
      <c r="C101" s="25">
        <v>0</v>
      </c>
      <c r="D101" s="25">
        <v>0</v>
      </c>
      <c r="E101" s="25">
        <v>0</v>
      </c>
      <c r="F101" s="26">
        <f t="shared" si="16"/>
        <v>0</v>
      </c>
      <c r="G101" s="27"/>
      <c r="H101" s="30"/>
      <c r="I101" s="30"/>
      <c r="J101" s="30"/>
      <c r="K101" s="30"/>
      <c r="L101" s="27"/>
      <c r="M101" s="27"/>
      <c r="N101" s="27"/>
      <c r="O101" s="27"/>
      <c r="P101" s="27"/>
    </row>
    <row r="102" spans="2:16" s="29" customFormat="1" ht="16" customHeight="1">
      <c r="B102" s="58" t="s">
        <v>88</v>
      </c>
      <c r="C102" s="25">
        <v>41128</v>
      </c>
      <c r="D102" s="25">
        <v>18709</v>
      </c>
      <c r="E102" s="25">
        <v>0</v>
      </c>
      <c r="F102" s="26">
        <f t="shared" si="16"/>
        <v>59837</v>
      </c>
      <c r="G102" s="27"/>
      <c r="H102" s="30"/>
      <c r="I102" s="30"/>
      <c r="J102" s="30"/>
      <c r="K102" s="30"/>
      <c r="L102" s="27"/>
      <c r="M102" s="27"/>
      <c r="N102" s="27"/>
      <c r="O102" s="27"/>
      <c r="P102" s="27"/>
    </row>
    <row r="103" spans="2:16" s="29" customFormat="1" ht="16" customHeight="1">
      <c r="B103" s="58" t="s">
        <v>89</v>
      </c>
      <c r="C103" s="25">
        <v>0</v>
      </c>
      <c r="D103" s="25">
        <v>0</v>
      </c>
      <c r="E103" s="25">
        <v>0</v>
      </c>
      <c r="F103" s="26">
        <f>SUM(C103:E103)</f>
        <v>0</v>
      </c>
      <c r="G103" s="27"/>
      <c r="H103" s="30"/>
      <c r="I103" s="30"/>
      <c r="J103" s="30"/>
      <c r="K103" s="30"/>
      <c r="L103" s="27"/>
      <c r="M103" s="57"/>
      <c r="N103" s="27"/>
      <c r="O103" s="27"/>
      <c r="P103" s="27"/>
    </row>
    <row r="104" spans="2:16" s="29" customFormat="1" ht="16" customHeight="1">
      <c r="B104" s="34" t="s">
        <v>180</v>
      </c>
      <c r="C104" s="28">
        <f>-C61</f>
        <v>0</v>
      </c>
      <c r="D104" s="34">
        <f>-D61</f>
        <v>0</v>
      </c>
      <c r="E104" s="34">
        <f>-E61</f>
        <v>0</v>
      </c>
      <c r="F104" s="26">
        <f>SUM(C104:E104)</f>
        <v>0</v>
      </c>
      <c r="G104" s="27"/>
      <c r="H104" s="30"/>
      <c r="I104" s="30"/>
      <c r="J104" s="30"/>
      <c r="K104" s="30"/>
      <c r="L104" s="27"/>
      <c r="M104" s="57"/>
      <c r="N104" s="27"/>
      <c r="O104" s="27"/>
      <c r="P104" s="27"/>
    </row>
    <row r="105" spans="2:16" s="29" customFormat="1" ht="16" customHeight="1">
      <c r="B105" s="47" t="s">
        <v>90</v>
      </c>
      <c r="C105" s="25">
        <v>9650</v>
      </c>
      <c r="D105" s="25">
        <v>0</v>
      </c>
      <c r="E105" s="25">
        <v>0</v>
      </c>
      <c r="F105" s="26">
        <f t="shared" si="16"/>
        <v>9650</v>
      </c>
      <c r="G105" s="27"/>
      <c r="H105" s="30"/>
      <c r="I105" s="30"/>
      <c r="J105" s="30"/>
      <c r="K105" s="30"/>
      <c r="L105" s="27"/>
      <c r="M105" s="57"/>
      <c r="N105" s="27"/>
      <c r="O105" s="27"/>
      <c r="P105" s="27"/>
    </row>
    <row r="106" spans="2:16" s="29" customFormat="1" ht="16" customHeight="1">
      <c r="B106" s="58" t="s">
        <v>91</v>
      </c>
      <c r="C106" s="25">
        <v>13658</v>
      </c>
      <c r="D106" s="25">
        <v>0</v>
      </c>
      <c r="E106" s="25">
        <v>0</v>
      </c>
      <c r="F106" s="26">
        <f t="shared" si="16"/>
        <v>13658</v>
      </c>
      <c r="G106" s="27"/>
      <c r="H106" s="30"/>
      <c r="I106" s="30"/>
      <c r="J106" s="30"/>
      <c r="K106" s="30"/>
      <c r="L106" s="27"/>
      <c r="M106" s="57"/>
      <c r="N106" s="27"/>
      <c r="O106" s="27"/>
      <c r="P106" s="27"/>
    </row>
    <row r="107" spans="2:16" s="29" customFormat="1" ht="16" customHeight="1">
      <c r="B107" s="34" t="s">
        <v>92</v>
      </c>
      <c r="C107" s="28">
        <f t="shared" ref="C107:E108" si="17">-C15</f>
        <v>6251</v>
      </c>
      <c r="D107" s="28">
        <f t="shared" si="17"/>
        <v>248</v>
      </c>
      <c r="E107" s="28">
        <f t="shared" si="17"/>
        <v>0</v>
      </c>
      <c r="F107" s="26">
        <f t="shared" si="16"/>
        <v>6499</v>
      </c>
      <c r="G107" s="27"/>
      <c r="H107" s="30"/>
      <c r="I107" s="30"/>
      <c r="J107" s="30"/>
      <c r="K107" s="30"/>
      <c r="L107" s="27"/>
      <c r="M107" s="57"/>
      <c r="N107" s="27"/>
      <c r="O107" s="27"/>
      <c r="P107" s="27"/>
    </row>
    <row r="108" spans="2:16" s="29" customFormat="1" ht="16" customHeight="1">
      <c r="B108" s="34" t="s">
        <v>17</v>
      </c>
      <c r="C108" s="28">
        <f t="shared" si="17"/>
        <v>0</v>
      </c>
      <c r="D108" s="28">
        <f t="shared" si="17"/>
        <v>0</v>
      </c>
      <c r="E108" s="28">
        <f t="shared" si="17"/>
        <v>0</v>
      </c>
      <c r="F108" s="26">
        <f t="shared" si="16"/>
        <v>0</v>
      </c>
      <c r="G108" s="27"/>
      <c r="H108" s="30"/>
      <c r="I108" s="30"/>
      <c r="J108" s="30"/>
      <c r="K108" s="30"/>
      <c r="L108" s="27"/>
      <c r="M108" s="57"/>
      <c r="N108" s="27"/>
      <c r="O108" s="27"/>
      <c r="P108" s="27"/>
    </row>
    <row r="109" spans="2:16" s="29" customFormat="1" ht="16" customHeight="1">
      <c r="B109" s="34" t="s">
        <v>93</v>
      </c>
      <c r="C109" s="28">
        <f>-C32</f>
        <v>13</v>
      </c>
      <c r="D109" s="28">
        <f>-D32</f>
        <v>0</v>
      </c>
      <c r="E109" s="28">
        <f>-E32</f>
        <v>0</v>
      </c>
      <c r="F109" s="26">
        <f t="shared" si="16"/>
        <v>13</v>
      </c>
      <c r="G109" s="27"/>
      <c r="H109" s="30"/>
      <c r="I109" s="30"/>
      <c r="J109" s="30"/>
      <c r="K109" s="30"/>
      <c r="L109" s="27"/>
      <c r="M109" s="57"/>
      <c r="N109" s="27"/>
      <c r="O109" s="27"/>
      <c r="P109" s="27"/>
    </row>
    <row r="110" spans="2:16" s="29" customFormat="1" ht="16" customHeight="1">
      <c r="B110" s="34" t="s">
        <v>94</v>
      </c>
      <c r="C110" s="28">
        <f>-C60</f>
        <v>87797</v>
      </c>
      <c r="D110" s="28">
        <f>-D60</f>
        <v>22249</v>
      </c>
      <c r="E110" s="28">
        <f>-E60</f>
        <v>0</v>
      </c>
      <c r="F110" s="26">
        <f t="shared" si="16"/>
        <v>110046</v>
      </c>
      <c r="G110" s="27"/>
      <c r="H110" s="30"/>
      <c r="I110" s="30"/>
      <c r="J110" s="30"/>
      <c r="K110" s="30"/>
      <c r="L110" s="27"/>
      <c r="M110" s="57"/>
      <c r="N110" s="27"/>
      <c r="O110" s="27"/>
      <c r="P110" s="27"/>
    </row>
    <row r="111" spans="2:16" s="29" customFormat="1" ht="16" customHeight="1">
      <c r="B111" s="47" t="s">
        <v>95</v>
      </c>
      <c r="C111" s="25">
        <v>0</v>
      </c>
      <c r="D111" s="25">
        <v>0</v>
      </c>
      <c r="E111" s="25">
        <v>0</v>
      </c>
      <c r="F111" s="26">
        <f t="shared" si="16"/>
        <v>0</v>
      </c>
      <c r="G111" s="27"/>
      <c r="H111" s="30"/>
      <c r="I111" s="30"/>
      <c r="J111" s="30"/>
      <c r="K111" s="30"/>
      <c r="L111" s="27"/>
      <c r="M111" s="57"/>
      <c r="N111" s="27"/>
      <c r="O111" s="27"/>
      <c r="P111" s="27"/>
    </row>
    <row r="112" spans="2:16" s="29" customFormat="1" ht="16" customHeight="1">
      <c r="B112" s="34" t="s">
        <v>96</v>
      </c>
      <c r="C112" s="28">
        <f>-C63</f>
        <v>-1008</v>
      </c>
      <c r="D112" s="28">
        <f>-D63</f>
        <v>0</v>
      </c>
      <c r="E112" s="28">
        <f>-E63</f>
        <v>0</v>
      </c>
      <c r="F112" s="26">
        <f t="shared" si="16"/>
        <v>-1008</v>
      </c>
      <c r="G112" s="27"/>
      <c r="H112" s="30"/>
      <c r="I112" s="30"/>
      <c r="J112" s="30"/>
      <c r="K112" s="30"/>
      <c r="L112" s="27"/>
      <c r="M112" s="57"/>
      <c r="N112" s="27"/>
      <c r="O112" s="27"/>
      <c r="P112" s="27"/>
    </row>
    <row r="113" spans="2:22" s="29" customFormat="1" ht="16" customHeight="1">
      <c r="B113" s="35" t="s">
        <v>97</v>
      </c>
      <c r="C113" s="36">
        <f>SUM(C97:C112)</f>
        <v>47803</v>
      </c>
      <c r="D113" s="36">
        <f>SUM(D97:D112)</f>
        <v>18175</v>
      </c>
      <c r="E113" s="36">
        <f>SUM(E97:E112)</f>
        <v>0</v>
      </c>
      <c r="F113" s="36">
        <f>SUM(F97:F112)</f>
        <v>65978</v>
      </c>
      <c r="G113" s="27"/>
      <c r="H113" s="30"/>
      <c r="I113" s="30"/>
      <c r="J113" s="30"/>
      <c r="K113" s="30"/>
      <c r="L113" s="27"/>
      <c r="M113" s="57"/>
      <c r="N113" s="27"/>
      <c r="O113" s="27"/>
      <c r="P113" s="27"/>
    </row>
    <row r="114" spans="2:22" s="29" customFormat="1" ht="16" customHeight="1">
      <c r="B114" s="47" t="s">
        <v>98</v>
      </c>
      <c r="C114" s="25">
        <v>-2371</v>
      </c>
      <c r="D114" s="25">
        <v>-68</v>
      </c>
      <c r="E114" s="25">
        <v>0</v>
      </c>
      <c r="F114" s="26">
        <f>SUM(C114:E114)</f>
        <v>-2439</v>
      </c>
      <c r="G114" s="27"/>
      <c r="H114" s="30"/>
      <c r="I114" s="30"/>
      <c r="J114" s="30"/>
      <c r="K114" s="30"/>
      <c r="L114" s="27"/>
      <c r="M114" s="57"/>
      <c r="N114" s="27"/>
      <c r="O114" s="27"/>
      <c r="P114" s="27"/>
    </row>
    <row r="115" spans="2:22" s="29" customFormat="1" ht="16" customHeight="1">
      <c r="B115" s="47" t="s">
        <v>99</v>
      </c>
      <c r="C115" s="25">
        <v>0</v>
      </c>
      <c r="D115" s="25">
        <v>0</v>
      </c>
      <c r="E115" s="25">
        <v>0</v>
      </c>
      <c r="F115" s="26">
        <f>SUM(C115:E115)</f>
        <v>0</v>
      </c>
      <c r="G115" s="27"/>
      <c r="H115" s="30"/>
      <c r="I115" s="30"/>
      <c r="J115" s="30"/>
      <c r="K115" s="30"/>
      <c r="L115" s="27"/>
      <c r="M115" s="57"/>
      <c r="N115" s="27"/>
      <c r="O115" s="27"/>
      <c r="P115" s="27"/>
    </row>
    <row r="116" spans="2:22" s="29" customFormat="1" ht="16" customHeight="1">
      <c r="B116" s="35" t="s">
        <v>100</v>
      </c>
      <c r="C116" s="36">
        <f>SUM(C114:C115)</f>
        <v>-2371</v>
      </c>
      <c r="D116" s="36">
        <f>SUM(D114:D115)</f>
        <v>-68</v>
      </c>
      <c r="E116" s="36">
        <f>SUM(E114:E115)</f>
        <v>0</v>
      </c>
      <c r="F116" s="36">
        <f>SUM(F114:F115)</f>
        <v>-2439</v>
      </c>
      <c r="G116" s="27"/>
      <c r="H116" s="30"/>
      <c r="I116" s="30"/>
      <c r="J116" s="30"/>
      <c r="K116" s="30"/>
      <c r="L116" s="27"/>
      <c r="M116" s="57"/>
      <c r="N116" s="27"/>
      <c r="O116" s="27"/>
      <c r="P116" s="27"/>
    </row>
    <row r="117" spans="2:22" s="29" customFormat="1" ht="16" customHeight="1">
      <c r="B117" s="47" t="s">
        <v>101</v>
      </c>
      <c r="C117" s="25">
        <v>0</v>
      </c>
      <c r="D117" s="25">
        <v>0</v>
      </c>
      <c r="E117" s="25">
        <v>0</v>
      </c>
      <c r="F117" s="26">
        <f>SUM(C117:E117)</f>
        <v>0</v>
      </c>
      <c r="G117" s="27"/>
      <c r="H117" s="30"/>
      <c r="I117" s="30"/>
      <c r="J117" s="30"/>
      <c r="K117" s="30"/>
      <c r="L117" s="27"/>
      <c r="M117" s="57"/>
      <c r="N117" s="27"/>
      <c r="O117" s="27"/>
      <c r="P117" s="27"/>
    </row>
    <row r="118" spans="2:22" s="29" customFormat="1" ht="16" customHeight="1">
      <c r="B118" s="47" t="s">
        <v>102</v>
      </c>
      <c r="C118" s="25">
        <v>2121</v>
      </c>
      <c r="D118" s="25">
        <v>888</v>
      </c>
      <c r="E118" s="25">
        <v>0</v>
      </c>
      <c r="F118" s="26">
        <f>SUM(C118:E118)</f>
        <v>3009</v>
      </c>
      <c r="G118" s="27"/>
      <c r="H118" s="30"/>
      <c r="I118" s="30"/>
      <c r="J118" s="30"/>
      <c r="K118" s="30"/>
      <c r="L118" s="27"/>
      <c r="M118" s="57"/>
      <c r="N118" s="27"/>
      <c r="O118" s="27"/>
      <c r="P118" s="27"/>
    </row>
    <row r="119" spans="2:22" s="29" customFormat="1" ht="16" customHeight="1">
      <c r="B119" s="47" t="s">
        <v>103</v>
      </c>
      <c r="C119" s="25">
        <v>0</v>
      </c>
      <c r="D119" s="25">
        <v>0</v>
      </c>
      <c r="E119" s="25">
        <v>0</v>
      </c>
      <c r="F119" s="26">
        <f>SUM(C119:E119)</f>
        <v>0</v>
      </c>
      <c r="G119" s="27"/>
      <c r="H119" s="30"/>
      <c r="I119" s="30"/>
      <c r="J119" s="30"/>
      <c r="K119" s="30"/>
      <c r="L119" s="27"/>
      <c r="M119" s="57"/>
      <c r="N119" s="27"/>
      <c r="O119" s="27"/>
      <c r="P119" s="27"/>
    </row>
    <row r="120" spans="2:22" s="29" customFormat="1" ht="16" customHeight="1">
      <c r="B120" s="47" t="s">
        <v>104</v>
      </c>
      <c r="C120" s="25">
        <v>8</v>
      </c>
      <c r="D120" s="25">
        <v>18</v>
      </c>
      <c r="E120" s="25">
        <v>0</v>
      </c>
      <c r="F120" s="26">
        <f>SUM(C120:E120)</f>
        <v>26</v>
      </c>
      <c r="G120" s="27"/>
      <c r="H120" s="30"/>
      <c r="I120" s="30"/>
      <c r="J120" s="30"/>
      <c r="K120" s="30"/>
      <c r="L120" s="27"/>
      <c r="M120" s="57"/>
      <c r="N120" s="27"/>
      <c r="O120" s="27"/>
      <c r="P120" s="27"/>
    </row>
    <row r="121" spans="2:22" s="29" customFormat="1" ht="16" customHeight="1">
      <c r="B121" s="35" t="s">
        <v>105</v>
      </c>
      <c r="C121" s="36">
        <f>SUM(C117:C120)</f>
        <v>2129</v>
      </c>
      <c r="D121" s="36">
        <f>SUM(D117:D120)</f>
        <v>906</v>
      </c>
      <c r="E121" s="36">
        <f>SUM(E117:E120)</f>
        <v>0</v>
      </c>
      <c r="F121" s="36">
        <f>SUM(F117:F120)</f>
        <v>3035</v>
      </c>
      <c r="G121" s="27"/>
      <c r="H121" s="30"/>
      <c r="I121" s="30"/>
      <c r="J121" s="30"/>
      <c r="K121" s="30"/>
      <c r="L121" s="27"/>
      <c r="M121" s="57"/>
      <c r="N121" s="27"/>
      <c r="O121" s="27"/>
      <c r="P121" s="27"/>
    </row>
    <row r="122" spans="2:22" s="29" customFormat="1" ht="16" customHeight="1">
      <c r="B122" s="31" t="s">
        <v>106</v>
      </c>
      <c r="C122" s="26">
        <f>SUM(C96,C113,C116,C121)</f>
        <v>3551</v>
      </c>
      <c r="D122" s="26">
        <f>SUM(D96,D113,D116,D121)</f>
        <v>17671</v>
      </c>
      <c r="E122" s="26">
        <f>SUM(E96,E113,E116,E121)</f>
        <v>0</v>
      </c>
      <c r="F122" s="26">
        <f>SUM(F96,F113,F116,F121)</f>
        <v>21222</v>
      </c>
      <c r="G122" s="27"/>
      <c r="H122" s="30"/>
      <c r="I122" s="30"/>
      <c r="J122" s="30"/>
      <c r="K122" s="30"/>
      <c r="L122" s="27"/>
      <c r="M122" s="57"/>
      <c r="N122" s="27"/>
      <c r="O122" s="27"/>
      <c r="P122" s="27"/>
    </row>
    <row r="123" spans="2:22" s="23" customFormat="1" ht="12" customHeight="1">
      <c r="B123" s="19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57"/>
      <c r="N123" s="21"/>
      <c r="O123" s="21"/>
      <c r="P123" s="21"/>
      <c r="Q123" s="21"/>
      <c r="R123" s="22"/>
      <c r="S123" s="21"/>
      <c r="T123" s="21"/>
      <c r="U123" s="21"/>
      <c r="V123" s="21"/>
    </row>
    <row r="124" spans="2:22" s="29" customFormat="1" ht="16" customHeight="1">
      <c r="B124" s="31" t="s">
        <v>107</v>
      </c>
      <c r="C124" s="41">
        <f>SUM(C69, C89, C122)</f>
        <v>-100599</v>
      </c>
      <c r="D124" s="41">
        <f>SUM(D69, D89, D122)</f>
        <v>-8924</v>
      </c>
      <c r="E124" s="41">
        <f>SUM(E69, E89, E122)</f>
        <v>0</v>
      </c>
      <c r="F124" s="41">
        <f>SUM(F69, F89, F122)</f>
        <v>-109523</v>
      </c>
      <c r="G124" s="27"/>
      <c r="H124" s="41">
        <f>H69</f>
        <v>-100599</v>
      </c>
      <c r="I124" s="41">
        <f t="shared" ref="I124:K124" si="18">I69</f>
        <v>-8924</v>
      </c>
      <c r="J124" s="41">
        <f t="shared" si="18"/>
        <v>0</v>
      </c>
      <c r="K124" s="41">
        <f t="shared" si="18"/>
        <v>-109523</v>
      </c>
      <c r="L124" s="27"/>
      <c r="M124" s="57"/>
      <c r="N124" s="27"/>
      <c r="O124" s="27"/>
      <c r="P124" s="27"/>
    </row>
    <row r="125" spans="2:22" s="23" customFormat="1" ht="12" customHeight="1">
      <c r="B125" s="19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57"/>
      <c r="N125" s="21"/>
      <c r="O125" s="21"/>
      <c r="P125" s="21"/>
      <c r="Q125" s="21"/>
      <c r="R125" s="22"/>
      <c r="S125" s="21"/>
      <c r="T125" s="21"/>
      <c r="U125" s="21"/>
      <c r="V125" s="21"/>
    </row>
    <row r="126" spans="2:22" s="29" customFormat="1" ht="16" customHeight="1">
      <c r="B126" s="32" t="s">
        <v>108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57"/>
      <c r="N126" s="27"/>
      <c r="O126" s="27"/>
      <c r="P126" s="27"/>
    </row>
    <row r="127" spans="2:22" s="29" customFormat="1" ht="16" customHeight="1">
      <c r="B127" s="47" t="s">
        <v>109</v>
      </c>
      <c r="C127" s="49">
        <v>0</v>
      </c>
      <c r="D127" s="49">
        <v>-1579</v>
      </c>
      <c r="E127" s="25">
        <v>0</v>
      </c>
      <c r="F127" s="26">
        <f t="shared" ref="F127:F132" si="19">SUM(C127:E127)</f>
        <v>-1579</v>
      </c>
      <c r="G127" s="27"/>
      <c r="H127" s="28">
        <f t="shared" ref="H127:J132" si="20">C127</f>
        <v>0</v>
      </c>
      <c r="I127" s="28">
        <f t="shared" si="20"/>
        <v>-1579</v>
      </c>
      <c r="J127" s="28">
        <f t="shared" si="20"/>
        <v>0</v>
      </c>
      <c r="K127" s="26">
        <f>SUM(H127:J127)</f>
        <v>-1579</v>
      </c>
      <c r="L127" s="27"/>
      <c r="M127" s="57"/>
      <c r="N127" s="27"/>
      <c r="O127" s="27"/>
      <c r="P127" s="27"/>
    </row>
    <row r="128" spans="2:22" s="29" customFormat="1" ht="16" customHeight="1">
      <c r="B128" s="24" t="s">
        <v>110</v>
      </c>
      <c r="C128" s="25">
        <v>0</v>
      </c>
      <c r="D128" s="25">
        <v>0</v>
      </c>
      <c r="E128" s="25">
        <v>0</v>
      </c>
      <c r="F128" s="26">
        <f t="shared" si="19"/>
        <v>0</v>
      </c>
      <c r="G128" s="27"/>
      <c r="H128" s="28">
        <f t="shared" si="20"/>
        <v>0</v>
      </c>
      <c r="I128" s="28">
        <f t="shared" si="20"/>
        <v>0</v>
      </c>
      <c r="J128" s="28">
        <f t="shared" si="20"/>
        <v>0</v>
      </c>
      <c r="K128" s="26">
        <f t="shared" ref="K128:K139" si="21">SUM(H128:J128)</f>
        <v>0</v>
      </c>
      <c r="L128" s="27"/>
      <c r="M128" s="57"/>
      <c r="N128" s="27"/>
      <c r="O128" s="27"/>
      <c r="P128" s="27"/>
    </row>
    <row r="129" spans="2:22" s="29" customFormat="1" ht="16" customHeight="1">
      <c r="B129" s="24" t="s">
        <v>111</v>
      </c>
      <c r="C129" s="25">
        <v>0</v>
      </c>
      <c r="D129" s="25">
        <v>0</v>
      </c>
      <c r="E129" s="25">
        <v>0</v>
      </c>
      <c r="F129" s="26">
        <f t="shared" si="19"/>
        <v>0</v>
      </c>
      <c r="G129" s="27"/>
      <c r="H129" s="28">
        <f t="shared" si="20"/>
        <v>0</v>
      </c>
      <c r="I129" s="28">
        <f t="shared" si="20"/>
        <v>0</v>
      </c>
      <c r="J129" s="28">
        <f t="shared" si="20"/>
        <v>0</v>
      </c>
      <c r="K129" s="26">
        <f t="shared" si="21"/>
        <v>0</v>
      </c>
      <c r="L129" s="27"/>
      <c r="M129" s="57"/>
      <c r="N129" s="27"/>
      <c r="O129" s="27"/>
      <c r="P129" s="27"/>
    </row>
    <row r="130" spans="2:22" s="29" customFormat="1" ht="16" customHeight="1">
      <c r="B130" s="24" t="s">
        <v>112</v>
      </c>
      <c r="C130" s="25">
        <v>0</v>
      </c>
      <c r="D130" s="25">
        <v>0</v>
      </c>
      <c r="E130" s="25">
        <v>0</v>
      </c>
      <c r="F130" s="26">
        <f t="shared" si="19"/>
        <v>0</v>
      </c>
      <c r="G130" s="27"/>
      <c r="H130" s="28">
        <f t="shared" si="20"/>
        <v>0</v>
      </c>
      <c r="I130" s="28">
        <f t="shared" si="20"/>
        <v>0</v>
      </c>
      <c r="J130" s="28">
        <f t="shared" si="20"/>
        <v>0</v>
      </c>
      <c r="K130" s="26">
        <f t="shared" si="21"/>
        <v>0</v>
      </c>
      <c r="L130" s="27"/>
      <c r="M130" s="57"/>
      <c r="N130" s="27"/>
      <c r="O130" s="27"/>
      <c r="P130" s="27"/>
    </row>
    <row r="131" spans="2:22" s="29" customFormat="1" ht="16" customHeight="1">
      <c r="B131" s="24" t="s">
        <v>113</v>
      </c>
      <c r="C131" s="25">
        <v>0</v>
      </c>
      <c r="D131" s="25">
        <v>0</v>
      </c>
      <c r="E131" s="25">
        <v>0</v>
      </c>
      <c r="F131" s="26">
        <f t="shared" si="19"/>
        <v>0</v>
      </c>
      <c r="G131" s="27"/>
      <c r="H131" s="28">
        <f t="shared" si="20"/>
        <v>0</v>
      </c>
      <c r="I131" s="28">
        <f t="shared" si="20"/>
        <v>0</v>
      </c>
      <c r="J131" s="28">
        <f t="shared" si="20"/>
        <v>0</v>
      </c>
      <c r="K131" s="26">
        <f>SUM(H131:J131)</f>
        <v>0</v>
      </c>
      <c r="L131" s="27"/>
      <c r="M131" s="57"/>
      <c r="N131" s="27"/>
      <c r="O131" s="27"/>
      <c r="P131" s="27"/>
    </row>
    <row r="132" spans="2:22" s="29" customFormat="1" ht="16" customHeight="1">
      <c r="B132" s="58" t="s">
        <v>114</v>
      </c>
      <c r="C132" s="25">
        <v>0</v>
      </c>
      <c r="D132" s="25">
        <v>0</v>
      </c>
      <c r="E132" s="25">
        <v>0</v>
      </c>
      <c r="F132" s="26">
        <f t="shared" si="19"/>
        <v>0</v>
      </c>
      <c r="G132" s="27"/>
      <c r="H132" s="28">
        <f t="shared" si="20"/>
        <v>0</v>
      </c>
      <c r="I132" s="28">
        <f t="shared" si="20"/>
        <v>0</v>
      </c>
      <c r="J132" s="28">
        <f t="shared" si="20"/>
        <v>0</v>
      </c>
      <c r="K132" s="26">
        <f>SUM(H132:J132)</f>
        <v>0</v>
      </c>
      <c r="L132" s="27"/>
      <c r="M132" s="57"/>
      <c r="N132" s="27"/>
      <c r="O132" s="27"/>
      <c r="P132" s="27"/>
    </row>
    <row r="133" spans="2:22" s="29" customFormat="1" ht="16" customHeight="1">
      <c r="B133" s="37" t="s">
        <v>115</v>
      </c>
      <c r="C133" s="38">
        <f>SUM(C127:C132)</f>
        <v>0</v>
      </c>
      <c r="D133" s="38">
        <f>SUM(D127:D132)</f>
        <v>-1579</v>
      </c>
      <c r="E133" s="38">
        <f>SUM(E127:E132)</f>
        <v>0</v>
      </c>
      <c r="F133" s="38">
        <f>SUM(F127:F132)</f>
        <v>-1579</v>
      </c>
      <c r="G133" s="27"/>
      <c r="H133" s="38">
        <f>SUM(H127:H132)</f>
        <v>0</v>
      </c>
      <c r="I133" s="38">
        <f>SUM(I127:I132)</f>
        <v>-1579</v>
      </c>
      <c r="J133" s="38">
        <f>SUM(J127:J132)</f>
        <v>0</v>
      </c>
      <c r="K133" s="38">
        <f>SUM(K127:K132)</f>
        <v>-1579</v>
      </c>
      <c r="L133" s="27"/>
      <c r="M133" s="57"/>
      <c r="N133" s="27"/>
      <c r="O133" s="27"/>
      <c r="P133" s="27"/>
    </row>
    <row r="134" spans="2:22" s="29" customFormat="1" ht="16" customHeight="1">
      <c r="B134" s="47" t="s">
        <v>116</v>
      </c>
      <c r="C134" s="25">
        <v>0</v>
      </c>
      <c r="D134" s="25">
        <v>0</v>
      </c>
      <c r="E134" s="25">
        <v>0</v>
      </c>
      <c r="F134" s="26">
        <f>SUM(C134:E134)</f>
        <v>0</v>
      </c>
      <c r="G134" s="27"/>
      <c r="H134" s="28">
        <f>C134</f>
        <v>0</v>
      </c>
      <c r="I134" s="28">
        <f>D134</f>
        <v>0</v>
      </c>
      <c r="J134" s="28">
        <f>E134</f>
        <v>0</v>
      </c>
      <c r="K134" s="26">
        <f t="shared" si="21"/>
        <v>0</v>
      </c>
      <c r="L134" s="27"/>
      <c r="M134" s="57"/>
      <c r="N134" s="27"/>
      <c r="O134" s="27"/>
      <c r="P134" s="27"/>
    </row>
    <row r="135" spans="2:22" s="29" customFormat="1" ht="16" customHeight="1">
      <c r="B135" s="24" t="s">
        <v>117</v>
      </c>
      <c r="C135" s="25">
        <v>-10503</v>
      </c>
      <c r="D135" s="28">
        <f>-C135</f>
        <v>10503</v>
      </c>
      <c r="E135" s="30"/>
      <c r="F135" s="26">
        <f>SUM(C135:D135)</f>
        <v>0</v>
      </c>
      <c r="G135" s="27"/>
      <c r="H135" s="28">
        <f t="shared" ref="H135:I139" si="22">C135</f>
        <v>-10503</v>
      </c>
      <c r="I135" s="28">
        <f t="shared" si="22"/>
        <v>10503</v>
      </c>
      <c r="J135" s="30"/>
      <c r="K135" s="26">
        <f>SUM(H135:I135)</f>
        <v>0</v>
      </c>
      <c r="L135" s="27"/>
      <c r="M135" s="27"/>
      <c r="N135" s="27"/>
      <c r="O135" s="27"/>
      <c r="P135" s="27"/>
    </row>
    <row r="136" spans="2:22" s="29" customFormat="1" ht="16" customHeight="1">
      <c r="B136" s="24" t="s">
        <v>118</v>
      </c>
      <c r="C136" s="25">
        <v>11414</v>
      </c>
      <c r="D136" s="25">
        <v>0</v>
      </c>
      <c r="E136" s="25">
        <v>0</v>
      </c>
      <c r="F136" s="26">
        <f>SUM(C136:E136)</f>
        <v>11414</v>
      </c>
      <c r="G136" s="27"/>
      <c r="H136" s="28">
        <f t="shared" si="22"/>
        <v>11414</v>
      </c>
      <c r="I136" s="28">
        <f t="shared" si="22"/>
        <v>0</v>
      </c>
      <c r="J136" s="28">
        <f>E136</f>
        <v>0</v>
      </c>
      <c r="K136" s="26">
        <f t="shared" si="21"/>
        <v>11414</v>
      </c>
      <c r="L136" s="27"/>
      <c r="M136" s="27"/>
      <c r="N136" s="27"/>
      <c r="O136" s="27"/>
      <c r="P136" s="27"/>
    </row>
    <row r="137" spans="2:22" s="29" customFormat="1" ht="16" customHeight="1">
      <c r="B137" s="24" t="s">
        <v>119</v>
      </c>
      <c r="C137" s="25">
        <v>0</v>
      </c>
      <c r="D137" s="25">
        <v>0</v>
      </c>
      <c r="E137" s="25">
        <v>0</v>
      </c>
      <c r="F137" s="26">
        <f>SUM(C137:E137)</f>
        <v>0</v>
      </c>
      <c r="G137" s="27"/>
      <c r="H137" s="28">
        <f t="shared" si="22"/>
        <v>0</v>
      </c>
      <c r="I137" s="28">
        <f t="shared" si="22"/>
        <v>0</v>
      </c>
      <c r="J137" s="28">
        <f>E137</f>
        <v>0</v>
      </c>
      <c r="K137" s="26">
        <f t="shared" si="21"/>
        <v>0</v>
      </c>
      <c r="L137" s="27"/>
      <c r="M137" s="27"/>
      <c r="N137" s="27"/>
      <c r="O137" s="27"/>
      <c r="P137" s="27"/>
    </row>
    <row r="138" spans="2:22" s="29" customFormat="1" ht="16" customHeight="1">
      <c r="B138" s="24" t="s">
        <v>120</v>
      </c>
      <c r="C138" s="25">
        <v>0</v>
      </c>
      <c r="D138" s="25">
        <v>0</v>
      </c>
      <c r="E138" s="25">
        <v>0</v>
      </c>
      <c r="F138" s="26">
        <f>SUM(C138:E138)</f>
        <v>0</v>
      </c>
      <c r="G138" s="27"/>
      <c r="H138" s="28">
        <f t="shared" si="22"/>
        <v>0</v>
      </c>
      <c r="I138" s="28">
        <f t="shared" si="22"/>
        <v>0</v>
      </c>
      <c r="J138" s="28">
        <f>E138</f>
        <v>0</v>
      </c>
      <c r="K138" s="26">
        <f t="shared" si="21"/>
        <v>0</v>
      </c>
      <c r="L138" s="27"/>
      <c r="M138" s="27"/>
      <c r="N138" s="27"/>
      <c r="O138" s="27"/>
      <c r="P138" s="27"/>
    </row>
    <row r="139" spans="2:22" s="29" customFormat="1" ht="16" customHeight="1">
      <c r="B139" s="24" t="s">
        <v>121</v>
      </c>
      <c r="C139" s="25">
        <v>0</v>
      </c>
      <c r="D139" s="25">
        <v>0</v>
      </c>
      <c r="E139" s="28">
        <f>-SUM(C139:D139)</f>
        <v>0</v>
      </c>
      <c r="F139" s="26">
        <f>SUM(C139:E139)</f>
        <v>0</v>
      </c>
      <c r="G139" s="27"/>
      <c r="H139" s="28">
        <f t="shared" si="22"/>
        <v>0</v>
      </c>
      <c r="I139" s="28">
        <f t="shared" si="22"/>
        <v>0</v>
      </c>
      <c r="J139" s="28">
        <f>E139</f>
        <v>0</v>
      </c>
      <c r="K139" s="26">
        <f t="shared" si="21"/>
        <v>0</v>
      </c>
      <c r="L139" s="27"/>
      <c r="M139" s="27"/>
      <c r="N139" s="27"/>
      <c r="O139" s="27"/>
      <c r="P139" s="27"/>
    </row>
    <row r="140" spans="2:22" s="29" customFormat="1" ht="16" customHeight="1">
      <c r="B140" s="37" t="s">
        <v>122</v>
      </c>
      <c r="C140" s="38">
        <f>SUM(C134:C139)</f>
        <v>911</v>
      </c>
      <c r="D140" s="38">
        <f>SUM(D134:D139)</f>
        <v>10503</v>
      </c>
      <c r="E140" s="38">
        <f>SUM(E134,E136:E139)</f>
        <v>0</v>
      </c>
      <c r="F140" s="38">
        <f>SUM(F134:F139)</f>
        <v>11414</v>
      </c>
      <c r="G140" s="27"/>
      <c r="H140" s="38">
        <f>SUM(H134:H139)</f>
        <v>911</v>
      </c>
      <c r="I140" s="38">
        <f>SUM(I134:I139)</f>
        <v>10503</v>
      </c>
      <c r="J140" s="38">
        <f>SUM(J134,J136:J139)</f>
        <v>0</v>
      </c>
      <c r="K140" s="38">
        <f>SUM(K134:K139)</f>
        <v>11414</v>
      </c>
      <c r="L140" s="27"/>
      <c r="M140" s="27"/>
      <c r="N140" s="27"/>
      <c r="O140" s="27"/>
      <c r="P140" s="27"/>
    </row>
    <row r="141" spans="2:22" s="29" customFormat="1" ht="16" customHeight="1">
      <c r="B141" s="31" t="s">
        <v>123</v>
      </c>
      <c r="C141" s="26">
        <f>SUM(C133,C140)</f>
        <v>911</v>
      </c>
      <c r="D141" s="26">
        <f>SUM(D133,D140)</f>
        <v>8924</v>
      </c>
      <c r="E141" s="26">
        <f>SUM(E133,E140)</f>
        <v>0</v>
      </c>
      <c r="F141" s="26">
        <f>SUM(F133,F140)</f>
        <v>9835</v>
      </c>
      <c r="G141" s="27"/>
      <c r="H141" s="26">
        <f>SUM(H133,H140)</f>
        <v>911</v>
      </c>
      <c r="I141" s="26">
        <f>SUM(I133,I140)</f>
        <v>8924</v>
      </c>
      <c r="J141" s="26">
        <f>SUM(J133,J140)</f>
        <v>0</v>
      </c>
      <c r="K141" s="26">
        <f>SUM(K133,K140)</f>
        <v>9835</v>
      </c>
      <c r="L141" s="27"/>
      <c r="M141" s="27"/>
      <c r="N141" s="27"/>
      <c r="O141" s="27"/>
      <c r="P141" s="27"/>
    </row>
    <row r="142" spans="2:22" s="23" customFormat="1" ht="12" customHeight="1">
      <c r="B142" s="19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1"/>
      <c r="T142" s="21"/>
      <c r="U142" s="21"/>
      <c r="V142" s="21"/>
    </row>
    <row r="143" spans="2:22" s="29" customFormat="1" ht="16" customHeight="1">
      <c r="B143" s="34" t="s">
        <v>124</v>
      </c>
      <c r="C143" s="42">
        <f>SUM(C124,C141)</f>
        <v>-99688</v>
      </c>
      <c r="D143" s="28">
        <f>SUM(D124,D141)</f>
        <v>0</v>
      </c>
      <c r="E143" s="28">
        <f>SUM(E124,E141)</f>
        <v>0</v>
      </c>
      <c r="F143" s="41">
        <f>SUM(F124,F141)</f>
        <v>-99688</v>
      </c>
      <c r="G143" s="27"/>
      <c r="H143" s="42">
        <f>SUM(H124,H141)</f>
        <v>-99688</v>
      </c>
      <c r="I143" s="28">
        <f>SUM(I124,I141)</f>
        <v>0</v>
      </c>
      <c r="J143" s="28">
        <f>SUM(J124,J141)</f>
        <v>0</v>
      </c>
      <c r="K143" s="41">
        <f>SUM(K124,K141)</f>
        <v>-99688</v>
      </c>
      <c r="L143" s="27"/>
      <c r="M143" s="27"/>
      <c r="N143" s="27"/>
      <c r="O143" s="27"/>
      <c r="P143" s="27"/>
    </row>
    <row r="144" spans="2:22" s="23" customFormat="1" ht="12" customHeight="1"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1"/>
      <c r="T144" s="21"/>
      <c r="U144" s="21"/>
      <c r="V144" s="21"/>
    </row>
    <row r="145" spans="2:18" s="29" customFormat="1" ht="16" customHeight="1">
      <c r="B145" s="31" t="s">
        <v>125</v>
      </c>
      <c r="C145" s="41">
        <f>C85+C143</f>
        <v>-221033</v>
      </c>
      <c r="D145" s="26">
        <f>D85+D143</f>
        <v>0</v>
      </c>
      <c r="E145" s="26">
        <f>E85+E143</f>
        <v>0</v>
      </c>
      <c r="F145" s="41">
        <f>F85+F143</f>
        <v>-221033</v>
      </c>
      <c r="G145" s="27"/>
      <c r="H145" s="41">
        <f>H85+H143</f>
        <v>-221033</v>
      </c>
      <c r="I145" s="26">
        <f>I85+I143</f>
        <v>0</v>
      </c>
      <c r="J145" s="26">
        <f>J85+J143</f>
        <v>0</v>
      </c>
      <c r="K145" s="41">
        <f>K85+K143</f>
        <v>-221033</v>
      </c>
      <c r="L145" s="27"/>
      <c r="M145" s="27"/>
      <c r="N145" s="27"/>
      <c r="O145" s="27"/>
      <c r="P145" s="27"/>
    </row>
    <row r="146" spans="2:18" s="23" customFormat="1" ht="12" customHeight="1">
      <c r="B146" s="50"/>
      <c r="C146" s="50"/>
      <c r="D146" s="51"/>
      <c r="E146" s="51"/>
      <c r="F146" s="52"/>
      <c r="R146" s="53"/>
    </row>
  </sheetData>
  <mergeCells count="3">
    <mergeCell ref="C6:F6"/>
    <mergeCell ref="H6:K6"/>
    <mergeCell ref="M6:P6"/>
  </mergeCells>
  <dataValidations count="7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E10 C22:E26 C36:E36 C95:E95 C102:E102 C105:E106 C16:C18 D16:E16 D18:E18" xr:uid="{00000000-0002-0000-07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E11 C29:E30 C60:E61 C63:C64 D63:E63 C54:C59 C85:E85" xr:uid="{00000000-0002-0000-07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C52 C31:E34 C43:E43 C72:E78 C139:D139 C49 C97:E100 C119:E120 C114:E115 C15:E15 C135 C136:E138 C37:E37" xr:uid="{00000000-0002-0000-0700-000002000000}">
      <formula1>-1000000</formula1>
      <formula2>1000000</formula2>
    </dataValidation>
    <dataValidation type="whole" errorStyle="warning" operator="lessThanOrEqual" allowBlank="1" showErrorMessage="1" errorTitle="WARNING: Check signage" error="Reduction must be entered as a negative whole number. Please ensure the figure you have entered is correct." sqref="C104:E104" xr:uid="{00000000-0002-0000-0700-000003000000}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118:E118 C134:E134" xr:uid="{00000000-0002-0000-0700-000004000000}">
      <formula1>0</formula1>
    </dataValidation>
    <dataValidation type="whole" errorStyle="warning" operator="lessThanOrEqual" allowBlank="1" showInputMessage="1" showErrorMessage="1" errorTitle="WARNING: Check signage" error="Income must be entered as a negative whole number. Please ensure that the figure you have entered is correct." sqref="C92:E92 C101:E101 C103:E103 C111:E111 C117:E117 C127:E132" xr:uid="{00000000-0002-0000-0700-000005000000}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88:E88" xr:uid="{00000000-0002-0000-0700-000006000000}">
      <formula1>-1000000</formula1>
      <formula2>1000000</formula2>
    </dataValidation>
  </dataValidations>
  <pageMargins left="0.7" right="0.7" top="0.75" bottom="0.75" header="0.3" footer="0.3"/>
  <pageSetup paperSize="9" scale="48" fitToHeight="0" orientation="landscape" r:id="rId1"/>
  <rowBreaks count="2" manualBreakCount="2">
    <brk id="70" max="15" man="1"/>
    <brk id="125" max="15" man="1"/>
  </rowBreaks>
  <ignoredErrors>
    <ignoredError sqref="M10:O10" formulaRange="1"/>
    <ignoredError sqref="D19:E19 I65:J6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52</vt:i4>
      </vt:variant>
    </vt:vector>
  </HeadingPairs>
  <TitlesOfParts>
    <vt:vector size="106" baseType="lpstr">
      <vt:lpstr>Notes</vt:lpstr>
      <vt:lpstr>Definitions</vt:lpstr>
      <vt:lpstr>Scotland</vt:lpstr>
      <vt:lpstr>Councils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Ayrshire VJB</vt:lpstr>
      <vt:lpstr>Central VJB</vt:lpstr>
      <vt:lpstr>Dunbartonshire&amp; Argyll&amp;Bute VJB</vt:lpstr>
      <vt:lpstr>Grampian VJB</vt:lpstr>
      <vt:lpstr>Highland &amp; Western Isles VJB</vt:lpstr>
      <vt:lpstr>Lanarkshire VJB</vt:lpstr>
      <vt:lpstr>Lothian VJB</vt:lpstr>
      <vt:lpstr>Orkney &amp; Shetland VJB</vt:lpstr>
      <vt:lpstr>Renfrewshire VJB</vt:lpstr>
      <vt:lpstr>Tayside VJB</vt:lpstr>
      <vt:lpstr>Tay Road Bridge</vt:lpstr>
      <vt:lpstr>HITRANS</vt:lpstr>
      <vt:lpstr>NESTRANS</vt:lpstr>
      <vt:lpstr>SESTRAN</vt:lpstr>
      <vt:lpstr>SPT</vt:lpstr>
      <vt:lpstr>SWESTRANS</vt:lpstr>
      <vt:lpstr>TACTRAN</vt:lpstr>
      <vt:lpstr>ZetTrans</vt:lpstr>
      <vt:lpstr>'Aberdeen City'!Print_Area</vt:lpstr>
      <vt:lpstr>Aberdeenshire!Print_Area</vt:lpstr>
      <vt:lpstr>Angus!Print_Area</vt:lpstr>
      <vt:lpstr>'Argyll &amp; Bute'!Print_Area</vt:lpstr>
      <vt:lpstr>'Ayrshire VJB'!Print_Area</vt:lpstr>
      <vt:lpstr>'Central VJB'!Print_Area</vt:lpstr>
      <vt:lpstr>'City of Edinburgh'!Print_Area</vt:lpstr>
      <vt:lpstr>Clackmannanshire!Print_Area</vt:lpstr>
      <vt:lpstr>Councils!Print_Area</vt:lpstr>
      <vt:lpstr>'Dumfries &amp; Galloway'!Print_Area</vt:lpstr>
      <vt:lpstr>'Dunbartonshire&amp; Argyll&amp;Bute VJB'!Print_Area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'Grampian VJB'!Print_Area</vt:lpstr>
      <vt:lpstr>Highland!Print_Area</vt:lpstr>
      <vt:lpstr>'Highland &amp; Western Isles VJB'!Print_Area</vt:lpstr>
      <vt:lpstr>HITRANS!Print_Area</vt:lpstr>
      <vt:lpstr>Inverclyde!Print_Area</vt:lpstr>
      <vt:lpstr>'Lanarkshire VJB'!Print_Area</vt:lpstr>
      <vt:lpstr>'Lothian VJB'!Print_Area</vt:lpstr>
      <vt:lpstr>Midlothian!Print_Area</vt:lpstr>
      <vt:lpstr>Moray!Print_Area</vt:lpstr>
      <vt:lpstr>'Na h-Eileanan Siar'!Print_Area</vt:lpstr>
      <vt:lpstr>NESTRANS!Print_Area</vt:lpstr>
      <vt:lpstr>'North Ayrshire'!Print_Area</vt:lpstr>
      <vt:lpstr>'North Lanarkshire'!Print_Area</vt:lpstr>
      <vt:lpstr>'Orkney &amp; Shetland VJB'!Print_Area</vt:lpstr>
      <vt:lpstr>'Orkney Islands'!Print_Area</vt:lpstr>
      <vt:lpstr>'Perth &amp; Kinross'!Print_Area</vt:lpstr>
      <vt:lpstr>Renfrewshire!Print_Area</vt:lpstr>
      <vt:lpstr>'Renfrewshire VJB'!Print_Area</vt:lpstr>
      <vt:lpstr>Scotland!Print_Area</vt:lpstr>
      <vt:lpstr>'Scottish Borders'!Print_Area</vt:lpstr>
      <vt:lpstr>SESTRAN!Print_Area</vt:lpstr>
      <vt:lpstr>'Shetland Islands'!Print_Area</vt:lpstr>
      <vt:lpstr>'South Ayrshire'!Print_Area</vt:lpstr>
      <vt:lpstr>'South Lanarkshire'!Print_Area</vt:lpstr>
      <vt:lpstr>SPT!Print_Area</vt:lpstr>
      <vt:lpstr>Stirling!Print_Area</vt:lpstr>
      <vt:lpstr>SWESTRANS!Print_Area</vt:lpstr>
      <vt:lpstr>TACTRAN!Print_Area</vt:lpstr>
      <vt:lpstr>'Tay Road Bridge'!Print_Area</vt:lpstr>
      <vt:lpstr>'Tayside VJB'!Print_Area</vt:lpstr>
      <vt:lpstr>'West Dunbartonshire'!Print_Area</vt:lpstr>
      <vt:lpstr>'West Lothian'!Print_Area</vt:lpstr>
      <vt:lpstr>ZetTrans!Print_Area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SLGFS 2020-21 - Workbook - LFR A0</dc:title>
  <dc:creator>LGF Stats Team, Scottish Government</dc:creator>
  <cp:keywords>local government, finance, statistics, Scotland</cp:keywords>
  <cp:lastModifiedBy>Andrew Waugh</cp:lastModifiedBy>
  <dcterms:created xsi:type="dcterms:W3CDTF">2021-09-28T08:44:52Z</dcterms:created>
  <dcterms:modified xsi:type="dcterms:W3CDTF">2024-03-01T15:25:59Z</dcterms:modified>
</cp:coreProperties>
</file>