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G:\FCSD\Linked Spreadsheets\ASD Statistics\LFRs 2020-21\Return Workbooks\Publish Standard\Workbooks Updated 05 March 2024\"/>
    </mc:Choice>
  </mc:AlternateContent>
  <xr:revisionPtr revIDLastSave="0" documentId="8_{042E86A7-B513-4CAC-B224-AFF6A86ECF6B}" xr6:coauthVersionLast="47" xr6:coauthVersionMax="47" xr10:uidLastSave="{00000000-0000-0000-0000-000000000000}"/>
  <bookViews>
    <workbookView xWindow="57480" yWindow="-120" windowWidth="29040" windowHeight="17640" tabRatio="850" xr2:uid="{00000000-000D-0000-FFFF-FFFF00000000}"/>
  </bookViews>
  <sheets>
    <sheet name="Notes" sheetId="36" r:id="rId1"/>
    <sheet name="Definitions" sheetId="37" r:id="rId2"/>
    <sheet name="Scotland" sheetId="34" r:id="rId3"/>
    <sheet name="Councils" sheetId="35" r:id="rId4"/>
    <sheet name="Aberdeen City" sheetId="2" r:id="rId5"/>
    <sheet name="Aberdeenshire" sheetId="3" r:id="rId6"/>
    <sheet name="Angus" sheetId="4" r:id="rId7"/>
    <sheet name="Argyll &amp; Bute" sheetId="5" r:id="rId8"/>
    <sheet name="City of Edinburgh" sheetId="7" r:id="rId9"/>
    <sheet name="Clackmannanshire" sheetId="6" r:id="rId10"/>
    <sheet name="Dumfries &amp; Galloway" sheetId="8" r:id="rId11"/>
    <sheet name="Dundee City" sheetId="9" r:id="rId12"/>
    <sheet name="East Ayrshire" sheetId="10" r:id="rId13"/>
    <sheet name="East Dunbartonshire" sheetId="11" r:id="rId14"/>
    <sheet name="East Lothian" sheetId="12" r:id="rId15"/>
    <sheet name="East Renfrewshire" sheetId="13" r:id="rId16"/>
    <sheet name="Falkirk" sheetId="14" r:id="rId17"/>
    <sheet name="Fife" sheetId="15" r:id="rId18"/>
    <sheet name="Glasgow City" sheetId="16" r:id="rId19"/>
    <sheet name="Highland" sheetId="17" r:id="rId20"/>
    <sheet name="Inverclyde" sheetId="18" r:id="rId21"/>
    <sheet name="Midlothian" sheetId="19" r:id="rId22"/>
    <sheet name="Moray" sheetId="20" r:id="rId23"/>
    <sheet name="Na h-Eileanan Siar" sheetId="21" r:id="rId24"/>
    <sheet name="North Ayrshire" sheetId="22" r:id="rId25"/>
    <sheet name="North Lanarkshire" sheetId="23" r:id="rId26"/>
    <sheet name="Orkney Islands" sheetId="24" r:id="rId27"/>
    <sheet name="Perth &amp; Kinross" sheetId="25" r:id="rId28"/>
    <sheet name="Renfrewshire" sheetId="26" r:id="rId29"/>
    <sheet name="Scottish Borders" sheetId="27" r:id="rId30"/>
    <sheet name="Shetland Islands" sheetId="28" r:id="rId31"/>
    <sheet name="South Ayrshire" sheetId="29" r:id="rId32"/>
    <sheet name="South Lanarkshire" sheetId="30" r:id="rId33"/>
    <sheet name="Stirling" sheetId="31" r:id="rId34"/>
    <sheet name="West Dunbartonshire" sheetId="32" r:id="rId35"/>
    <sheet name="West Lothian" sheetId="33" r:id="rId36"/>
  </sheets>
  <definedNames>
    <definedName name="_xlnm.Print_Area" localSheetId="4">'Aberdeen City'!$A$1:$L$112</definedName>
    <definedName name="_xlnm.Print_Area" localSheetId="5">Aberdeenshire!$A$1:$L$112</definedName>
    <definedName name="_xlnm.Print_Area" localSheetId="6">Angus!$A$1:$L$112</definedName>
    <definedName name="_xlnm.Print_Area" localSheetId="7">'Argyll &amp; Bute'!$A$1:$L$112</definedName>
    <definedName name="_xlnm.Print_Area" localSheetId="8">'City of Edinburgh'!$A$1:$L$112</definedName>
    <definedName name="_xlnm.Print_Area" localSheetId="9">Clackmannanshire!$A$1:$L$112</definedName>
    <definedName name="_xlnm.Print_Area" localSheetId="3">Councils!$A$1:$L$112</definedName>
    <definedName name="_xlnm.Print_Area" localSheetId="10">'Dumfries &amp; Galloway'!$A$1:$L$112</definedName>
    <definedName name="_xlnm.Print_Area" localSheetId="11">'Dundee City'!$A$1:$L$112</definedName>
    <definedName name="_xlnm.Print_Area" localSheetId="12">'East Ayrshire'!$A$1:$L$112</definedName>
    <definedName name="_xlnm.Print_Area" localSheetId="13">'East Dunbartonshire'!$A$1:$L$112</definedName>
    <definedName name="_xlnm.Print_Area" localSheetId="14">'East Lothian'!$A$1:$L$112</definedName>
    <definedName name="_xlnm.Print_Area" localSheetId="15">'East Renfrewshire'!$A$1:$L$112</definedName>
    <definedName name="_xlnm.Print_Area" localSheetId="16">Falkirk!$A$1:$L$112</definedName>
    <definedName name="_xlnm.Print_Area" localSheetId="17">Fife!$A$1:$L$112</definedName>
    <definedName name="_xlnm.Print_Area" localSheetId="18">'Glasgow City'!$A$1:$L$112</definedName>
    <definedName name="_xlnm.Print_Area" localSheetId="19">Highland!$A$1:$L$112</definedName>
    <definedName name="_xlnm.Print_Area" localSheetId="20">Inverclyde!$A$1:$L$112</definedName>
    <definedName name="_xlnm.Print_Area" localSheetId="21">Midlothian!$A$1:$L$112</definedName>
    <definedName name="_xlnm.Print_Area" localSheetId="22">Moray!$A$1:$L$112</definedName>
    <definedName name="_xlnm.Print_Area" localSheetId="23">'Na h-Eileanan Siar'!$A$1:$L$112</definedName>
    <definedName name="_xlnm.Print_Area" localSheetId="24">'North Ayrshire'!$A$1:$L$112</definedName>
    <definedName name="_xlnm.Print_Area" localSheetId="25">'North Lanarkshire'!$A$1:$L$112</definedName>
    <definedName name="_xlnm.Print_Area" localSheetId="26">'Orkney Islands'!$A$1:$L$112</definedName>
    <definedName name="_xlnm.Print_Area" localSheetId="27">'Perth &amp; Kinross'!$A$1:$L$112</definedName>
    <definedName name="_xlnm.Print_Area" localSheetId="28">Renfrewshire!$A$1:$L$112</definedName>
    <definedName name="_xlnm.Print_Area" localSheetId="2">Scotland!$A$1:$L$112</definedName>
    <definedName name="_xlnm.Print_Area" localSheetId="29">'Scottish Borders'!$A$1:$L$112</definedName>
    <definedName name="_xlnm.Print_Area" localSheetId="30">'Shetland Islands'!$A$1:$L$112</definedName>
    <definedName name="_xlnm.Print_Area" localSheetId="31">'South Ayrshire'!$A$1:$L$112</definedName>
    <definedName name="_xlnm.Print_Area" localSheetId="32">'South Lanarkshire'!$A$1:$L$112</definedName>
    <definedName name="_xlnm.Print_Area" localSheetId="33">Stirling!$A$1:$L$112</definedName>
    <definedName name="_xlnm.Print_Area" localSheetId="34">'West Dunbartonshire'!$A$1:$L$112</definedName>
    <definedName name="_xlnm.Print_Area" localSheetId="35">'West Lothian'!$A$1:$L$112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0" i="33" l="1"/>
  <c r="I106" i="33"/>
  <c r="I105" i="33"/>
  <c r="I104" i="33"/>
  <c r="I103" i="33"/>
  <c r="I102" i="33"/>
  <c r="I98" i="33"/>
  <c r="I97" i="33"/>
  <c r="I96" i="33"/>
  <c r="I95" i="33"/>
  <c r="I94" i="33"/>
  <c r="I93" i="33"/>
  <c r="I92" i="33"/>
  <c r="I91" i="33"/>
  <c r="I90" i="33"/>
  <c r="I89" i="33"/>
  <c r="I88" i="33"/>
  <c r="I87" i="33"/>
  <c r="F86" i="33"/>
  <c r="E86" i="33"/>
  <c r="I85" i="33"/>
  <c r="I84" i="33"/>
  <c r="I83" i="33"/>
  <c r="I82" i="33"/>
  <c r="I81" i="33"/>
  <c r="I80" i="33"/>
  <c r="I79" i="33"/>
  <c r="I78" i="33"/>
  <c r="I77" i="33"/>
  <c r="I76" i="33"/>
  <c r="I75" i="33"/>
  <c r="I74" i="33"/>
  <c r="F73" i="33"/>
  <c r="E73" i="33"/>
  <c r="I72" i="33"/>
  <c r="I68" i="33"/>
  <c r="I67" i="33"/>
  <c r="I66" i="33"/>
  <c r="I65" i="33"/>
  <c r="I64" i="33"/>
  <c r="I63" i="33"/>
  <c r="F62" i="33"/>
  <c r="E62" i="33"/>
  <c r="I61" i="33"/>
  <c r="I60" i="33"/>
  <c r="I59" i="33"/>
  <c r="I58" i="33"/>
  <c r="I57" i="33"/>
  <c r="F56" i="33"/>
  <c r="E56" i="33"/>
  <c r="I55" i="33"/>
  <c r="F52" i="33"/>
  <c r="I44" i="33"/>
  <c r="I43" i="33"/>
  <c r="I40" i="33"/>
  <c r="I39" i="33"/>
  <c r="G22" i="33"/>
  <c r="G24" i="33" s="1"/>
  <c r="F22" i="33"/>
  <c r="F24" i="33" s="1"/>
  <c r="E22" i="33"/>
  <c r="E24" i="33" s="1"/>
  <c r="D22" i="33"/>
  <c r="D24" i="33" s="1"/>
  <c r="C22" i="33"/>
  <c r="C24" i="33" s="1"/>
  <c r="I21" i="33"/>
  <c r="I20" i="33"/>
  <c r="I18" i="33"/>
  <c r="H13" i="33"/>
  <c r="H15" i="33" s="1"/>
  <c r="G13" i="33"/>
  <c r="G15" i="33" s="1"/>
  <c r="F13" i="33"/>
  <c r="F15" i="33" s="1"/>
  <c r="E13" i="33"/>
  <c r="E15" i="33" s="1"/>
  <c r="D13" i="33"/>
  <c r="C13" i="33"/>
  <c r="I12" i="33"/>
  <c r="I11" i="33"/>
  <c r="I9" i="33"/>
  <c r="I73" i="33" l="1"/>
  <c r="I56" i="33"/>
  <c r="E26" i="33"/>
  <c r="I22" i="33"/>
  <c r="I24" i="33" s="1"/>
  <c r="F26" i="33"/>
  <c r="C26" i="33"/>
  <c r="I62" i="33"/>
  <c r="I86" i="33"/>
  <c r="I13" i="33"/>
  <c r="I15" i="33" s="1"/>
  <c r="D26" i="33"/>
  <c r="C15" i="33"/>
  <c r="H26" i="33"/>
  <c r="G26" i="33"/>
  <c r="D15" i="33"/>
  <c r="I110" i="32"/>
  <c r="I106" i="32"/>
  <c r="I105" i="32"/>
  <c r="I104" i="32"/>
  <c r="I103" i="32"/>
  <c r="I102" i="32"/>
  <c r="I98" i="32"/>
  <c r="I97" i="32"/>
  <c r="I96" i="32"/>
  <c r="I95" i="32"/>
  <c r="I94" i="32"/>
  <c r="I93" i="32"/>
  <c r="I92" i="32"/>
  <c r="I91" i="32"/>
  <c r="I90" i="32"/>
  <c r="I89" i="32"/>
  <c r="I88" i="32"/>
  <c r="I87" i="32"/>
  <c r="F86" i="32"/>
  <c r="E86" i="32"/>
  <c r="I85" i="32"/>
  <c r="I84" i="32"/>
  <c r="I83" i="32"/>
  <c r="I82" i="32"/>
  <c r="I81" i="32"/>
  <c r="I80" i="32"/>
  <c r="I79" i="32"/>
  <c r="I78" i="32"/>
  <c r="I77" i="32"/>
  <c r="I76" i="32"/>
  <c r="I75" i="32"/>
  <c r="I74" i="32"/>
  <c r="F73" i="32"/>
  <c r="E73" i="32"/>
  <c r="I72" i="32"/>
  <c r="I68" i="32"/>
  <c r="I67" i="32"/>
  <c r="I66" i="32"/>
  <c r="I65" i="32"/>
  <c r="I64" i="32"/>
  <c r="I63" i="32"/>
  <c r="F62" i="32"/>
  <c r="E62" i="32"/>
  <c r="I61" i="32"/>
  <c r="I60" i="32"/>
  <c r="I59" i="32"/>
  <c r="I58" i="32"/>
  <c r="I57" i="32"/>
  <c r="F56" i="32"/>
  <c r="E56" i="32"/>
  <c r="I55" i="32"/>
  <c r="F52" i="32"/>
  <c r="I44" i="32"/>
  <c r="I43" i="32"/>
  <c r="I40" i="32"/>
  <c r="I39" i="32"/>
  <c r="G22" i="32"/>
  <c r="G24" i="32" s="1"/>
  <c r="F22" i="32"/>
  <c r="F24" i="32" s="1"/>
  <c r="E22" i="32"/>
  <c r="E24" i="32" s="1"/>
  <c r="D22" i="32"/>
  <c r="D24" i="32" s="1"/>
  <c r="C22" i="32"/>
  <c r="C24" i="32" s="1"/>
  <c r="I21" i="32"/>
  <c r="I20" i="32"/>
  <c r="I18" i="32"/>
  <c r="H13" i="32"/>
  <c r="H26" i="32" s="1"/>
  <c r="G13" i="32"/>
  <c r="F13" i="32"/>
  <c r="F15" i="32" s="1"/>
  <c r="E13" i="32"/>
  <c r="D13" i="32"/>
  <c r="D15" i="32" s="1"/>
  <c r="C13" i="32"/>
  <c r="C15" i="32" s="1"/>
  <c r="I12" i="32"/>
  <c r="I11" i="32"/>
  <c r="I9" i="32"/>
  <c r="I86" i="32" l="1"/>
  <c r="G26" i="32"/>
  <c r="I26" i="33"/>
  <c r="C26" i="32"/>
  <c r="E26" i="32"/>
  <c r="D26" i="32"/>
  <c r="I13" i="32"/>
  <c r="I15" i="32" s="1"/>
  <c r="I22" i="32"/>
  <c r="I56" i="32"/>
  <c r="I73" i="32"/>
  <c r="F26" i="32"/>
  <c r="E15" i="32"/>
  <c r="G15" i="32"/>
  <c r="I62" i="32"/>
  <c r="H15" i="32"/>
  <c r="I110" i="31"/>
  <c r="I106" i="31"/>
  <c r="I105" i="31"/>
  <c r="I104" i="31"/>
  <c r="I103" i="31"/>
  <c r="I102" i="31"/>
  <c r="I98" i="31"/>
  <c r="I97" i="31"/>
  <c r="I96" i="31"/>
  <c r="I95" i="31"/>
  <c r="I94" i="31"/>
  <c r="I93" i="31"/>
  <c r="I92" i="31"/>
  <c r="I91" i="31"/>
  <c r="I90" i="31"/>
  <c r="I89" i="31"/>
  <c r="I88" i="31"/>
  <c r="I87" i="31"/>
  <c r="F86" i="31"/>
  <c r="E86" i="31"/>
  <c r="I85" i="31"/>
  <c r="I84" i="31"/>
  <c r="I83" i="31"/>
  <c r="I82" i="31"/>
  <c r="I81" i="31"/>
  <c r="I80" i="31"/>
  <c r="I79" i="31"/>
  <c r="I78" i="31"/>
  <c r="I77" i="31"/>
  <c r="I76" i="31"/>
  <c r="I75" i="31"/>
  <c r="I74" i="31"/>
  <c r="F73" i="31"/>
  <c r="E73" i="31"/>
  <c r="I72" i="31"/>
  <c r="I68" i="31"/>
  <c r="I67" i="31"/>
  <c r="I66" i="31"/>
  <c r="I65" i="31"/>
  <c r="I64" i="31"/>
  <c r="I63" i="31"/>
  <c r="F62" i="31"/>
  <c r="E62" i="31"/>
  <c r="I61" i="31"/>
  <c r="I60" i="31"/>
  <c r="I59" i="31"/>
  <c r="I58" i="31"/>
  <c r="I57" i="31"/>
  <c r="F56" i="31"/>
  <c r="E56" i="31"/>
  <c r="I55" i="31"/>
  <c r="F52" i="31"/>
  <c r="I44" i="31"/>
  <c r="I43" i="31"/>
  <c r="I40" i="31"/>
  <c r="I39" i="31"/>
  <c r="G22" i="31"/>
  <c r="G24" i="31" s="1"/>
  <c r="F22" i="31"/>
  <c r="F24" i="31" s="1"/>
  <c r="E22" i="31"/>
  <c r="E24" i="31" s="1"/>
  <c r="D22" i="31"/>
  <c r="D24" i="31" s="1"/>
  <c r="C22" i="31"/>
  <c r="C24" i="31" s="1"/>
  <c r="I21" i="31"/>
  <c r="I20" i="31"/>
  <c r="I18" i="31"/>
  <c r="H13" i="31"/>
  <c r="H15" i="31" s="1"/>
  <c r="G13" i="31"/>
  <c r="G15" i="31" s="1"/>
  <c r="F13" i="31"/>
  <c r="E13" i="31"/>
  <c r="E15" i="31" s="1"/>
  <c r="D13" i="31"/>
  <c r="D15" i="31" s="1"/>
  <c r="C13" i="31"/>
  <c r="C15" i="31" s="1"/>
  <c r="I12" i="31"/>
  <c r="I11" i="31"/>
  <c r="I9" i="31"/>
  <c r="I73" i="31" l="1"/>
  <c r="F26" i="31"/>
  <c r="F15" i="31"/>
  <c r="I56" i="31"/>
  <c r="G26" i="31"/>
  <c r="I26" i="32"/>
  <c r="I24" i="32"/>
  <c r="E26" i="31"/>
  <c r="I13" i="31"/>
  <c r="C26" i="31"/>
  <c r="I86" i="31"/>
  <c r="I22" i="31"/>
  <c r="D26" i="31"/>
  <c r="I62" i="31"/>
  <c r="H26" i="31"/>
  <c r="I110" i="30"/>
  <c r="I106" i="30"/>
  <c r="I105" i="30"/>
  <c r="I104" i="30"/>
  <c r="I103" i="30"/>
  <c r="I102" i="30"/>
  <c r="I98" i="30"/>
  <c r="I97" i="30"/>
  <c r="I96" i="30"/>
  <c r="I95" i="30"/>
  <c r="I94" i="30"/>
  <c r="I93" i="30"/>
  <c r="I92" i="30"/>
  <c r="I91" i="30"/>
  <c r="I90" i="30"/>
  <c r="I89" i="30"/>
  <c r="I88" i="30"/>
  <c r="I87" i="30"/>
  <c r="F86" i="30"/>
  <c r="E86" i="30"/>
  <c r="I85" i="30"/>
  <c r="I84" i="30"/>
  <c r="I83" i="30"/>
  <c r="I82" i="30"/>
  <c r="I81" i="30"/>
  <c r="I80" i="30"/>
  <c r="I79" i="30"/>
  <c r="I78" i="30"/>
  <c r="I77" i="30"/>
  <c r="I76" i="30"/>
  <c r="I75" i="30"/>
  <c r="I74" i="30"/>
  <c r="F73" i="30"/>
  <c r="E73" i="30"/>
  <c r="I72" i="30"/>
  <c r="I68" i="30"/>
  <c r="I67" i="30"/>
  <c r="I66" i="30"/>
  <c r="I65" i="30"/>
  <c r="I64" i="30"/>
  <c r="I63" i="30"/>
  <c r="F62" i="30"/>
  <c r="E62" i="30"/>
  <c r="I61" i="30"/>
  <c r="I60" i="30"/>
  <c r="I59" i="30"/>
  <c r="I58" i="30"/>
  <c r="I57" i="30"/>
  <c r="F56" i="30"/>
  <c r="E56" i="30"/>
  <c r="I55" i="30"/>
  <c r="F52" i="30"/>
  <c r="I44" i="30"/>
  <c r="I43" i="30"/>
  <c r="I40" i="30"/>
  <c r="I39" i="30"/>
  <c r="G22" i="30"/>
  <c r="G24" i="30" s="1"/>
  <c r="F22" i="30"/>
  <c r="F24" i="30" s="1"/>
  <c r="E22" i="30"/>
  <c r="E24" i="30" s="1"/>
  <c r="D22" i="30"/>
  <c r="D24" i="30" s="1"/>
  <c r="C22" i="30"/>
  <c r="C24" i="30" s="1"/>
  <c r="I21" i="30"/>
  <c r="I20" i="30"/>
  <c r="I18" i="30"/>
  <c r="H13" i="30"/>
  <c r="H15" i="30" s="1"/>
  <c r="G13" i="30"/>
  <c r="G15" i="30" s="1"/>
  <c r="F13" i="30"/>
  <c r="E13" i="30"/>
  <c r="D13" i="30"/>
  <c r="C13" i="30"/>
  <c r="C15" i="30" s="1"/>
  <c r="I12" i="30"/>
  <c r="I11" i="30"/>
  <c r="I9" i="30"/>
  <c r="F26" i="30" l="1"/>
  <c r="I86" i="30"/>
  <c r="E26" i="30"/>
  <c r="D26" i="30"/>
  <c r="G26" i="30"/>
  <c r="I73" i="30"/>
  <c r="I13" i="30"/>
  <c r="I15" i="30" s="1"/>
  <c r="H26" i="30"/>
  <c r="I15" i="31"/>
  <c r="D15" i="30"/>
  <c r="E15" i="30"/>
  <c r="I56" i="30"/>
  <c r="F15" i="30"/>
  <c r="I22" i="30"/>
  <c r="C26" i="30"/>
  <c r="I24" i="31"/>
  <c r="I62" i="30"/>
  <c r="I26" i="31"/>
  <c r="I110" i="29"/>
  <c r="I106" i="29"/>
  <c r="I105" i="29"/>
  <c r="I104" i="29"/>
  <c r="I103" i="29"/>
  <c r="I102" i="29"/>
  <c r="I98" i="29"/>
  <c r="I97" i="29"/>
  <c r="I96" i="29"/>
  <c r="I95" i="29"/>
  <c r="I94" i="29"/>
  <c r="I93" i="29"/>
  <c r="I92" i="29"/>
  <c r="I91" i="29"/>
  <c r="I90" i="29"/>
  <c r="I89" i="29"/>
  <c r="I88" i="29"/>
  <c r="I87" i="29"/>
  <c r="F86" i="29"/>
  <c r="E86" i="29"/>
  <c r="I85" i="29"/>
  <c r="I84" i="29"/>
  <c r="I83" i="29"/>
  <c r="I82" i="29"/>
  <c r="I81" i="29"/>
  <c r="I80" i="29"/>
  <c r="I79" i="29"/>
  <c r="I78" i="29"/>
  <c r="I77" i="29"/>
  <c r="I76" i="29"/>
  <c r="I75" i="29"/>
  <c r="I74" i="29"/>
  <c r="F73" i="29"/>
  <c r="E73" i="29"/>
  <c r="I72" i="29"/>
  <c r="I68" i="29"/>
  <c r="I67" i="29"/>
  <c r="I66" i="29"/>
  <c r="I65" i="29"/>
  <c r="I64" i="29"/>
  <c r="I63" i="29"/>
  <c r="F62" i="29"/>
  <c r="E62" i="29"/>
  <c r="I61" i="29"/>
  <c r="I60" i="29"/>
  <c r="I59" i="29"/>
  <c r="I58" i="29"/>
  <c r="I57" i="29"/>
  <c r="F56" i="29"/>
  <c r="E56" i="29"/>
  <c r="I55" i="29"/>
  <c r="F52" i="29"/>
  <c r="I44" i="29"/>
  <c r="I43" i="29"/>
  <c r="I40" i="29"/>
  <c r="I39" i="29"/>
  <c r="G22" i="29"/>
  <c r="G24" i="29" s="1"/>
  <c r="F22" i="29"/>
  <c r="F24" i="29" s="1"/>
  <c r="E22" i="29"/>
  <c r="E24" i="29" s="1"/>
  <c r="D22" i="29"/>
  <c r="D24" i="29" s="1"/>
  <c r="C22" i="29"/>
  <c r="C24" i="29" s="1"/>
  <c r="I21" i="29"/>
  <c r="I20" i="29"/>
  <c r="I18" i="29"/>
  <c r="H13" i="29"/>
  <c r="H15" i="29" s="1"/>
  <c r="G13" i="29"/>
  <c r="F13" i="29"/>
  <c r="E13" i="29"/>
  <c r="D13" i="29"/>
  <c r="D15" i="29" s="1"/>
  <c r="C13" i="29"/>
  <c r="C15" i="29" s="1"/>
  <c r="I12" i="29"/>
  <c r="I11" i="29"/>
  <c r="I9" i="29"/>
  <c r="F26" i="29" l="1"/>
  <c r="I86" i="29"/>
  <c r="I26" i="30"/>
  <c r="I73" i="29"/>
  <c r="I13" i="29"/>
  <c r="I15" i="29" s="1"/>
  <c r="G26" i="29"/>
  <c r="I22" i="29"/>
  <c r="I24" i="29" s="1"/>
  <c r="H26" i="29"/>
  <c r="E26" i="29"/>
  <c r="E15" i="29"/>
  <c r="I56" i="29"/>
  <c r="F15" i="29"/>
  <c r="C26" i="29"/>
  <c r="G15" i="29"/>
  <c r="D26" i="29"/>
  <c r="I62" i="29"/>
  <c r="I24" i="30"/>
  <c r="I110" i="28"/>
  <c r="I106" i="28"/>
  <c r="I105" i="28"/>
  <c r="I104" i="28"/>
  <c r="I103" i="28"/>
  <c r="I102" i="28"/>
  <c r="I98" i="28"/>
  <c r="I97" i="28"/>
  <c r="I96" i="28"/>
  <c r="I95" i="28"/>
  <c r="I94" i="28"/>
  <c r="I93" i="28"/>
  <c r="I92" i="28"/>
  <c r="I91" i="28"/>
  <c r="I90" i="28"/>
  <c r="I89" i="28"/>
  <c r="I88" i="28"/>
  <c r="I87" i="28"/>
  <c r="F86" i="28"/>
  <c r="E86" i="28"/>
  <c r="I85" i="28"/>
  <c r="I84" i="28"/>
  <c r="I83" i="28"/>
  <c r="I82" i="28"/>
  <c r="I81" i="28"/>
  <c r="I80" i="28"/>
  <c r="I79" i="28"/>
  <c r="I78" i="28"/>
  <c r="I77" i="28"/>
  <c r="I76" i="28"/>
  <c r="I75" i="28"/>
  <c r="I74" i="28"/>
  <c r="F73" i="28"/>
  <c r="E73" i="28"/>
  <c r="I72" i="28"/>
  <c r="I68" i="28"/>
  <c r="I67" i="28"/>
  <c r="I66" i="28"/>
  <c r="I65" i="28"/>
  <c r="I64" i="28"/>
  <c r="I63" i="28"/>
  <c r="F62" i="28"/>
  <c r="E62" i="28"/>
  <c r="I61" i="28"/>
  <c r="I60" i="28"/>
  <c r="I59" i="28"/>
  <c r="I58" i="28"/>
  <c r="I57" i="28"/>
  <c r="F56" i="28"/>
  <c r="E56" i="28"/>
  <c r="I55" i="28"/>
  <c r="F52" i="28"/>
  <c r="I44" i="28"/>
  <c r="I43" i="28"/>
  <c r="I40" i="28"/>
  <c r="I39" i="28"/>
  <c r="G22" i="28"/>
  <c r="G24" i="28" s="1"/>
  <c r="F22" i="28"/>
  <c r="F24" i="28" s="1"/>
  <c r="E22" i="28"/>
  <c r="E24" i="28" s="1"/>
  <c r="D22" i="28"/>
  <c r="D24" i="28" s="1"/>
  <c r="C22" i="28"/>
  <c r="C24" i="28" s="1"/>
  <c r="I21" i="28"/>
  <c r="I20" i="28"/>
  <c r="I18" i="28"/>
  <c r="H13" i="28"/>
  <c r="H26" i="28" s="1"/>
  <c r="G13" i="28"/>
  <c r="F13" i="28"/>
  <c r="F15" i="28" s="1"/>
  <c r="E13" i="28"/>
  <c r="D13" i="28"/>
  <c r="D15" i="28" s="1"/>
  <c r="C13" i="28"/>
  <c r="C15" i="28" s="1"/>
  <c r="I12" i="28"/>
  <c r="I11" i="28"/>
  <c r="I9" i="28"/>
  <c r="I86" i="28" l="1"/>
  <c r="I26" i="29"/>
  <c r="D26" i="28"/>
  <c r="E26" i="28"/>
  <c r="I73" i="28"/>
  <c r="G26" i="28"/>
  <c r="I22" i="28"/>
  <c r="F26" i="28"/>
  <c r="I13" i="28"/>
  <c r="E15" i="28"/>
  <c r="I56" i="28"/>
  <c r="C26" i="28"/>
  <c r="G15" i="28"/>
  <c r="I62" i="28"/>
  <c r="H15" i="28"/>
  <c r="I110" i="27"/>
  <c r="I106" i="27"/>
  <c r="I105" i="27"/>
  <c r="I104" i="27"/>
  <c r="I103" i="27"/>
  <c r="I102" i="27"/>
  <c r="I98" i="27"/>
  <c r="I97" i="27"/>
  <c r="I96" i="27"/>
  <c r="I95" i="27"/>
  <c r="I94" i="27"/>
  <c r="I93" i="27"/>
  <c r="I92" i="27"/>
  <c r="I91" i="27"/>
  <c r="I90" i="27"/>
  <c r="I89" i="27"/>
  <c r="I88" i="27"/>
  <c r="I87" i="27"/>
  <c r="F86" i="27"/>
  <c r="E86" i="27"/>
  <c r="I85" i="27"/>
  <c r="I84" i="27"/>
  <c r="I83" i="27"/>
  <c r="I82" i="27"/>
  <c r="I81" i="27"/>
  <c r="I80" i="27"/>
  <c r="I79" i="27"/>
  <c r="I78" i="27"/>
  <c r="I77" i="27"/>
  <c r="I76" i="27"/>
  <c r="I75" i="27"/>
  <c r="I74" i="27"/>
  <c r="F73" i="27"/>
  <c r="E73" i="27"/>
  <c r="I72" i="27"/>
  <c r="I68" i="27"/>
  <c r="I67" i="27"/>
  <c r="I66" i="27"/>
  <c r="I65" i="27"/>
  <c r="I64" i="27"/>
  <c r="I63" i="27"/>
  <c r="F62" i="27"/>
  <c r="E62" i="27"/>
  <c r="I61" i="27"/>
  <c r="I60" i="27"/>
  <c r="I59" i="27"/>
  <c r="I58" i="27"/>
  <c r="I57" i="27"/>
  <c r="F56" i="27"/>
  <c r="E56" i="27"/>
  <c r="I55" i="27"/>
  <c r="F52" i="27"/>
  <c r="I44" i="27"/>
  <c r="I43" i="27"/>
  <c r="I40" i="27"/>
  <c r="I39" i="27"/>
  <c r="G22" i="27"/>
  <c r="G24" i="27" s="1"/>
  <c r="F22" i="27"/>
  <c r="F24" i="27" s="1"/>
  <c r="E22" i="27"/>
  <c r="E24" i="27" s="1"/>
  <c r="D22" i="27"/>
  <c r="D24" i="27" s="1"/>
  <c r="C22" i="27"/>
  <c r="C24" i="27" s="1"/>
  <c r="I21" i="27"/>
  <c r="I20" i="27"/>
  <c r="I18" i="27"/>
  <c r="H13" i="27"/>
  <c r="H26" i="27" s="1"/>
  <c r="G13" i="27"/>
  <c r="F13" i="27"/>
  <c r="E13" i="27"/>
  <c r="E15" i="27" s="1"/>
  <c r="D13" i="27"/>
  <c r="D15" i="27" s="1"/>
  <c r="C13" i="27"/>
  <c r="C15" i="27" s="1"/>
  <c r="I12" i="27"/>
  <c r="I11" i="27"/>
  <c r="I9" i="27"/>
  <c r="I73" i="27" l="1"/>
  <c r="I56" i="27"/>
  <c r="I15" i="28"/>
  <c r="I26" i="28"/>
  <c r="I24" i="28"/>
  <c r="I13" i="27"/>
  <c r="F26" i="27"/>
  <c r="G26" i="27"/>
  <c r="I22" i="27"/>
  <c r="I24" i="27" s="1"/>
  <c r="D26" i="27"/>
  <c r="I86" i="27"/>
  <c r="C26" i="27"/>
  <c r="F15" i="27"/>
  <c r="G15" i="27"/>
  <c r="I62" i="27"/>
  <c r="H15" i="27"/>
  <c r="E26" i="27"/>
  <c r="I110" i="26"/>
  <c r="I106" i="26"/>
  <c r="I105" i="26"/>
  <c r="I104" i="26"/>
  <c r="I103" i="26"/>
  <c r="I102" i="26"/>
  <c r="I98" i="26"/>
  <c r="I97" i="26"/>
  <c r="I96" i="26"/>
  <c r="I95" i="26"/>
  <c r="I94" i="26"/>
  <c r="I93" i="26"/>
  <c r="I92" i="26"/>
  <c r="I91" i="26"/>
  <c r="I90" i="26"/>
  <c r="I89" i="26"/>
  <c r="I88" i="26"/>
  <c r="I87" i="26"/>
  <c r="F86" i="26"/>
  <c r="E86" i="26"/>
  <c r="I85" i="26"/>
  <c r="I84" i="26"/>
  <c r="I83" i="26"/>
  <c r="I82" i="26"/>
  <c r="I81" i="26"/>
  <c r="I80" i="26"/>
  <c r="I79" i="26"/>
  <c r="I78" i="26"/>
  <c r="I77" i="26"/>
  <c r="I76" i="26"/>
  <c r="I75" i="26"/>
  <c r="I74" i="26"/>
  <c r="F73" i="26"/>
  <c r="E73" i="26"/>
  <c r="I72" i="26"/>
  <c r="I68" i="26"/>
  <c r="I67" i="26"/>
  <c r="I66" i="26"/>
  <c r="I65" i="26"/>
  <c r="I64" i="26"/>
  <c r="I63" i="26"/>
  <c r="F62" i="26"/>
  <c r="E62" i="26"/>
  <c r="I61" i="26"/>
  <c r="I60" i="26"/>
  <c r="I59" i="26"/>
  <c r="I58" i="26"/>
  <c r="I57" i="26"/>
  <c r="F56" i="26"/>
  <c r="E56" i="26"/>
  <c r="I55" i="26"/>
  <c r="F52" i="26"/>
  <c r="I44" i="26"/>
  <c r="I43" i="26"/>
  <c r="I40" i="26"/>
  <c r="I39" i="26"/>
  <c r="G22" i="26"/>
  <c r="G24" i="26" s="1"/>
  <c r="F22" i="26"/>
  <c r="F24" i="26" s="1"/>
  <c r="E22" i="26"/>
  <c r="E24" i="26" s="1"/>
  <c r="D22" i="26"/>
  <c r="D24" i="26" s="1"/>
  <c r="C22" i="26"/>
  <c r="C24" i="26" s="1"/>
  <c r="I21" i="26"/>
  <c r="I20" i="26"/>
  <c r="I18" i="26"/>
  <c r="H13" i="26"/>
  <c r="H26" i="26" s="1"/>
  <c r="G13" i="26"/>
  <c r="F13" i="26"/>
  <c r="F15" i="26" s="1"/>
  <c r="E13" i="26"/>
  <c r="E15" i="26" s="1"/>
  <c r="D13" i="26"/>
  <c r="D15" i="26" s="1"/>
  <c r="C13" i="26"/>
  <c r="I12" i="26"/>
  <c r="I11" i="26"/>
  <c r="I9" i="26"/>
  <c r="I26" i="27" l="1"/>
  <c r="D26" i="26"/>
  <c r="I86" i="26"/>
  <c r="I15" i="27"/>
  <c r="C26" i="26"/>
  <c r="G26" i="26"/>
  <c r="E26" i="26"/>
  <c r="I13" i="26"/>
  <c r="I73" i="26"/>
  <c r="I22" i="26"/>
  <c r="I24" i="26" s="1"/>
  <c r="I62" i="26"/>
  <c r="H15" i="26"/>
  <c r="G15" i="26"/>
  <c r="F26" i="26"/>
  <c r="C15" i="26"/>
  <c r="I56" i="26"/>
  <c r="I110" i="25"/>
  <c r="I106" i="25"/>
  <c r="I105" i="25"/>
  <c r="I104" i="25"/>
  <c r="I103" i="25"/>
  <c r="I102" i="25"/>
  <c r="I98" i="25"/>
  <c r="I97" i="25"/>
  <c r="I96" i="25"/>
  <c r="I95" i="25"/>
  <c r="I94" i="25"/>
  <c r="I93" i="25"/>
  <c r="I92" i="25"/>
  <c r="I91" i="25"/>
  <c r="I90" i="25"/>
  <c r="I89" i="25"/>
  <c r="I88" i="25"/>
  <c r="I87" i="25"/>
  <c r="F86" i="25"/>
  <c r="E86" i="25"/>
  <c r="I85" i="25"/>
  <c r="I84" i="25"/>
  <c r="I83" i="25"/>
  <c r="I82" i="25"/>
  <c r="I81" i="25"/>
  <c r="I80" i="25"/>
  <c r="I79" i="25"/>
  <c r="I78" i="25"/>
  <c r="I77" i="25"/>
  <c r="I76" i="25"/>
  <c r="I75" i="25"/>
  <c r="I74" i="25"/>
  <c r="F73" i="25"/>
  <c r="E73" i="25"/>
  <c r="I72" i="25"/>
  <c r="I68" i="25"/>
  <c r="I67" i="25"/>
  <c r="I66" i="25"/>
  <c r="I65" i="25"/>
  <c r="I64" i="25"/>
  <c r="I63" i="25"/>
  <c r="F62" i="25"/>
  <c r="E62" i="25"/>
  <c r="I61" i="25"/>
  <c r="I60" i="25"/>
  <c r="I59" i="25"/>
  <c r="I58" i="25"/>
  <c r="I57" i="25"/>
  <c r="F56" i="25"/>
  <c r="E56" i="25"/>
  <c r="I55" i="25"/>
  <c r="F52" i="25"/>
  <c r="I44" i="25"/>
  <c r="I43" i="25"/>
  <c r="I40" i="25"/>
  <c r="I39" i="25"/>
  <c r="G22" i="25"/>
  <c r="G24" i="25" s="1"/>
  <c r="F22" i="25"/>
  <c r="F24" i="25" s="1"/>
  <c r="E22" i="25"/>
  <c r="E24" i="25" s="1"/>
  <c r="D22" i="25"/>
  <c r="D24" i="25" s="1"/>
  <c r="C22" i="25"/>
  <c r="C24" i="25" s="1"/>
  <c r="I21" i="25"/>
  <c r="I20" i="25"/>
  <c r="I18" i="25"/>
  <c r="H13" i="25"/>
  <c r="H15" i="25" s="1"/>
  <c r="G13" i="25"/>
  <c r="F13" i="25"/>
  <c r="F15" i="25" s="1"/>
  <c r="E13" i="25"/>
  <c r="E15" i="25" s="1"/>
  <c r="D13" i="25"/>
  <c r="D15" i="25" s="1"/>
  <c r="C13" i="25"/>
  <c r="I12" i="25"/>
  <c r="I11" i="25"/>
  <c r="I9" i="25"/>
  <c r="I73" i="25" l="1"/>
  <c r="G26" i="25"/>
  <c r="I26" i="26"/>
  <c r="D26" i="25"/>
  <c r="H26" i="25"/>
  <c r="I13" i="25"/>
  <c r="I15" i="25" s="1"/>
  <c r="I62" i="25"/>
  <c r="I22" i="25"/>
  <c r="I24" i="25" s="1"/>
  <c r="C26" i="25"/>
  <c r="F26" i="25"/>
  <c r="I15" i="26"/>
  <c r="I86" i="25"/>
  <c r="G15" i="25"/>
  <c r="E26" i="25"/>
  <c r="C15" i="25"/>
  <c r="I56" i="25"/>
  <c r="I110" i="24"/>
  <c r="I106" i="24"/>
  <c r="I105" i="24"/>
  <c r="I104" i="24"/>
  <c r="I103" i="24"/>
  <c r="I102" i="24"/>
  <c r="I98" i="24"/>
  <c r="I97" i="24"/>
  <c r="I96" i="24"/>
  <c r="I95" i="24"/>
  <c r="I94" i="24"/>
  <c r="I93" i="24"/>
  <c r="I92" i="24"/>
  <c r="I91" i="24"/>
  <c r="I90" i="24"/>
  <c r="I89" i="24"/>
  <c r="I88" i="24"/>
  <c r="I87" i="24"/>
  <c r="F86" i="24"/>
  <c r="E86" i="24"/>
  <c r="I85" i="24"/>
  <c r="I84" i="24"/>
  <c r="I83" i="24"/>
  <c r="I82" i="24"/>
  <c r="I81" i="24"/>
  <c r="I80" i="24"/>
  <c r="I79" i="24"/>
  <c r="I78" i="24"/>
  <c r="I77" i="24"/>
  <c r="I76" i="24"/>
  <c r="I75" i="24"/>
  <c r="I74" i="24"/>
  <c r="F73" i="24"/>
  <c r="E73" i="24"/>
  <c r="I72" i="24"/>
  <c r="I68" i="24"/>
  <c r="I67" i="24"/>
  <c r="I66" i="24"/>
  <c r="I65" i="24"/>
  <c r="I64" i="24"/>
  <c r="I63" i="24"/>
  <c r="F62" i="24"/>
  <c r="E62" i="24"/>
  <c r="I61" i="24"/>
  <c r="I60" i="24"/>
  <c r="I59" i="24"/>
  <c r="I58" i="24"/>
  <c r="I57" i="24"/>
  <c r="F56" i="24"/>
  <c r="E56" i="24"/>
  <c r="I55" i="24"/>
  <c r="F52" i="24"/>
  <c r="I44" i="24"/>
  <c r="I43" i="24"/>
  <c r="I40" i="24"/>
  <c r="I39" i="24"/>
  <c r="G22" i="24"/>
  <c r="F22" i="24"/>
  <c r="F24" i="24" s="1"/>
  <c r="E22" i="24"/>
  <c r="E24" i="24" s="1"/>
  <c r="D22" i="24"/>
  <c r="D24" i="24" s="1"/>
  <c r="C22" i="24"/>
  <c r="C24" i="24" s="1"/>
  <c r="I21" i="24"/>
  <c r="I20" i="24"/>
  <c r="I18" i="24"/>
  <c r="H13" i="24"/>
  <c r="H15" i="24" s="1"/>
  <c r="G13" i="24"/>
  <c r="G15" i="24" s="1"/>
  <c r="F13" i="24"/>
  <c r="E13" i="24"/>
  <c r="D13" i="24"/>
  <c r="C13" i="24"/>
  <c r="I12" i="24"/>
  <c r="I11" i="24"/>
  <c r="I9" i="24"/>
  <c r="E26" i="24" l="1"/>
  <c r="I86" i="24"/>
  <c r="I73" i="24"/>
  <c r="I22" i="24"/>
  <c r="I24" i="24" s="1"/>
  <c r="G26" i="24"/>
  <c r="I26" i="25"/>
  <c r="G24" i="24"/>
  <c r="D26" i="24"/>
  <c r="I13" i="24"/>
  <c r="F26" i="24"/>
  <c r="H26" i="24"/>
  <c r="I62" i="24"/>
  <c r="C26" i="24"/>
  <c r="D15" i="24"/>
  <c r="E15" i="24"/>
  <c r="I56" i="24"/>
  <c r="C15" i="24"/>
  <c r="F15" i="24"/>
  <c r="I110" i="23"/>
  <c r="I106" i="23"/>
  <c r="I105" i="23"/>
  <c r="I104" i="23"/>
  <c r="I103" i="23"/>
  <c r="I102" i="23"/>
  <c r="I98" i="23"/>
  <c r="I97" i="23"/>
  <c r="I96" i="23"/>
  <c r="I95" i="23"/>
  <c r="I94" i="23"/>
  <c r="I93" i="23"/>
  <c r="I92" i="23"/>
  <c r="I91" i="23"/>
  <c r="I90" i="23"/>
  <c r="I89" i="23"/>
  <c r="I88" i="23"/>
  <c r="I87" i="23"/>
  <c r="F86" i="23"/>
  <c r="E86" i="23"/>
  <c r="I85" i="23"/>
  <c r="I84" i="23"/>
  <c r="I83" i="23"/>
  <c r="I82" i="23"/>
  <c r="I81" i="23"/>
  <c r="I80" i="23"/>
  <c r="I79" i="23"/>
  <c r="I78" i="23"/>
  <c r="I77" i="23"/>
  <c r="I76" i="23"/>
  <c r="I75" i="23"/>
  <c r="I74" i="23"/>
  <c r="F73" i="23"/>
  <c r="E73" i="23"/>
  <c r="I72" i="23"/>
  <c r="I68" i="23"/>
  <c r="I67" i="23"/>
  <c r="I66" i="23"/>
  <c r="I65" i="23"/>
  <c r="I64" i="23"/>
  <c r="I63" i="23"/>
  <c r="F62" i="23"/>
  <c r="E62" i="23"/>
  <c r="I61" i="23"/>
  <c r="I60" i="23"/>
  <c r="I59" i="23"/>
  <c r="I58" i="23"/>
  <c r="I57" i="23"/>
  <c r="F56" i="23"/>
  <c r="E56" i="23"/>
  <c r="I55" i="23"/>
  <c r="F52" i="23"/>
  <c r="I44" i="23"/>
  <c r="I43" i="23"/>
  <c r="I40" i="23"/>
  <c r="I39" i="23"/>
  <c r="G22" i="23"/>
  <c r="G24" i="23" s="1"/>
  <c r="F22" i="23"/>
  <c r="F24" i="23" s="1"/>
  <c r="E22" i="23"/>
  <c r="E24" i="23" s="1"/>
  <c r="D22" i="23"/>
  <c r="D24" i="23" s="1"/>
  <c r="C22" i="23"/>
  <c r="C24" i="23" s="1"/>
  <c r="I21" i="23"/>
  <c r="I20" i="23"/>
  <c r="I18" i="23"/>
  <c r="H13" i="23"/>
  <c r="H26" i="23" s="1"/>
  <c r="G13" i="23"/>
  <c r="F13" i="23"/>
  <c r="E13" i="23"/>
  <c r="E15" i="23" s="1"/>
  <c r="D13" i="23"/>
  <c r="D15" i="23" s="1"/>
  <c r="C13" i="23"/>
  <c r="C15" i="23" s="1"/>
  <c r="I12" i="23"/>
  <c r="I11" i="23"/>
  <c r="I9" i="23"/>
  <c r="I26" i="24" l="1"/>
  <c r="I15" i="24"/>
  <c r="I73" i="23"/>
  <c r="E26" i="23"/>
  <c r="I56" i="23"/>
  <c r="F26" i="23"/>
  <c r="G26" i="23"/>
  <c r="C26" i="23"/>
  <c r="I86" i="23"/>
  <c r="F15" i="23"/>
  <c r="I22" i="23"/>
  <c r="G15" i="23"/>
  <c r="D26" i="23"/>
  <c r="I62" i="23"/>
  <c r="I13" i="23"/>
  <c r="H15" i="23"/>
  <c r="I110" i="22"/>
  <c r="I106" i="22"/>
  <c r="I105" i="22"/>
  <c r="I104" i="22"/>
  <c r="I103" i="22"/>
  <c r="I102" i="22"/>
  <c r="I98" i="22"/>
  <c r="I97" i="22"/>
  <c r="I96" i="22"/>
  <c r="I95" i="22"/>
  <c r="I94" i="22"/>
  <c r="I93" i="22"/>
  <c r="I92" i="22"/>
  <c r="I91" i="22"/>
  <c r="I90" i="22"/>
  <c r="I89" i="22"/>
  <c r="I88" i="22"/>
  <c r="I87" i="22"/>
  <c r="F86" i="22"/>
  <c r="E86" i="22"/>
  <c r="I85" i="22"/>
  <c r="I84" i="22"/>
  <c r="I83" i="22"/>
  <c r="I82" i="22"/>
  <c r="I81" i="22"/>
  <c r="I80" i="22"/>
  <c r="I79" i="22"/>
  <c r="I78" i="22"/>
  <c r="I77" i="22"/>
  <c r="I76" i="22"/>
  <c r="I75" i="22"/>
  <c r="I74" i="22"/>
  <c r="F73" i="22"/>
  <c r="E73" i="22"/>
  <c r="I72" i="22"/>
  <c r="I68" i="22"/>
  <c r="I67" i="22"/>
  <c r="I66" i="22"/>
  <c r="I65" i="22"/>
  <c r="I64" i="22"/>
  <c r="I63" i="22"/>
  <c r="F62" i="22"/>
  <c r="E62" i="22"/>
  <c r="I61" i="22"/>
  <c r="I60" i="22"/>
  <c r="I59" i="22"/>
  <c r="I58" i="22"/>
  <c r="I57" i="22"/>
  <c r="F56" i="22"/>
  <c r="E56" i="22"/>
  <c r="I55" i="22"/>
  <c r="F52" i="22"/>
  <c r="I44" i="22"/>
  <c r="I43" i="22"/>
  <c r="I40" i="22"/>
  <c r="I39" i="22"/>
  <c r="G22" i="22"/>
  <c r="G24" i="22" s="1"/>
  <c r="F22" i="22"/>
  <c r="F24" i="22" s="1"/>
  <c r="E22" i="22"/>
  <c r="E24" i="22" s="1"/>
  <c r="D22" i="22"/>
  <c r="D24" i="22" s="1"/>
  <c r="C22" i="22"/>
  <c r="C24" i="22" s="1"/>
  <c r="I21" i="22"/>
  <c r="I20" i="22"/>
  <c r="I18" i="22"/>
  <c r="H13" i="22"/>
  <c r="H26" i="22" s="1"/>
  <c r="G13" i="22"/>
  <c r="G15" i="22" s="1"/>
  <c r="F13" i="22"/>
  <c r="E13" i="22"/>
  <c r="E15" i="22" s="1"/>
  <c r="D13" i="22"/>
  <c r="D15" i="22" s="1"/>
  <c r="C13" i="22"/>
  <c r="C15" i="22" s="1"/>
  <c r="I12" i="22"/>
  <c r="I11" i="22"/>
  <c r="I9" i="22"/>
  <c r="F26" i="22" l="1"/>
  <c r="H15" i="22"/>
  <c r="I62" i="22"/>
  <c r="I73" i="22"/>
  <c r="D26" i="22"/>
  <c r="I22" i="22"/>
  <c r="I24" i="22" s="1"/>
  <c r="E26" i="22"/>
  <c r="I56" i="22"/>
  <c r="F15" i="22"/>
  <c r="C26" i="22"/>
  <c r="I13" i="22"/>
  <c r="G26" i="22"/>
  <c r="I86" i="22"/>
  <c r="I24" i="23"/>
  <c r="I26" i="23"/>
  <c r="I15" i="23"/>
  <c r="I110" i="21"/>
  <c r="I106" i="21"/>
  <c r="I105" i="21"/>
  <c r="I104" i="21"/>
  <c r="I103" i="21"/>
  <c r="I102" i="21"/>
  <c r="I98" i="21"/>
  <c r="I97" i="21"/>
  <c r="I96" i="21"/>
  <c r="I95" i="21"/>
  <c r="I94" i="21"/>
  <c r="I93" i="21"/>
  <c r="I92" i="21"/>
  <c r="I91" i="21"/>
  <c r="I90" i="21"/>
  <c r="I89" i="21"/>
  <c r="I88" i="21"/>
  <c r="I87" i="21"/>
  <c r="F86" i="21"/>
  <c r="E86" i="21"/>
  <c r="I85" i="21"/>
  <c r="I84" i="21"/>
  <c r="I83" i="21"/>
  <c r="I82" i="21"/>
  <c r="I81" i="21"/>
  <c r="I80" i="21"/>
  <c r="I79" i="21"/>
  <c r="I78" i="21"/>
  <c r="I77" i="21"/>
  <c r="I76" i="21"/>
  <c r="I75" i="21"/>
  <c r="I74" i="21"/>
  <c r="F73" i="21"/>
  <c r="E73" i="21"/>
  <c r="I72" i="21"/>
  <c r="I68" i="21"/>
  <c r="I67" i="21"/>
  <c r="I66" i="21"/>
  <c r="I65" i="21"/>
  <c r="I64" i="21"/>
  <c r="I63" i="21"/>
  <c r="F62" i="21"/>
  <c r="E62" i="21"/>
  <c r="I61" i="21"/>
  <c r="I60" i="21"/>
  <c r="I59" i="21"/>
  <c r="I58" i="21"/>
  <c r="I57" i="21"/>
  <c r="F56" i="21"/>
  <c r="E56" i="21"/>
  <c r="I55" i="21"/>
  <c r="F52" i="21"/>
  <c r="I44" i="21"/>
  <c r="I43" i="21"/>
  <c r="I40" i="21"/>
  <c r="I39" i="21"/>
  <c r="G22" i="21"/>
  <c r="G24" i="21" s="1"/>
  <c r="F22" i="21"/>
  <c r="F24" i="21" s="1"/>
  <c r="E22" i="21"/>
  <c r="E24" i="21" s="1"/>
  <c r="D22" i="21"/>
  <c r="D24" i="21" s="1"/>
  <c r="C22" i="21"/>
  <c r="C24" i="21" s="1"/>
  <c r="I21" i="21"/>
  <c r="I20" i="21"/>
  <c r="I18" i="21"/>
  <c r="H13" i="21"/>
  <c r="H26" i="21" s="1"/>
  <c r="G13" i="21"/>
  <c r="F13" i="21"/>
  <c r="E13" i="21"/>
  <c r="E15" i="21" s="1"/>
  <c r="D13" i="21"/>
  <c r="D15" i="21" s="1"/>
  <c r="C13" i="21"/>
  <c r="C15" i="21" s="1"/>
  <c r="I12" i="21"/>
  <c r="I11" i="21"/>
  <c r="I9" i="21"/>
  <c r="I86" i="21" l="1"/>
  <c r="F26" i="21"/>
  <c r="I56" i="21"/>
  <c r="I73" i="21"/>
  <c r="I13" i="21"/>
  <c r="I15" i="21" s="1"/>
  <c r="C26" i="21"/>
  <c r="I22" i="21"/>
  <c r="D26" i="21"/>
  <c r="G26" i="21"/>
  <c r="F15" i="21"/>
  <c r="G15" i="21"/>
  <c r="I62" i="21"/>
  <c r="H15" i="21"/>
  <c r="E26" i="21"/>
  <c r="I15" i="22"/>
  <c r="I26" i="22"/>
  <c r="I110" i="20"/>
  <c r="I106" i="20"/>
  <c r="I105" i="20"/>
  <c r="I104" i="20"/>
  <c r="I103" i="20"/>
  <c r="I102" i="20"/>
  <c r="I98" i="20"/>
  <c r="I97" i="20"/>
  <c r="I96" i="20"/>
  <c r="I95" i="20"/>
  <c r="I94" i="20"/>
  <c r="I93" i="20"/>
  <c r="I92" i="20"/>
  <c r="I91" i="20"/>
  <c r="I90" i="20"/>
  <c r="I89" i="20"/>
  <c r="I88" i="20"/>
  <c r="I87" i="20"/>
  <c r="F86" i="20"/>
  <c r="E86" i="20"/>
  <c r="I85" i="20"/>
  <c r="I84" i="20"/>
  <c r="I83" i="20"/>
  <c r="I82" i="20"/>
  <c r="I81" i="20"/>
  <c r="I80" i="20"/>
  <c r="I79" i="20"/>
  <c r="I78" i="20"/>
  <c r="I77" i="20"/>
  <c r="I76" i="20"/>
  <c r="I75" i="20"/>
  <c r="I74" i="20"/>
  <c r="F73" i="20"/>
  <c r="E73" i="20"/>
  <c r="I72" i="20"/>
  <c r="I68" i="20"/>
  <c r="I67" i="20"/>
  <c r="I66" i="20"/>
  <c r="I65" i="20"/>
  <c r="I64" i="20"/>
  <c r="I63" i="20"/>
  <c r="F62" i="20"/>
  <c r="E62" i="20"/>
  <c r="I61" i="20"/>
  <c r="I60" i="20"/>
  <c r="I59" i="20"/>
  <c r="I58" i="20"/>
  <c r="I57" i="20"/>
  <c r="F56" i="20"/>
  <c r="E56" i="20"/>
  <c r="I55" i="20"/>
  <c r="F52" i="20"/>
  <c r="I44" i="20"/>
  <c r="I43" i="20"/>
  <c r="I40" i="20"/>
  <c r="I39" i="20"/>
  <c r="G22" i="20"/>
  <c r="G24" i="20" s="1"/>
  <c r="F22" i="20"/>
  <c r="F24" i="20" s="1"/>
  <c r="E22" i="20"/>
  <c r="E24" i="20" s="1"/>
  <c r="D22" i="20"/>
  <c r="D24" i="20" s="1"/>
  <c r="C22" i="20"/>
  <c r="C24" i="20" s="1"/>
  <c r="I21" i="20"/>
  <c r="I20" i="20"/>
  <c r="I18" i="20"/>
  <c r="H13" i="20"/>
  <c r="H26" i="20" s="1"/>
  <c r="G13" i="20"/>
  <c r="G15" i="20" s="1"/>
  <c r="F13" i="20"/>
  <c r="F15" i="20" s="1"/>
  <c r="E13" i="20"/>
  <c r="E15" i="20" s="1"/>
  <c r="D13" i="20"/>
  <c r="C13" i="20"/>
  <c r="I12" i="20"/>
  <c r="I11" i="20"/>
  <c r="I9" i="20"/>
  <c r="I24" i="21" l="1"/>
  <c r="I26" i="21"/>
  <c r="I13" i="20"/>
  <c r="I15" i="20" s="1"/>
  <c r="C26" i="20"/>
  <c r="D26" i="20"/>
  <c r="I73" i="20"/>
  <c r="F26" i="20"/>
  <c r="I62" i="20"/>
  <c r="I86" i="20"/>
  <c r="I22" i="20"/>
  <c r="E26" i="20"/>
  <c r="H15" i="20"/>
  <c r="G26" i="20"/>
  <c r="C15" i="20"/>
  <c r="I56" i="20"/>
  <c r="D15" i="20"/>
  <c r="I110" i="19"/>
  <c r="I106" i="19"/>
  <c r="I105" i="19"/>
  <c r="I104" i="19"/>
  <c r="I103" i="19"/>
  <c r="I102" i="19"/>
  <c r="I98" i="19"/>
  <c r="I97" i="19"/>
  <c r="I96" i="19"/>
  <c r="I95" i="19"/>
  <c r="I94" i="19"/>
  <c r="I93" i="19"/>
  <c r="I92" i="19"/>
  <c r="I91" i="19"/>
  <c r="I90" i="19"/>
  <c r="I89" i="19"/>
  <c r="I88" i="19"/>
  <c r="I87" i="19"/>
  <c r="F86" i="19"/>
  <c r="E86" i="19"/>
  <c r="I85" i="19"/>
  <c r="I84" i="19"/>
  <c r="I83" i="19"/>
  <c r="I82" i="19"/>
  <c r="I81" i="19"/>
  <c r="I80" i="19"/>
  <c r="I79" i="19"/>
  <c r="I78" i="19"/>
  <c r="I77" i="19"/>
  <c r="I76" i="19"/>
  <c r="I75" i="19"/>
  <c r="I74" i="19"/>
  <c r="F73" i="19"/>
  <c r="E73" i="19"/>
  <c r="I72" i="19"/>
  <c r="I68" i="19"/>
  <c r="I67" i="19"/>
  <c r="I66" i="19"/>
  <c r="I65" i="19"/>
  <c r="I64" i="19"/>
  <c r="I63" i="19"/>
  <c r="F62" i="19"/>
  <c r="E62" i="19"/>
  <c r="I61" i="19"/>
  <c r="I60" i="19"/>
  <c r="I59" i="19"/>
  <c r="I58" i="19"/>
  <c r="I57" i="19"/>
  <c r="F56" i="19"/>
  <c r="E56" i="19"/>
  <c r="I55" i="19"/>
  <c r="F52" i="19"/>
  <c r="I44" i="19"/>
  <c r="I43" i="19"/>
  <c r="I40" i="19"/>
  <c r="I39" i="19"/>
  <c r="G22" i="19"/>
  <c r="G24" i="19" s="1"/>
  <c r="F22" i="19"/>
  <c r="F24" i="19" s="1"/>
  <c r="E22" i="19"/>
  <c r="E24" i="19" s="1"/>
  <c r="D22" i="19"/>
  <c r="D24" i="19" s="1"/>
  <c r="C22" i="19"/>
  <c r="C24" i="19" s="1"/>
  <c r="I21" i="19"/>
  <c r="I20" i="19"/>
  <c r="I18" i="19"/>
  <c r="H13" i="19"/>
  <c r="H26" i="19" s="1"/>
  <c r="G13" i="19"/>
  <c r="F13" i="19"/>
  <c r="F15" i="19" s="1"/>
  <c r="E13" i="19"/>
  <c r="E15" i="19" s="1"/>
  <c r="D13" i="19"/>
  <c r="D15" i="19" s="1"/>
  <c r="C13" i="19"/>
  <c r="I12" i="19"/>
  <c r="I11" i="19"/>
  <c r="I9" i="19"/>
  <c r="D26" i="19" l="1"/>
  <c r="I62" i="19"/>
  <c r="I73" i="19"/>
  <c r="I26" i="20"/>
  <c r="I24" i="20"/>
  <c r="I13" i="19"/>
  <c r="C26" i="19"/>
  <c r="G26" i="19"/>
  <c r="E26" i="19"/>
  <c r="I86" i="19"/>
  <c r="I22" i="19"/>
  <c r="H15" i="19"/>
  <c r="F26" i="19"/>
  <c r="G15" i="19"/>
  <c r="C15" i="19"/>
  <c r="I56" i="19"/>
  <c r="I110" i="18"/>
  <c r="I106" i="18"/>
  <c r="I105" i="18"/>
  <c r="I104" i="18"/>
  <c r="I103" i="18"/>
  <c r="I102" i="18"/>
  <c r="I98" i="18"/>
  <c r="I97" i="18"/>
  <c r="I96" i="18"/>
  <c r="I95" i="18"/>
  <c r="I94" i="18"/>
  <c r="I93" i="18"/>
  <c r="I92" i="18"/>
  <c r="I91" i="18"/>
  <c r="I90" i="18"/>
  <c r="I89" i="18"/>
  <c r="I88" i="18"/>
  <c r="I87" i="18"/>
  <c r="F86" i="18"/>
  <c r="E86" i="18"/>
  <c r="I85" i="18"/>
  <c r="I84" i="18"/>
  <c r="I83" i="18"/>
  <c r="I82" i="18"/>
  <c r="I81" i="18"/>
  <c r="I80" i="18"/>
  <c r="I79" i="18"/>
  <c r="I78" i="18"/>
  <c r="I77" i="18"/>
  <c r="I76" i="18"/>
  <c r="I75" i="18"/>
  <c r="I74" i="18"/>
  <c r="F73" i="18"/>
  <c r="E73" i="18"/>
  <c r="I72" i="18"/>
  <c r="I68" i="18"/>
  <c r="I67" i="18"/>
  <c r="I66" i="18"/>
  <c r="I65" i="18"/>
  <c r="I64" i="18"/>
  <c r="I63" i="18"/>
  <c r="F62" i="18"/>
  <c r="E62" i="18"/>
  <c r="I61" i="18"/>
  <c r="I60" i="18"/>
  <c r="I59" i="18"/>
  <c r="I58" i="18"/>
  <c r="I57" i="18"/>
  <c r="F56" i="18"/>
  <c r="E56" i="18"/>
  <c r="I55" i="18"/>
  <c r="F52" i="18"/>
  <c r="I44" i="18"/>
  <c r="I43" i="18"/>
  <c r="I40" i="18"/>
  <c r="I39" i="18"/>
  <c r="G22" i="18"/>
  <c r="G24" i="18" s="1"/>
  <c r="F22" i="18"/>
  <c r="F24" i="18" s="1"/>
  <c r="E22" i="18"/>
  <c r="E24" i="18" s="1"/>
  <c r="D22" i="18"/>
  <c r="D24" i="18" s="1"/>
  <c r="C22" i="18"/>
  <c r="C24" i="18" s="1"/>
  <c r="I21" i="18"/>
  <c r="I20" i="18"/>
  <c r="I18" i="18"/>
  <c r="H13" i="18"/>
  <c r="H15" i="18" s="1"/>
  <c r="G13" i="18"/>
  <c r="F13" i="18"/>
  <c r="F15" i="18" s="1"/>
  <c r="E13" i="18"/>
  <c r="E15" i="18" s="1"/>
  <c r="D13" i="18"/>
  <c r="D15" i="18" s="1"/>
  <c r="C13" i="18"/>
  <c r="C15" i="18" s="1"/>
  <c r="I12" i="18"/>
  <c r="I11" i="18"/>
  <c r="I9" i="18"/>
  <c r="I73" i="18" l="1"/>
  <c r="I13" i="18"/>
  <c r="I86" i="18"/>
  <c r="I15" i="19"/>
  <c r="I26" i="19"/>
  <c r="C26" i="18"/>
  <c r="G26" i="18"/>
  <c r="I22" i="18"/>
  <c r="I24" i="18" s="1"/>
  <c r="D26" i="18"/>
  <c r="I62" i="18"/>
  <c r="H26" i="18"/>
  <c r="I56" i="18"/>
  <c r="I24" i="19"/>
  <c r="E26" i="18"/>
  <c r="G15" i="18"/>
  <c r="F26" i="18"/>
  <c r="I110" i="17"/>
  <c r="I106" i="17"/>
  <c r="I105" i="17"/>
  <c r="I104" i="17"/>
  <c r="I103" i="17"/>
  <c r="I102" i="17"/>
  <c r="I98" i="17"/>
  <c r="I97" i="17"/>
  <c r="I96" i="17"/>
  <c r="I95" i="17"/>
  <c r="I94" i="17"/>
  <c r="I93" i="17"/>
  <c r="I92" i="17"/>
  <c r="I91" i="17"/>
  <c r="I90" i="17"/>
  <c r="I89" i="17"/>
  <c r="I88" i="17"/>
  <c r="I87" i="17"/>
  <c r="F86" i="17"/>
  <c r="E86" i="17"/>
  <c r="I85" i="17"/>
  <c r="I84" i="17"/>
  <c r="I83" i="17"/>
  <c r="I82" i="17"/>
  <c r="I81" i="17"/>
  <c r="I80" i="17"/>
  <c r="I79" i="17"/>
  <c r="I78" i="17"/>
  <c r="I77" i="17"/>
  <c r="I76" i="17"/>
  <c r="I75" i="17"/>
  <c r="I74" i="17"/>
  <c r="F73" i="17"/>
  <c r="E73" i="17"/>
  <c r="I72" i="17"/>
  <c r="I68" i="17"/>
  <c r="I67" i="17"/>
  <c r="I66" i="17"/>
  <c r="I65" i="17"/>
  <c r="I64" i="17"/>
  <c r="I63" i="17"/>
  <c r="F62" i="17"/>
  <c r="E62" i="17"/>
  <c r="I61" i="17"/>
  <c r="I60" i="17"/>
  <c r="I59" i="17"/>
  <c r="I58" i="17"/>
  <c r="I57" i="17"/>
  <c r="F56" i="17"/>
  <c r="E56" i="17"/>
  <c r="I55" i="17"/>
  <c r="F52" i="17"/>
  <c r="I44" i="17"/>
  <c r="I43" i="17"/>
  <c r="I40" i="17"/>
  <c r="I39" i="17"/>
  <c r="G22" i="17"/>
  <c r="G24" i="17" s="1"/>
  <c r="F22" i="17"/>
  <c r="F24" i="17" s="1"/>
  <c r="E22" i="17"/>
  <c r="E24" i="17" s="1"/>
  <c r="D22" i="17"/>
  <c r="D24" i="17" s="1"/>
  <c r="C22" i="17"/>
  <c r="C24" i="17" s="1"/>
  <c r="I21" i="17"/>
  <c r="I20" i="17"/>
  <c r="I18" i="17"/>
  <c r="H13" i="17"/>
  <c r="H15" i="17" s="1"/>
  <c r="G13" i="17"/>
  <c r="G15" i="17" s="1"/>
  <c r="F13" i="17"/>
  <c r="E13" i="17"/>
  <c r="D13" i="17"/>
  <c r="C13" i="17"/>
  <c r="I12" i="17"/>
  <c r="I11" i="17"/>
  <c r="I9" i="17"/>
  <c r="E26" i="17" l="1"/>
  <c r="I15" i="18"/>
  <c r="I86" i="17"/>
  <c r="I26" i="18"/>
  <c r="C26" i="17"/>
  <c r="D26" i="17"/>
  <c r="I13" i="17"/>
  <c r="I15" i="17" s="1"/>
  <c r="F26" i="17"/>
  <c r="H26" i="17"/>
  <c r="G26" i="17"/>
  <c r="I73" i="17"/>
  <c r="I22" i="17"/>
  <c r="I24" i="17" s="1"/>
  <c r="C15" i="17"/>
  <c r="D15" i="17"/>
  <c r="E15" i="17"/>
  <c r="F15" i="17"/>
  <c r="I56" i="17"/>
  <c r="I62" i="17"/>
  <c r="I110" i="16"/>
  <c r="I106" i="16"/>
  <c r="I105" i="16"/>
  <c r="I104" i="16"/>
  <c r="I103" i="16"/>
  <c r="I102" i="16"/>
  <c r="I98" i="16"/>
  <c r="I97" i="16"/>
  <c r="I96" i="16"/>
  <c r="I95" i="16"/>
  <c r="I94" i="16"/>
  <c r="I93" i="16"/>
  <c r="I92" i="16"/>
  <c r="I91" i="16"/>
  <c r="I90" i="16"/>
  <c r="I89" i="16"/>
  <c r="I88" i="16"/>
  <c r="I87" i="16"/>
  <c r="F86" i="16"/>
  <c r="E86" i="16"/>
  <c r="I85" i="16"/>
  <c r="I84" i="16"/>
  <c r="I83" i="16"/>
  <c r="I82" i="16"/>
  <c r="I81" i="16"/>
  <c r="I80" i="16"/>
  <c r="I79" i="16"/>
  <c r="I78" i="16"/>
  <c r="I77" i="16"/>
  <c r="I76" i="16"/>
  <c r="I75" i="16"/>
  <c r="I74" i="16"/>
  <c r="F73" i="16"/>
  <c r="E73" i="16"/>
  <c r="I72" i="16"/>
  <c r="I68" i="16"/>
  <c r="I67" i="16"/>
  <c r="I66" i="16"/>
  <c r="I65" i="16"/>
  <c r="I64" i="16"/>
  <c r="I63" i="16"/>
  <c r="F62" i="16"/>
  <c r="E62" i="16"/>
  <c r="I61" i="16"/>
  <c r="I60" i="16"/>
  <c r="I59" i="16"/>
  <c r="I58" i="16"/>
  <c r="I57" i="16"/>
  <c r="F56" i="16"/>
  <c r="E56" i="16"/>
  <c r="I55" i="16"/>
  <c r="F52" i="16"/>
  <c r="I44" i="16"/>
  <c r="I43" i="16"/>
  <c r="I40" i="16"/>
  <c r="I39" i="16"/>
  <c r="G22" i="16"/>
  <c r="G24" i="16" s="1"/>
  <c r="F22" i="16"/>
  <c r="E22" i="16"/>
  <c r="D22" i="16"/>
  <c r="D24" i="16" s="1"/>
  <c r="C22" i="16"/>
  <c r="C24" i="16" s="1"/>
  <c r="I21" i="16"/>
  <c r="I20" i="16"/>
  <c r="I18" i="16"/>
  <c r="H13" i="16"/>
  <c r="H15" i="16" s="1"/>
  <c r="G13" i="16"/>
  <c r="G15" i="16" s="1"/>
  <c r="F13" i="16"/>
  <c r="F15" i="16" s="1"/>
  <c r="E13" i="16"/>
  <c r="E15" i="16" s="1"/>
  <c r="D13" i="16"/>
  <c r="D15" i="16" s="1"/>
  <c r="C13" i="16"/>
  <c r="I12" i="16"/>
  <c r="I11" i="16"/>
  <c r="I9" i="16"/>
  <c r="I62" i="16" l="1"/>
  <c r="I26" i="17"/>
  <c r="I13" i="16"/>
  <c r="I15" i="16" s="1"/>
  <c r="I86" i="16"/>
  <c r="C26" i="16"/>
  <c r="D26" i="16"/>
  <c r="E26" i="16"/>
  <c r="H26" i="16"/>
  <c r="I22" i="16"/>
  <c r="F26" i="16"/>
  <c r="F24" i="16"/>
  <c r="I73" i="16"/>
  <c r="E24" i="16"/>
  <c r="G26" i="16"/>
  <c r="I56" i="16"/>
  <c r="C15" i="16"/>
  <c r="I110" i="15"/>
  <c r="I106" i="15"/>
  <c r="I105" i="15"/>
  <c r="I104" i="15"/>
  <c r="I103" i="15"/>
  <c r="I102" i="15"/>
  <c r="I98" i="15"/>
  <c r="I97" i="15"/>
  <c r="I96" i="15"/>
  <c r="I95" i="15"/>
  <c r="I94" i="15"/>
  <c r="I93" i="15"/>
  <c r="I92" i="15"/>
  <c r="I91" i="15"/>
  <c r="I90" i="15"/>
  <c r="I89" i="15"/>
  <c r="I88" i="15"/>
  <c r="I87" i="15"/>
  <c r="F86" i="15"/>
  <c r="E86" i="15"/>
  <c r="I85" i="15"/>
  <c r="I84" i="15"/>
  <c r="I83" i="15"/>
  <c r="I82" i="15"/>
  <c r="I81" i="15"/>
  <c r="I80" i="15"/>
  <c r="I79" i="15"/>
  <c r="I78" i="15"/>
  <c r="I77" i="15"/>
  <c r="I76" i="15"/>
  <c r="I75" i="15"/>
  <c r="I74" i="15"/>
  <c r="F73" i="15"/>
  <c r="E73" i="15"/>
  <c r="I72" i="15"/>
  <c r="I68" i="15"/>
  <c r="I67" i="15"/>
  <c r="I66" i="15"/>
  <c r="I65" i="15"/>
  <c r="I64" i="15"/>
  <c r="I63" i="15"/>
  <c r="F62" i="15"/>
  <c r="E62" i="15"/>
  <c r="I61" i="15"/>
  <c r="I60" i="15"/>
  <c r="I59" i="15"/>
  <c r="I58" i="15"/>
  <c r="I57" i="15"/>
  <c r="F56" i="15"/>
  <c r="E56" i="15"/>
  <c r="I55" i="15"/>
  <c r="F52" i="15"/>
  <c r="I44" i="15"/>
  <c r="I43" i="15"/>
  <c r="I40" i="15"/>
  <c r="I39" i="15"/>
  <c r="G22" i="15"/>
  <c r="G24" i="15" s="1"/>
  <c r="F22" i="15"/>
  <c r="F24" i="15" s="1"/>
  <c r="E22" i="15"/>
  <c r="E24" i="15" s="1"/>
  <c r="D22" i="15"/>
  <c r="D24" i="15" s="1"/>
  <c r="C22" i="15"/>
  <c r="C24" i="15" s="1"/>
  <c r="I21" i="15"/>
  <c r="I20" i="15"/>
  <c r="I18" i="15"/>
  <c r="H13" i="15"/>
  <c r="H26" i="15" s="1"/>
  <c r="G13" i="15"/>
  <c r="F13" i="15"/>
  <c r="E13" i="15"/>
  <c r="E15" i="15" s="1"/>
  <c r="D13" i="15"/>
  <c r="D15" i="15" s="1"/>
  <c r="C13" i="15"/>
  <c r="C15" i="15" s="1"/>
  <c r="I12" i="15"/>
  <c r="I11" i="15"/>
  <c r="I9" i="15"/>
  <c r="I26" i="16" l="1"/>
  <c r="I73" i="15"/>
  <c r="I24" i="16"/>
  <c r="F26" i="15"/>
  <c r="C26" i="15"/>
  <c r="I13" i="15"/>
  <c r="G26" i="15"/>
  <c r="I86" i="15"/>
  <c r="I22" i="15"/>
  <c r="G15" i="15"/>
  <c r="D26" i="15"/>
  <c r="I62" i="15"/>
  <c r="I56" i="15"/>
  <c r="F15" i="15"/>
  <c r="H15" i="15"/>
  <c r="E26" i="15"/>
  <c r="I110" i="14"/>
  <c r="I106" i="14"/>
  <c r="I105" i="14"/>
  <c r="I104" i="14"/>
  <c r="I103" i="14"/>
  <c r="I102" i="14"/>
  <c r="I98" i="14"/>
  <c r="I97" i="14"/>
  <c r="I96" i="14"/>
  <c r="I95" i="14"/>
  <c r="I94" i="14"/>
  <c r="I93" i="14"/>
  <c r="I92" i="14"/>
  <c r="I91" i="14"/>
  <c r="I90" i="14"/>
  <c r="I89" i="14"/>
  <c r="I88" i="14"/>
  <c r="I87" i="14"/>
  <c r="F86" i="14"/>
  <c r="E86" i="14"/>
  <c r="I85" i="14"/>
  <c r="I84" i="14"/>
  <c r="I83" i="14"/>
  <c r="I82" i="14"/>
  <c r="I81" i="14"/>
  <c r="I80" i="14"/>
  <c r="I79" i="14"/>
  <c r="I78" i="14"/>
  <c r="I77" i="14"/>
  <c r="I76" i="14"/>
  <c r="I75" i="14"/>
  <c r="I74" i="14"/>
  <c r="F73" i="14"/>
  <c r="E73" i="14"/>
  <c r="I72" i="14"/>
  <c r="I68" i="14"/>
  <c r="I67" i="14"/>
  <c r="I66" i="14"/>
  <c r="I65" i="14"/>
  <c r="I64" i="14"/>
  <c r="I63" i="14"/>
  <c r="F62" i="14"/>
  <c r="E62" i="14"/>
  <c r="I61" i="14"/>
  <c r="I60" i="14"/>
  <c r="I59" i="14"/>
  <c r="I58" i="14"/>
  <c r="I57" i="14"/>
  <c r="F56" i="14"/>
  <c r="E56" i="14"/>
  <c r="I55" i="14"/>
  <c r="F52" i="14"/>
  <c r="I44" i="14"/>
  <c r="I43" i="14"/>
  <c r="I40" i="14"/>
  <c r="I39" i="14"/>
  <c r="G22" i="14"/>
  <c r="F22" i="14"/>
  <c r="F24" i="14" s="1"/>
  <c r="E22" i="14"/>
  <c r="E24" i="14" s="1"/>
  <c r="D22" i="14"/>
  <c r="D24" i="14" s="1"/>
  <c r="C22" i="14"/>
  <c r="C24" i="14" s="1"/>
  <c r="I21" i="14"/>
  <c r="I20" i="14"/>
  <c r="I18" i="14"/>
  <c r="H13" i="14"/>
  <c r="H15" i="14" s="1"/>
  <c r="G13" i="14"/>
  <c r="G15" i="14" s="1"/>
  <c r="F13" i="14"/>
  <c r="F15" i="14" s="1"/>
  <c r="E13" i="14"/>
  <c r="E15" i="14" s="1"/>
  <c r="D13" i="14"/>
  <c r="C13" i="14"/>
  <c r="I12" i="14"/>
  <c r="I11" i="14"/>
  <c r="I9" i="14"/>
  <c r="I15" i="15" l="1"/>
  <c r="I56" i="14"/>
  <c r="I86" i="14"/>
  <c r="C26" i="14"/>
  <c r="E26" i="14"/>
  <c r="D26" i="14"/>
  <c r="F26" i="14"/>
  <c r="I62" i="14"/>
  <c r="I13" i="14"/>
  <c r="I15" i="14" s="1"/>
  <c r="I22" i="14"/>
  <c r="I24" i="14" s="1"/>
  <c r="G26" i="14"/>
  <c r="G24" i="14"/>
  <c r="I73" i="14"/>
  <c r="C15" i="14"/>
  <c r="H26" i="14"/>
  <c r="D15" i="14"/>
  <c r="I24" i="15"/>
  <c r="I26" i="15"/>
  <c r="I110" i="13"/>
  <c r="I106" i="13"/>
  <c r="I105" i="13"/>
  <c r="I104" i="13"/>
  <c r="I103" i="13"/>
  <c r="I102" i="13"/>
  <c r="I98" i="13"/>
  <c r="I97" i="13"/>
  <c r="I96" i="13"/>
  <c r="I95" i="13"/>
  <c r="I94" i="13"/>
  <c r="I93" i="13"/>
  <c r="I92" i="13"/>
  <c r="I91" i="13"/>
  <c r="I90" i="13"/>
  <c r="I89" i="13"/>
  <c r="I88" i="13"/>
  <c r="I87" i="13"/>
  <c r="F86" i="13"/>
  <c r="E86" i="13"/>
  <c r="I85" i="13"/>
  <c r="I84" i="13"/>
  <c r="I83" i="13"/>
  <c r="I82" i="13"/>
  <c r="I81" i="13"/>
  <c r="I80" i="13"/>
  <c r="I79" i="13"/>
  <c r="I78" i="13"/>
  <c r="I77" i="13"/>
  <c r="I76" i="13"/>
  <c r="I75" i="13"/>
  <c r="I74" i="13"/>
  <c r="F73" i="13"/>
  <c r="E73" i="13"/>
  <c r="I72" i="13"/>
  <c r="I68" i="13"/>
  <c r="I67" i="13"/>
  <c r="I66" i="13"/>
  <c r="I65" i="13"/>
  <c r="I64" i="13"/>
  <c r="I63" i="13"/>
  <c r="F62" i="13"/>
  <c r="E62" i="13"/>
  <c r="I61" i="13"/>
  <c r="I60" i="13"/>
  <c r="I59" i="13"/>
  <c r="I58" i="13"/>
  <c r="I57" i="13"/>
  <c r="F56" i="13"/>
  <c r="E56" i="13"/>
  <c r="I55" i="13"/>
  <c r="F52" i="13"/>
  <c r="I44" i="13"/>
  <c r="I43" i="13"/>
  <c r="I40" i="13"/>
  <c r="I39" i="13"/>
  <c r="G22" i="13"/>
  <c r="G24" i="13" s="1"/>
  <c r="F22" i="13"/>
  <c r="F24" i="13" s="1"/>
  <c r="E22" i="13"/>
  <c r="E24" i="13" s="1"/>
  <c r="D22" i="13"/>
  <c r="C22" i="13"/>
  <c r="C24" i="13" s="1"/>
  <c r="I21" i="13"/>
  <c r="I20" i="13"/>
  <c r="I18" i="13"/>
  <c r="H13" i="13"/>
  <c r="H15" i="13" s="1"/>
  <c r="G13" i="13"/>
  <c r="G15" i="13" s="1"/>
  <c r="F13" i="13"/>
  <c r="F15" i="13" s="1"/>
  <c r="E13" i="13"/>
  <c r="D13" i="13"/>
  <c r="D15" i="13" s="1"/>
  <c r="C13" i="13"/>
  <c r="I12" i="13"/>
  <c r="I11" i="13"/>
  <c r="I9" i="13"/>
  <c r="I26" i="14" l="1"/>
  <c r="E26" i="13"/>
  <c r="C26" i="13"/>
  <c r="I73" i="13"/>
  <c r="I86" i="13"/>
  <c r="F26" i="13"/>
  <c r="D26" i="13"/>
  <c r="D24" i="13"/>
  <c r="H26" i="13"/>
  <c r="I13" i="13"/>
  <c r="I15" i="13" s="1"/>
  <c r="I22" i="13"/>
  <c r="I24" i="13" s="1"/>
  <c r="I56" i="13"/>
  <c r="C15" i="13"/>
  <c r="G26" i="13"/>
  <c r="I62" i="13"/>
  <c r="E15" i="13"/>
  <c r="I110" i="12"/>
  <c r="I106" i="12"/>
  <c r="I105" i="12"/>
  <c r="I104" i="12"/>
  <c r="I103" i="12"/>
  <c r="I102" i="12"/>
  <c r="I98" i="12"/>
  <c r="I97" i="12"/>
  <c r="I96" i="12"/>
  <c r="I95" i="12"/>
  <c r="I94" i="12"/>
  <c r="I93" i="12"/>
  <c r="I92" i="12"/>
  <c r="I91" i="12"/>
  <c r="I90" i="12"/>
  <c r="I89" i="12"/>
  <c r="I88" i="12"/>
  <c r="I87" i="12"/>
  <c r="F86" i="12"/>
  <c r="E86" i="12"/>
  <c r="I85" i="12"/>
  <c r="I84" i="12"/>
  <c r="I83" i="12"/>
  <c r="I82" i="12"/>
  <c r="I81" i="12"/>
  <c r="I80" i="12"/>
  <c r="I79" i="12"/>
  <c r="I78" i="12"/>
  <c r="I77" i="12"/>
  <c r="I76" i="12"/>
  <c r="I75" i="12"/>
  <c r="I74" i="12"/>
  <c r="F73" i="12"/>
  <c r="E73" i="12"/>
  <c r="I72" i="12"/>
  <c r="I68" i="12"/>
  <c r="I67" i="12"/>
  <c r="I66" i="12"/>
  <c r="I65" i="12"/>
  <c r="I64" i="12"/>
  <c r="I63" i="12"/>
  <c r="F62" i="12"/>
  <c r="E62" i="12"/>
  <c r="I61" i="12"/>
  <c r="I60" i="12"/>
  <c r="I59" i="12"/>
  <c r="I58" i="12"/>
  <c r="I57" i="12"/>
  <c r="F56" i="12"/>
  <c r="E56" i="12"/>
  <c r="I55" i="12"/>
  <c r="F52" i="12"/>
  <c r="I44" i="12"/>
  <c r="I43" i="12"/>
  <c r="I40" i="12"/>
  <c r="I39" i="12"/>
  <c r="G22" i="12"/>
  <c r="G24" i="12" s="1"/>
  <c r="F22" i="12"/>
  <c r="F24" i="12" s="1"/>
  <c r="E22" i="12"/>
  <c r="E24" i="12" s="1"/>
  <c r="D22" i="12"/>
  <c r="D24" i="12" s="1"/>
  <c r="C22" i="12"/>
  <c r="C24" i="12" s="1"/>
  <c r="I21" i="12"/>
  <c r="I20" i="12"/>
  <c r="I18" i="12"/>
  <c r="H13" i="12"/>
  <c r="H15" i="12" s="1"/>
  <c r="G13" i="12"/>
  <c r="G15" i="12" s="1"/>
  <c r="F13" i="12"/>
  <c r="E13" i="12"/>
  <c r="E15" i="12" s="1"/>
  <c r="D13" i="12"/>
  <c r="D15" i="12" s="1"/>
  <c r="C13" i="12"/>
  <c r="C15" i="12" s="1"/>
  <c r="I12" i="12"/>
  <c r="I11" i="12"/>
  <c r="I9" i="12"/>
  <c r="I86" i="12" l="1"/>
  <c r="I62" i="12"/>
  <c r="F26" i="12"/>
  <c r="I13" i="12"/>
  <c r="I73" i="12"/>
  <c r="I26" i="13"/>
  <c r="I22" i="12"/>
  <c r="I24" i="12" s="1"/>
  <c r="I56" i="12"/>
  <c r="D26" i="12"/>
  <c r="H26" i="12"/>
  <c r="F15" i="12"/>
  <c r="C26" i="12"/>
  <c r="E26" i="12"/>
  <c r="G26" i="12"/>
  <c r="I110" i="11"/>
  <c r="I106" i="11"/>
  <c r="I105" i="11"/>
  <c r="I104" i="11"/>
  <c r="I103" i="11"/>
  <c r="I102" i="11"/>
  <c r="I98" i="11"/>
  <c r="I97" i="11"/>
  <c r="I96" i="11"/>
  <c r="I95" i="11"/>
  <c r="I94" i="11"/>
  <c r="I93" i="11"/>
  <c r="I92" i="11"/>
  <c r="I91" i="11"/>
  <c r="I90" i="11"/>
  <c r="I89" i="11"/>
  <c r="I88" i="11"/>
  <c r="I87" i="11"/>
  <c r="F86" i="11"/>
  <c r="E86" i="11"/>
  <c r="I85" i="11"/>
  <c r="I84" i="11"/>
  <c r="I83" i="11"/>
  <c r="I82" i="11"/>
  <c r="I81" i="11"/>
  <c r="I80" i="11"/>
  <c r="I79" i="11"/>
  <c r="I78" i="11"/>
  <c r="I77" i="11"/>
  <c r="I76" i="11"/>
  <c r="I75" i="11"/>
  <c r="I74" i="11"/>
  <c r="F73" i="11"/>
  <c r="E73" i="11"/>
  <c r="I72" i="11"/>
  <c r="I68" i="11"/>
  <c r="I67" i="11"/>
  <c r="I66" i="11"/>
  <c r="I65" i="11"/>
  <c r="I64" i="11"/>
  <c r="I63" i="11"/>
  <c r="F62" i="11"/>
  <c r="E62" i="11"/>
  <c r="I61" i="11"/>
  <c r="I60" i="11"/>
  <c r="I59" i="11"/>
  <c r="I58" i="11"/>
  <c r="I57" i="11"/>
  <c r="F56" i="11"/>
  <c r="E56" i="11"/>
  <c r="I55" i="11"/>
  <c r="F52" i="11"/>
  <c r="I44" i="11"/>
  <c r="I43" i="11"/>
  <c r="I40" i="11"/>
  <c r="I39" i="11"/>
  <c r="G22" i="11"/>
  <c r="G24" i="11" s="1"/>
  <c r="F22" i="11"/>
  <c r="F24" i="11" s="1"/>
  <c r="E22" i="11"/>
  <c r="E24" i="11" s="1"/>
  <c r="D22" i="11"/>
  <c r="D24" i="11" s="1"/>
  <c r="C22" i="11"/>
  <c r="C24" i="11" s="1"/>
  <c r="I21" i="11"/>
  <c r="I20" i="11"/>
  <c r="I18" i="11"/>
  <c r="H13" i="11"/>
  <c r="H26" i="11" s="1"/>
  <c r="G13" i="11"/>
  <c r="G15" i="11" s="1"/>
  <c r="F13" i="11"/>
  <c r="F15" i="11" s="1"/>
  <c r="E13" i="11"/>
  <c r="E15" i="11" s="1"/>
  <c r="D13" i="11"/>
  <c r="C13" i="11"/>
  <c r="I12" i="11"/>
  <c r="I11" i="11"/>
  <c r="I9" i="11"/>
  <c r="I26" i="12" l="1"/>
  <c r="D26" i="11"/>
  <c r="I15" i="12"/>
  <c r="E26" i="11"/>
  <c r="C26" i="11"/>
  <c r="I73" i="11"/>
  <c r="I13" i="11"/>
  <c r="I22" i="11"/>
  <c r="F26" i="11"/>
  <c r="I62" i="11"/>
  <c r="I86" i="11"/>
  <c r="H15" i="11"/>
  <c r="G26" i="11"/>
  <c r="C15" i="11"/>
  <c r="D15" i="11"/>
  <c r="I56" i="11"/>
  <c r="I110" i="10"/>
  <c r="I106" i="10"/>
  <c r="I105" i="10"/>
  <c r="I104" i="10"/>
  <c r="I103" i="10"/>
  <c r="I102" i="10"/>
  <c r="I98" i="10"/>
  <c r="I97" i="10"/>
  <c r="I96" i="10"/>
  <c r="I95" i="10"/>
  <c r="I94" i="10"/>
  <c r="I93" i="10"/>
  <c r="I92" i="10"/>
  <c r="I91" i="10"/>
  <c r="I90" i="10"/>
  <c r="I89" i="10"/>
  <c r="I88" i="10"/>
  <c r="I87" i="10"/>
  <c r="F86" i="10"/>
  <c r="E86" i="10"/>
  <c r="I85" i="10"/>
  <c r="I84" i="10"/>
  <c r="I83" i="10"/>
  <c r="I82" i="10"/>
  <c r="I81" i="10"/>
  <c r="I80" i="10"/>
  <c r="I79" i="10"/>
  <c r="I78" i="10"/>
  <c r="I77" i="10"/>
  <c r="I76" i="10"/>
  <c r="I75" i="10"/>
  <c r="I74" i="10"/>
  <c r="F73" i="10"/>
  <c r="E73" i="10"/>
  <c r="I72" i="10"/>
  <c r="I68" i="10"/>
  <c r="I67" i="10"/>
  <c r="I66" i="10"/>
  <c r="I65" i="10"/>
  <c r="I64" i="10"/>
  <c r="I63" i="10"/>
  <c r="F62" i="10"/>
  <c r="E62" i="10"/>
  <c r="I61" i="10"/>
  <c r="I60" i="10"/>
  <c r="I59" i="10"/>
  <c r="I58" i="10"/>
  <c r="I57" i="10"/>
  <c r="F56" i="10"/>
  <c r="E56" i="10"/>
  <c r="I55" i="10"/>
  <c r="F52" i="10"/>
  <c r="I44" i="10"/>
  <c r="I43" i="10"/>
  <c r="I40" i="10"/>
  <c r="I39" i="10"/>
  <c r="G22" i="10"/>
  <c r="G24" i="10" s="1"/>
  <c r="F22" i="10"/>
  <c r="E22" i="10"/>
  <c r="E24" i="10" s="1"/>
  <c r="D22" i="10"/>
  <c r="D24" i="10" s="1"/>
  <c r="C22" i="10"/>
  <c r="C24" i="10" s="1"/>
  <c r="I21" i="10"/>
  <c r="I20" i="10"/>
  <c r="I18" i="10"/>
  <c r="H13" i="10"/>
  <c r="H26" i="10" s="1"/>
  <c r="G13" i="10"/>
  <c r="G15" i="10" s="1"/>
  <c r="F13" i="10"/>
  <c r="F15" i="10" s="1"/>
  <c r="E13" i="10"/>
  <c r="E15" i="10" s="1"/>
  <c r="D13" i="10"/>
  <c r="D15" i="10" s="1"/>
  <c r="C13" i="10"/>
  <c r="I12" i="10"/>
  <c r="I11" i="10"/>
  <c r="I9" i="10"/>
  <c r="I73" i="10" l="1"/>
  <c r="C26" i="10"/>
  <c r="I26" i="11"/>
  <c r="I13" i="10"/>
  <c r="I15" i="10" s="1"/>
  <c r="I15" i="11"/>
  <c r="I24" i="11"/>
  <c r="I22" i="10"/>
  <c r="I62" i="10"/>
  <c r="F26" i="10"/>
  <c r="F24" i="10"/>
  <c r="D26" i="10"/>
  <c r="H15" i="10"/>
  <c r="E26" i="10"/>
  <c r="G26" i="10"/>
  <c r="I86" i="10"/>
  <c r="C15" i="10"/>
  <c r="I56" i="10"/>
  <c r="I110" i="9"/>
  <c r="I106" i="9"/>
  <c r="I105" i="9"/>
  <c r="I104" i="9"/>
  <c r="I103" i="9"/>
  <c r="I102" i="9"/>
  <c r="I98" i="9"/>
  <c r="I97" i="9"/>
  <c r="I96" i="9"/>
  <c r="I95" i="9"/>
  <c r="I94" i="9"/>
  <c r="I93" i="9"/>
  <c r="I92" i="9"/>
  <c r="I91" i="9"/>
  <c r="I90" i="9"/>
  <c r="I89" i="9"/>
  <c r="I88" i="9"/>
  <c r="I87" i="9"/>
  <c r="F86" i="9"/>
  <c r="E86" i="9"/>
  <c r="I85" i="9"/>
  <c r="I84" i="9"/>
  <c r="I83" i="9"/>
  <c r="I82" i="9"/>
  <c r="I81" i="9"/>
  <c r="I80" i="9"/>
  <c r="I79" i="9"/>
  <c r="I78" i="9"/>
  <c r="I77" i="9"/>
  <c r="I76" i="9"/>
  <c r="I75" i="9"/>
  <c r="I74" i="9"/>
  <c r="F73" i="9"/>
  <c r="E73" i="9"/>
  <c r="I72" i="9"/>
  <c r="I68" i="9"/>
  <c r="I67" i="9"/>
  <c r="I66" i="9"/>
  <c r="I65" i="9"/>
  <c r="I64" i="9"/>
  <c r="I63" i="9"/>
  <c r="F62" i="9"/>
  <c r="E62" i="9"/>
  <c r="I61" i="9"/>
  <c r="I60" i="9"/>
  <c r="I59" i="9"/>
  <c r="I58" i="9"/>
  <c r="I57" i="9"/>
  <c r="F56" i="9"/>
  <c r="E56" i="9"/>
  <c r="I55" i="9"/>
  <c r="F52" i="9"/>
  <c r="I44" i="9"/>
  <c r="I43" i="9"/>
  <c r="I40" i="9"/>
  <c r="I39" i="9"/>
  <c r="G22" i="9"/>
  <c r="G24" i="9" s="1"/>
  <c r="F22" i="9"/>
  <c r="F24" i="9" s="1"/>
  <c r="E22" i="9"/>
  <c r="E24" i="9" s="1"/>
  <c r="D22" i="9"/>
  <c r="D24" i="9" s="1"/>
  <c r="C22" i="9"/>
  <c r="C24" i="9" s="1"/>
  <c r="I21" i="9"/>
  <c r="I20" i="9"/>
  <c r="I18" i="9"/>
  <c r="H13" i="9"/>
  <c r="H26" i="9" s="1"/>
  <c r="G13" i="9"/>
  <c r="F13" i="9"/>
  <c r="F15" i="9" s="1"/>
  <c r="E13" i="9"/>
  <c r="E15" i="9" s="1"/>
  <c r="D13" i="9"/>
  <c r="D15" i="9" s="1"/>
  <c r="C13" i="9"/>
  <c r="C15" i="9" s="1"/>
  <c r="I12" i="9"/>
  <c r="I11" i="9"/>
  <c r="I9" i="9"/>
  <c r="I26" i="10" l="1"/>
  <c r="I24" i="10"/>
  <c r="I73" i="9"/>
  <c r="I56" i="9"/>
  <c r="G26" i="9"/>
  <c r="C26" i="9"/>
  <c r="E26" i="9"/>
  <c r="G15" i="9"/>
  <c r="D26" i="9"/>
  <c r="I62" i="9"/>
  <c r="I22" i="9"/>
  <c r="I13" i="9"/>
  <c r="F26" i="9"/>
  <c r="H15" i="9"/>
  <c r="I86" i="9"/>
  <c r="I110" i="8"/>
  <c r="I106" i="8"/>
  <c r="I105" i="8"/>
  <c r="I104" i="8"/>
  <c r="I103" i="8"/>
  <c r="I102" i="8"/>
  <c r="I98" i="8"/>
  <c r="I97" i="8"/>
  <c r="I96" i="8"/>
  <c r="I95" i="8"/>
  <c r="I94" i="8"/>
  <c r="I93" i="8"/>
  <c r="I92" i="8"/>
  <c r="I91" i="8"/>
  <c r="I90" i="8"/>
  <c r="I89" i="8"/>
  <c r="I88" i="8"/>
  <c r="I87" i="8"/>
  <c r="F86" i="8"/>
  <c r="E86" i="8"/>
  <c r="I85" i="8"/>
  <c r="I84" i="8"/>
  <c r="I83" i="8"/>
  <c r="I82" i="8"/>
  <c r="I81" i="8"/>
  <c r="I80" i="8"/>
  <c r="I79" i="8"/>
  <c r="I78" i="8"/>
  <c r="I77" i="8"/>
  <c r="I76" i="8"/>
  <c r="I75" i="8"/>
  <c r="I74" i="8"/>
  <c r="F73" i="8"/>
  <c r="E73" i="8"/>
  <c r="I72" i="8"/>
  <c r="I68" i="8"/>
  <c r="I67" i="8"/>
  <c r="I66" i="8"/>
  <c r="I65" i="8"/>
  <c r="I64" i="8"/>
  <c r="I63" i="8"/>
  <c r="F62" i="8"/>
  <c r="E62" i="8"/>
  <c r="I61" i="8"/>
  <c r="I60" i="8"/>
  <c r="I59" i="8"/>
  <c r="I58" i="8"/>
  <c r="I57" i="8"/>
  <c r="F56" i="8"/>
  <c r="E56" i="8"/>
  <c r="I55" i="8"/>
  <c r="F52" i="8"/>
  <c r="I44" i="8"/>
  <c r="I43" i="8"/>
  <c r="I40" i="8"/>
  <c r="I39" i="8"/>
  <c r="G22" i="8"/>
  <c r="G24" i="8" s="1"/>
  <c r="F22" i="8"/>
  <c r="F24" i="8" s="1"/>
  <c r="E22" i="8"/>
  <c r="E24" i="8" s="1"/>
  <c r="D22" i="8"/>
  <c r="D24" i="8" s="1"/>
  <c r="C22" i="8"/>
  <c r="C24" i="8" s="1"/>
  <c r="I21" i="8"/>
  <c r="I20" i="8"/>
  <c r="I18" i="8"/>
  <c r="H13" i="8"/>
  <c r="H26" i="8" s="1"/>
  <c r="G13" i="8"/>
  <c r="F13" i="8"/>
  <c r="F15" i="8" s="1"/>
  <c r="E13" i="8"/>
  <c r="D13" i="8"/>
  <c r="D15" i="8" s="1"/>
  <c r="C13" i="8"/>
  <c r="C15" i="8" s="1"/>
  <c r="I12" i="8"/>
  <c r="I11" i="8"/>
  <c r="I9" i="8"/>
  <c r="I86" i="8" l="1"/>
  <c r="I56" i="8"/>
  <c r="I73" i="8"/>
  <c r="C26" i="8"/>
  <c r="I22" i="8"/>
  <c r="E26" i="8"/>
  <c r="G26" i="8"/>
  <c r="I13" i="8"/>
  <c r="E15" i="8"/>
  <c r="I26" i="9"/>
  <c r="I15" i="9"/>
  <c r="G15" i="8"/>
  <c r="D26" i="8"/>
  <c r="I62" i="8"/>
  <c r="H15" i="8"/>
  <c r="F26" i="8"/>
  <c r="I24" i="9"/>
  <c r="I110" i="7"/>
  <c r="I106" i="7"/>
  <c r="I105" i="7"/>
  <c r="I104" i="7"/>
  <c r="I103" i="7"/>
  <c r="I102" i="7"/>
  <c r="I98" i="7"/>
  <c r="I97" i="7"/>
  <c r="I96" i="7"/>
  <c r="I95" i="7"/>
  <c r="I94" i="7"/>
  <c r="I93" i="7"/>
  <c r="I92" i="7"/>
  <c r="I91" i="7"/>
  <c r="I90" i="7"/>
  <c r="I89" i="7"/>
  <c r="I88" i="7"/>
  <c r="I87" i="7"/>
  <c r="F86" i="7"/>
  <c r="E86" i="7"/>
  <c r="I85" i="7"/>
  <c r="I84" i="7"/>
  <c r="I83" i="7"/>
  <c r="I82" i="7"/>
  <c r="I81" i="7"/>
  <c r="I80" i="7"/>
  <c r="I79" i="7"/>
  <c r="I78" i="7"/>
  <c r="I77" i="7"/>
  <c r="I76" i="7"/>
  <c r="I75" i="7"/>
  <c r="I74" i="7"/>
  <c r="F73" i="7"/>
  <c r="E73" i="7"/>
  <c r="I72" i="7"/>
  <c r="I68" i="7"/>
  <c r="I67" i="7"/>
  <c r="I66" i="7"/>
  <c r="I65" i="7"/>
  <c r="I64" i="7"/>
  <c r="I63" i="7"/>
  <c r="F62" i="7"/>
  <c r="E62" i="7"/>
  <c r="I61" i="7"/>
  <c r="I60" i="7"/>
  <c r="I59" i="7"/>
  <c r="I58" i="7"/>
  <c r="I57" i="7"/>
  <c r="F56" i="7"/>
  <c r="E56" i="7"/>
  <c r="I55" i="7"/>
  <c r="F52" i="7"/>
  <c r="I44" i="7"/>
  <c r="I43" i="7"/>
  <c r="I40" i="7"/>
  <c r="I39" i="7"/>
  <c r="G22" i="7"/>
  <c r="G24" i="7" s="1"/>
  <c r="F22" i="7"/>
  <c r="F24" i="7" s="1"/>
  <c r="E22" i="7"/>
  <c r="E24" i="7" s="1"/>
  <c r="D22" i="7"/>
  <c r="D24" i="7" s="1"/>
  <c r="C22" i="7"/>
  <c r="C24" i="7" s="1"/>
  <c r="I21" i="7"/>
  <c r="I20" i="7"/>
  <c r="I18" i="7"/>
  <c r="H13" i="7"/>
  <c r="H26" i="7" s="1"/>
  <c r="G13" i="7"/>
  <c r="F13" i="7"/>
  <c r="F15" i="7" s="1"/>
  <c r="E13" i="7"/>
  <c r="E15" i="7" s="1"/>
  <c r="D13" i="7"/>
  <c r="D15" i="7" s="1"/>
  <c r="C13" i="7"/>
  <c r="C15" i="7" s="1"/>
  <c r="I12" i="7"/>
  <c r="I11" i="7"/>
  <c r="I9" i="7"/>
  <c r="I86" i="7" l="1"/>
  <c r="I22" i="7"/>
  <c r="I24" i="7" s="1"/>
  <c r="I73" i="7"/>
  <c r="I24" i="8"/>
  <c r="I26" i="8"/>
  <c r="G26" i="7"/>
  <c r="I56" i="7"/>
  <c r="I62" i="7"/>
  <c r="I15" i="8"/>
  <c r="I13" i="7"/>
  <c r="C26" i="7"/>
  <c r="G15" i="7"/>
  <c r="D26" i="7"/>
  <c r="H15" i="7"/>
  <c r="E26" i="7"/>
  <c r="F26" i="7"/>
  <c r="I110" i="6"/>
  <c r="I106" i="6"/>
  <c r="I105" i="6"/>
  <c r="I104" i="6"/>
  <c r="I103" i="6"/>
  <c r="I102" i="6"/>
  <c r="I98" i="6"/>
  <c r="I97" i="6"/>
  <c r="I96" i="6"/>
  <c r="I95" i="6"/>
  <c r="I94" i="6"/>
  <c r="I93" i="6"/>
  <c r="I92" i="6"/>
  <c r="I91" i="6"/>
  <c r="I90" i="6"/>
  <c r="I89" i="6"/>
  <c r="I88" i="6"/>
  <c r="I87" i="6"/>
  <c r="F86" i="6"/>
  <c r="E86" i="6"/>
  <c r="I85" i="6"/>
  <c r="I84" i="6"/>
  <c r="I83" i="6"/>
  <c r="I82" i="6"/>
  <c r="I81" i="6"/>
  <c r="I80" i="6"/>
  <c r="I79" i="6"/>
  <c r="I78" i="6"/>
  <c r="I77" i="6"/>
  <c r="I76" i="6"/>
  <c r="I75" i="6"/>
  <c r="I74" i="6"/>
  <c r="F73" i="6"/>
  <c r="E73" i="6"/>
  <c r="I72" i="6"/>
  <c r="I68" i="6"/>
  <c r="I67" i="6"/>
  <c r="I66" i="6"/>
  <c r="I65" i="6"/>
  <c r="I64" i="6"/>
  <c r="I63" i="6"/>
  <c r="F62" i="6"/>
  <c r="E62" i="6"/>
  <c r="I61" i="6"/>
  <c r="I60" i="6"/>
  <c r="I59" i="6"/>
  <c r="I58" i="6"/>
  <c r="I57" i="6"/>
  <c r="F56" i="6"/>
  <c r="E56" i="6"/>
  <c r="I55" i="6"/>
  <c r="F52" i="6"/>
  <c r="I44" i="6"/>
  <c r="I43" i="6"/>
  <c r="I40" i="6"/>
  <c r="I39" i="6"/>
  <c r="G22" i="6"/>
  <c r="G24" i="6" s="1"/>
  <c r="F22" i="6"/>
  <c r="F24" i="6" s="1"/>
  <c r="E22" i="6"/>
  <c r="E24" i="6" s="1"/>
  <c r="D22" i="6"/>
  <c r="D24" i="6" s="1"/>
  <c r="C22" i="6"/>
  <c r="C24" i="6" s="1"/>
  <c r="I21" i="6"/>
  <c r="I20" i="6"/>
  <c r="I18" i="6"/>
  <c r="H13" i="6"/>
  <c r="H15" i="6" s="1"/>
  <c r="G13" i="6"/>
  <c r="G15" i="6" s="1"/>
  <c r="F13" i="6"/>
  <c r="F15" i="6" s="1"/>
  <c r="E13" i="6"/>
  <c r="E15" i="6" s="1"/>
  <c r="D13" i="6"/>
  <c r="C13" i="6"/>
  <c r="I12" i="6"/>
  <c r="I11" i="6"/>
  <c r="I9" i="6"/>
  <c r="D26" i="6" l="1"/>
  <c r="C26" i="6"/>
  <c r="I13" i="6"/>
  <c r="E26" i="6"/>
  <c r="I15" i="7"/>
  <c r="I86" i="6"/>
  <c r="I56" i="6"/>
  <c r="I73" i="6"/>
  <c r="I26" i="7"/>
  <c r="G26" i="6"/>
  <c r="I22" i="6"/>
  <c r="I62" i="6"/>
  <c r="F26" i="6"/>
  <c r="C15" i="6"/>
  <c r="H26" i="6"/>
  <c r="D15" i="6"/>
  <c r="I110" i="5"/>
  <c r="I106" i="5"/>
  <c r="I105" i="5"/>
  <c r="I104" i="5"/>
  <c r="I103" i="5"/>
  <c r="I102" i="5"/>
  <c r="I98" i="5"/>
  <c r="I97" i="5"/>
  <c r="I96" i="5"/>
  <c r="I95" i="5"/>
  <c r="I94" i="5"/>
  <c r="I93" i="5"/>
  <c r="I92" i="5"/>
  <c r="I91" i="5"/>
  <c r="I90" i="5"/>
  <c r="I89" i="5"/>
  <c r="I88" i="5"/>
  <c r="I87" i="5"/>
  <c r="F86" i="5"/>
  <c r="E86" i="5"/>
  <c r="I85" i="5"/>
  <c r="I84" i="5"/>
  <c r="I83" i="5"/>
  <c r="I82" i="5"/>
  <c r="I81" i="5"/>
  <c r="I80" i="5"/>
  <c r="I79" i="5"/>
  <c r="I78" i="5"/>
  <c r="I77" i="5"/>
  <c r="I76" i="5"/>
  <c r="I75" i="5"/>
  <c r="I74" i="5"/>
  <c r="F73" i="5"/>
  <c r="E73" i="5"/>
  <c r="I72" i="5"/>
  <c r="I68" i="5"/>
  <c r="I67" i="5"/>
  <c r="I66" i="5"/>
  <c r="I65" i="5"/>
  <c r="I64" i="5"/>
  <c r="I63" i="5"/>
  <c r="F62" i="5"/>
  <c r="E62" i="5"/>
  <c r="I61" i="5"/>
  <c r="I60" i="5"/>
  <c r="I59" i="5"/>
  <c r="I58" i="5"/>
  <c r="I57" i="5"/>
  <c r="F56" i="5"/>
  <c r="E56" i="5"/>
  <c r="I55" i="5"/>
  <c r="F52" i="5"/>
  <c r="I44" i="5"/>
  <c r="I43" i="5"/>
  <c r="I40" i="5"/>
  <c r="I39" i="5"/>
  <c r="G22" i="5"/>
  <c r="G24" i="5" s="1"/>
  <c r="F22" i="5"/>
  <c r="F24" i="5" s="1"/>
  <c r="E22" i="5"/>
  <c r="E24" i="5" s="1"/>
  <c r="D22" i="5"/>
  <c r="D24" i="5" s="1"/>
  <c r="C22" i="5"/>
  <c r="C24" i="5" s="1"/>
  <c r="I21" i="5"/>
  <c r="I20" i="5"/>
  <c r="I18" i="5"/>
  <c r="H13" i="5"/>
  <c r="H26" i="5" s="1"/>
  <c r="G13" i="5"/>
  <c r="G15" i="5" s="1"/>
  <c r="F13" i="5"/>
  <c r="F15" i="5" s="1"/>
  <c r="E13" i="5"/>
  <c r="E15" i="5" s="1"/>
  <c r="D13" i="5"/>
  <c r="C13" i="5"/>
  <c r="I12" i="5"/>
  <c r="I11" i="5"/>
  <c r="I9" i="5"/>
  <c r="I15" i="6" l="1"/>
  <c r="I26" i="6"/>
  <c r="D26" i="5"/>
  <c r="C26" i="5"/>
  <c r="I13" i="5"/>
  <c r="I15" i="5" s="1"/>
  <c r="I86" i="5"/>
  <c r="I22" i="5"/>
  <c r="I24" i="5" s="1"/>
  <c r="I62" i="5"/>
  <c r="I24" i="6"/>
  <c r="F26" i="5"/>
  <c r="I73" i="5"/>
  <c r="H15" i="5"/>
  <c r="E26" i="5"/>
  <c r="G26" i="5"/>
  <c r="C15" i="5"/>
  <c r="D15" i="5"/>
  <c r="I56" i="5"/>
  <c r="I110" i="4"/>
  <c r="I106" i="4"/>
  <c r="I105" i="4"/>
  <c r="I104" i="4"/>
  <c r="I103" i="4"/>
  <c r="I102" i="4"/>
  <c r="I98" i="4"/>
  <c r="I97" i="4"/>
  <c r="I96" i="4"/>
  <c r="I95" i="4"/>
  <c r="I94" i="4"/>
  <c r="I93" i="4"/>
  <c r="I92" i="4"/>
  <c r="I91" i="4"/>
  <c r="I90" i="4"/>
  <c r="I89" i="4"/>
  <c r="I88" i="4"/>
  <c r="I87" i="4"/>
  <c r="F86" i="4"/>
  <c r="E86" i="4"/>
  <c r="I85" i="4"/>
  <c r="I84" i="4"/>
  <c r="I83" i="4"/>
  <c r="I82" i="4"/>
  <c r="I81" i="4"/>
  <c r="I80" i="4"/>
  <c r="I79" i="4"/>
  <c r="I78" i="4"/>
  <c r="I77" i="4"/>
  <c r="I76" i="4"/>
  <c r="I75" i="4"/>
  <c r="I74" i="4"/>
  <c r="F73" i="4"/>
  <c r="E73" i="4"/>
  <c r="I72" i="4"/>
  <c r="I68" i="4"/>
  <c r="I67" i="4"/>
  <c r="I66" i="4"/>
  <c r="I65" i="4"/>
  <c r="I64" i="4"/>
  <c r="I63" i="4"/>
  <c r="F62" i="4"/>
  <c r="E62" i="4"/>
  <c r="I61" i="4"/>
  <c r="I60" i="4"/>
  <c r="I59" i="4"/>
  <c r="I58" i="4"/>
  <c r="I57" i="4"/>
  <c r="F56" i="4"/>
  <c r="E56" i="4"/>
  <c r="I55" i="4"/>
  <c r="F52" i="4"/>
  <c r="I44" i="4"/>
  <c r="I43" i="4"/>
  <c r="I40" i="4"/>
  <c r="I39" i="4"/>
  <c r="G22" i="4"/>
  <c r="G24" i="4" s="1"/>
  <c r="F22" i="4"/>
  <c r="F24" i="4" s="1"/>
  <c r="E22" i="4"/>
  <c r="E24" i="4" s="1"/>
  <c r="D22" i="4"/>
  <c r="D24" i="4" s="1"/>
  <c r="C22" i="4"/>
  <c r="C24" i="4" s="1"/>
  <c r="I21" i="4"/>
  <c r="I20" i="4"/>
  <c r="I18" i="4"/>
  <c r="H13" i="4"/>
  <c r="H26" i="4" s="1"/>
  <c r="G13" i="4"/>
  <c r="F13" i="4"/>
  <c r="F15" i="4" s="1"/>
  <c r="E13" i="4"/>
  <c r="E15" i="4" s="1"/>
  <c r="D13" i="4"/>
  <c r="D15" i="4" s="1"/>
  <c r="C13" i="4"/>
  <c r="I12" i="4"/>
  <c r="I11" i="4"/>
  <c r="I9" i="4"/>
  <c r="G26" i="4" l="1"/>
  <c r="I22" i="4"/>
  <c r="I24" i="4" s="1"/>
  <c r="F26" i="4"/>
  <c r="I26" i="5"/>
  <c r="H15" i="4"/>
  <c r="C26" i="4"/>
  <c r="I13" i="4"/>
  <c r="I15" i="4" s="1"/>
  <c r="D26" i="4"/>
  <c r="I62" i="4"/>
  <c r="I86" i="4"/>
  <c r="E26" i="4"/>
  <c r="I73" i="4"/>
  <c r="G15" i="4"/>
  <c r="C15" i="4"/>
  <c r="I56" i="4"/>
  <c r="I110" i="3"/>
  <c r="I106" i="3"/>
  <c r="I105" i="3"/>
  <c r="I104" i="3"/>
  <c r="I103" i="3"/>
  <c r="I102" i="3"/>
  <c r="I98" i="3"/>
  <c r="I97" i="3"/>
  <c r="I96" i="3"/>
  <c r="I95" i="3"/>
  <c r="I94" i="3"/>
  <c r="I93" i="3"/>
  <c r="I92" i="3"/>
  <c r="I91" i="3"/>
  <c r="I90" i="3"/>
  <c r="I89" i="3"/>
  <c r="I88" i="3"/>
  <c r="I87" i="3"/>
  <c r="F86" i="3"/>
  <c r="E86" i="3"/>
  <c r="I85" i="3"/>
  <c r="I84" i="3"/>
  <c r="I83" i="3"/>
  <c r="I82" i="3"/>
  <c r="I81" i="3"/>
  <c r="I80" i="3"/>
  <c r="I79" i="3"/>
  <c r="I78" i="3"/>
  <c r="I77" i="3"/>
  <c r="I76" i="3"/>
  <c r="I75" i="3"/>
  <c r="I74" i="3"/>
  <c r="F73" i="3"/>
  <c r="E73" i="3"/>
  <c r="I72" i="3"/>
  <c r="I68" i="3"/>
  <c r="I67" i="3"/>
  <c r="I66" i="3"/>
  <c r="I65" i="3"/>
  <c r="I64" i="3"/>
  <c r="I63" i="3"/>
  <c r="F62" i="3"/>
  <c r="E62" i="3"/>
  <c r="I61" i="3"/>
  <c r="I60" i="3"/>
  <c r="I59" i="3"/>
  <c r="I58" i="3"/>
  <c r="I57" i="3"/>
  <c r="F56" i="3"/>
  <c r="E56" i="3"/>
  <c r="I55" i="3"/>
  <c r="F52" i="3"/>
  <c r="I44" i="3"/>
  <c r="I43" i="3"/>
  <c r="I40" i="3"/>
  <c r="I39" i="3"/>
  <c r="G22" i="3"/>
  <c r="G24" i="3" s="1"/>
  <c r="F22" i="3"/>
  <c r="F24" i="3" s="1"/>
  <c r="E22" i="3"/>
  <c r="E24" i="3" s="1"/>
  <c r="D22" i="3"/>
  <c r="D24" i="3" s="1"/>
  <c r="C22" i="3"/>
  <c r="C24" i="3" s="1"/>
  <c r="I21" i="3"/>
  <c r="I20" i="3"/>
  <c r="I18" i="3"/>
  <c r="H13" i="3"/>
  <c r="H26" i="3" s="1"/>
  <c r="G13" i="3"/>
  <c r="F13" i="3"/>
  <c r="E13" i="3"/>
  <c r="D13" i="3"/>
  <c r="C13" i="3"/>
  <c r="C15" i="3" s="1"/>
  <c r="I12" i="3"/>
  <c r="I11" i="3"/>
  <c r="I9" i="3"/>
  <c r="I26" i="4" l="1"/>
  <c r="E26" i="3"/>
  <c r="G26" i="3"/>
  <c r="I73" i="3"/>
  <c r="I13" i="3"/>
  <c r="F26" i="3"/>
  <c r="I22" i="3"/>
  <c r="D26" i="3"/>
  <c r="I56" i="3"/>
  <c r="I86" i="3"/>
  <c r="E12" i="35"/>
  <c r="E12" i="34"/>
  <c r="E40" i="35"/>
  <c r="E40" i="34"/>
  <c r="F81" i="35"/>
  <c r="I81" i="35" s="1"/>
  <c r="F81" i="34"/>
  <c r="I81" i="34" s="1"/>
  <c r="D110" i="35"/>
  <c r="D110" i="34"/>
  <c r="D12" i="35"/>
  <c r="D12" i="34"/>
  <c r="E18" i="35"/>
  <c r="E18" i="34"/>
  <c r="G20" i="35"/>
  <c r="G20" i="34"/>
  <c r="D40" i="35"/>
  <c r="D40" i="34"/>
  <c r="F47" i="35"/>
  <c r="F47" i="34"/>
  <c r="F57" i="35"/>
  <c r="F57" i="34"/>
  <c r="F64" i="35"/>
  <c r="I64" i="35" s="1"/>
  <c r="F64" i="34"/>
  <c r="I64" i="34" s="1"/>
  <c r="F72" i="35"/>
  <c r="F72" i="34"/>
  <c r="F80" i="35"/>
  <c r="I80" i="35" s="1"/>
  <c r="F80" i="34"/>
  <c r="I80" i="34" s="1"/>
  <c r="F87" i="35"/>
  <c r="F87" i="34"/>
  <c r="F93" i="35"/>
  <c r="F93" i="34"/>
  <c r="E102" i="35"/>
  <c r="E102" i="34"/>
  <c r="C110" i="35"/>
  <c r="C110" i="34"/>
  <c r="D15" i="3"/>
  <c r="F48" i="35"/>
  <c r="F48" i="34"/>
  <c r="E94" i="35"/>
  <c r="E94" i="34"/>
  <c r="E15" i="3"/>
  <c r="D11" i="35"/>
  <c r="D11" i="34"/>
  <c r="F12" i="35"/>
  <c r="F12" i="34"/>
  <c r="G18" i="35"/>
  <c r="G18" i="34"/>
  <c r="C21" i="35"/>
  <c r="C21" i="34"/>
  <c r="D39" i="35"/>
  <c r="D39" i="34"/>
  <c r="F40" i="35"/>
  <c r="F40" i="34"/>
  <c r="F49" i="35"/>
  <c r="F49" i="34"/>
  <c r="E59" i="35"/>
  <c r="E59" i="34"/>
  <c r="F65" i="34"/>
  <c r="F65" i="35"/>
  <c r="F75" i="35"/>
  <c r="I75" i="35" s="1"/>
  <c r="F75" i="34"/>
  <c r="I75" i="34" s="1"/>
  <c r="F82" i="35"/>
  <c r="I82" i="35" s="1"/>
  <c r="F82" i="34"/>
  <c r="I82" i="34" s="1"/>
  <c r="F89" i="35"/>
  <c r="I89" i="35" s="1"/>
  <c r="F89" i="34"/>
  <c r="I89" i="34" s="1"/>
  <c r="F94" i="35"/>
  <c r="F94" i="34"/>
  <c r="E103" i="35"/>
  <c r="E103" i="34"/>
  <c r="E110" i="35"/>
  <c r="E110" i="34"/>
  <c r="F15" i="3"/>
  <c r="C26" i="3"/>
  <c r="C39" i="35"/>
  <c r="C39" i="34"/>
  <c r="F88" i="35"/>
  <c r="I88" i="35" s="1"/>
  <c r="F88" i="34"/>
  <c r="I88" i="34" s="1"/>
  <c r="C9" i="35"/>
  <c r="C9" i="34"/>
  <c r="G12" i="35"/>
  <c r="G12" i="34"/>
  <c r="D21" i="35"/>
  <c r="D21" i="34"/>
  <c r="E39" i="35"/>
  <c r="E39" i="34"/>
  <c r="G40" i="35"/>
  <c r="G40" i="34"/>
  <c r="F50" i="35"/>
  <c r="F50" i="34"/>
  <c r="E60" i="35"/>
  <c r="E60" i="34"/>
  <c r="E66" i="35"/>
  <c r="E66" i="34"/>
  <c r="E76" i="35"/>
  <c r="E76" i="34"/>
  <c r="E83" i="35"/>
  <c r="I83" i="35" s="1"/>
  <c r="E83" i="34"/>
  <c r="I83" i="34" s="1"/>
  <c r="F90" i="35"/>
  <c r="I90" i="35" s="1"/>
  <c r="F90" i="34"/>
  <c r="I90" i="34" s="1"/>
  <c r="F95" i="35"/>
  <c r="I95" i="35" s="1"/>
  <c r="F95" i="34"/>
  <c r="I95" i="34" s="1"/>
  <c r="F103" i="35"/>
  <c r="F103" i="34"/>
  <c r="F110" i="35"/>
  <c r="F110" i="34"/>
  <c r="G15" i="3"/>
  <c r="I62" i="3"/>
  <c r="F102" i="35"/>
  <c r="F102" i="34"/>
  <c r="H12" i="35"/>
  <c r="H13" i="35" s="1"/>
  <c r="H12" i="34"/>
  <c r="H13" i="34" s="1"/>
  <c r="E21" i="35"/>
  <c r="E21" i="34"/>
  <c r="F39" i="35"/>
  <c r="F39" i="34"/>
  <c r="E43" i="35"/>
  <c r="E43" i="34"/>
  <c r="F51" i="35"/>
  <c r="F51" i="34"/>
  <c r="E61" i="35"/>
  <c r="E61" i="34"/>
  <c r="E67" i="35"/>
  <c r="E67" i="34"/>
  <c r="F76" i="35"/>
  <c r="F76" i="34"/>
  <c r="E84" i="35"/>
  <c r="I84" i="35" s="1"/>
  <c r="E84" i="34"/>
  <c r="I84" i="34" s="1"/>
  <c r="F91" i="35"/>
  <c r="I91" i="35" s="1"/>
  <c r="F91" i="34"/>
  <c r="I91" i="34" s="1"/>
  <c r="E96" i="35"/>
  <c r="I96" i="35" s="1"/>
  <c r="E96" i="34"/>
  <c r="I96" i="34" s="1"/>
  <c r="E104" i="35"/>
  <c r="E104" i="34"/>
  <c r="G110" i="35"/>
  <c r="G110" i="34"/>
  <c r="H15" i="3"/>
  <c r="F18" i="35"/>
  <c r="F18" i="34"/>
  <c r="F74" i="35"/>
  <c r="I74" i="35" s="1"/>
  <c r="F74" i="34"/>
  <c r="I74" i="34" s="1"/>
  <c r="F11" i="35"/>
  <c r="F11" i="34"/>
  <c r="E9" i="35"/>
  <c r="E9" i="34"/>
  <c r="G11" i="35"/>
  <c r="G11" i="34"/>
  <c r="D20" i="35"/>
  <c r="D20" i="34"/>
  <c r="F21" i="35"/>
  <c r="F21" i="34"/>
  <c r="G39" i="35"/>
  <c r="G39" i="34"/>
  <c r="F43" i="35"/>
  <c r="F43" i="34"/>
  <c r="E55" i="35"/>
  <c r="E55" i="34"/>
  <c r="F61" i="35"/>
  <c r="F61" i="34"/>
  <c r="E68" i="35"/>
  <c r="E68" i="34"/>
  <c r="F77" i="35"/>
  <c r="F77" i="34"/>
  <c r="E85" i="35"/>
  <c r="E85" i="34"/>
  <c r="E92" i="35"/>
  <c r="E92" i="34"/>
  <c r="E97" i="35"/>
  <c r="I97" i="35" s="1"/>
  <c r="E97" i="34"/>
  <c r="I97" i="34" s="1"/>
  <c r="F104" i="35"/>
  <c r="F104" i="34"/>
  <c r="C11" i="35"/>
  <c r="C11" i="34"/>
  <c r="E65" i="35"/>
  <c r="E65" i="34"/>
  <c r="D9" i="35"/>
  <c r="D9" i="34"/>
  <c r="C20" i="35"/>
  <c r="C20" i="34"/>
  <c r="F9" i="35"/>
  <c r="F13" i="35" s="1"/>
  <c r="F9" i="34"/>
  <c r="C18" i="35"/>
  <c r="C18" i="34"/>
  <c r="E20" i="35"/>
  <c r="E20" i="34"/>
  <c r="G21" i="35"/>
  <c r="G21" i="34"/>
  <c r="E44" i="35"/>
  <c r="E44" i="34"/>
  <c r="F55" i="35"/>
  <c r="F55" i="34"/>
  <c r="E63" i="35"/>
  <c r="E63" i="34"/>
  <c r="F68" i="35"/>
  <c r="F68" i="34"/>
  <c r="F78" i="35"/>
  <c r="I78" i="35" s="1"/>
  <c r="F78" i="34"/>
  <c r="I78" i="34" s="1"/>
  <c r="F85" i="35"/>
  <c r="F85" i="34"/>
  <c r="F92" i="35"/>
  <c r="F92" i="34"/>
  <c r="E98" i="35"/>
  <c r="E98" i="34"/>
  <c r="F105" i="35"/>
  <c r="I105" i="35" s="1"/>
  <c r="F105" i="34"/>
  <c r="I105" i="34" s="1"/>
  <c r="F58" i="35"/>
  <c r="F58" i="34"/>
  <c r="E11" i="35"/>
  <c r="E11" i="34"/>
  <c r="G9" i="35"/>
  <c r="G13" i="35" s="1"/>
  <c r="G9" i="34"/>
  <c r="G13" i="34" s="1"/>
  <c r="C12" i="35"/>
  <c r="C12" i="34"/>
  <c r="D18" i="34"/>
  <c r="D18" i="35"/>
  <c r="F20" i="35"/>
  <c r="F20" i="34"/>
  <c r="F36" i="35"/>
  <c r="F36" i="34"/>
  <c r="C40" i="34"/>
  <c r="C40" i="35"/>
  <c r="F44" i="35"/>
  <c r="F44" i="34"/>
  <c r="E57" i="34"/>
  <c r="E57" i="35"/>
  <c r="F63" i="34"/>
  <c r="F63" i="35"/>
  <c r="E72" i="34"/>
  <c r="E72" i="35"/>
  <c r="F79" i="35"/>
  <c r="I79" i="35" s="1"/>
  <c r="F79" i="34"/>
  <c r="I79" i="34" s="1"/>
  <c r="E87" i="34"/>
  <c r="E87" i="35"/>
  <c r="E93" i="35"/>
  <c r="E93" i="34"/>
  <c r="F98" i="34"/>
  <c r="F98" i="35"/>
  <c r="F106" i="35"/>
  <c r="I106" i="35" s="1"/>
  <c r="F106" i="34"/>
  <c r="I106" i="34" s="1"/>
  <c r="I110" i="2"/>
  <c r="I106" i="2"/>
  <c r="I105" i="2"/>
  <c r="I104" i="2"/>
  <c r="I103" i="2"/>
  <c r="I102" i="2"/>
  <c r="I98" i="2"/>
  <c r="I97" i="2"/>
  <c r="I96" i="2"/>
  <c r="I95" i="2"/>
  <c r="I94" i="2"/>
  <c r="I93" i="2"/>
  <c r="I92" i="2"/>
  <c r="I91" i="2"/>
  <c r="I90" i="2"/>
  <c r="I89" i="2"/>
  <c r="I88" i="2"/>
  <c r="I87" i="2"/>
  <c r="F86" i="2"/>
  <c r="E86" i="2"/>
  <c r="I85" i="2"/>
  <c r="I84" i="2"/>
  <c r="I83" i="2"/>
  <c r="I82" i="2"/>
  <c r="I81" i="2"/>
  <c r="I80" i="2"/>
  <c r="I79" i="2"/>
  <c r="I78" i="2"/>
  <c r="I77" i="2"/>
  <c r="I76" i="2"/>
  <c r="I75" i="2"/>
  <c r="I74" i="2"/>
  <c r="F73" i="2"/>
  <c r="E73" i="2"/>
  <c r="I72" i="2"/>
  <c r="I68" i="2"/>
  <c r="I67" i="2"/>
  <c r="I66" i="2"/>
  <c r="I65" i="2"/>
  <c r="I64" i="2"/>
  <c r="I63" i="2"/>
  <c r="F62" i="2"/>
  <c r="E62" i="2"/>
  <c r="I61" i="2"/>
  <c r="I60" i="2"/>
  <c r="I59" i="2"/>
  <c r="I58" i="2"/>
  <c r="I57" i="2"/>
  <c r="F56" i="2"/>
  <c r="E56" i="2"/>
  <c r="I55" i="2"/>
  <c r="F52" i="2"/>
  <c r="I44" i="2"/>
  <c r="I43" i="2"/>
  <c r="I40" i="2"/>
  <c r="I39" i="2"/>
  <c r="G22" i="2"/>
  <c r="G24" i="2" s="1"/>
  <c r="F22" i="2"/>
  <c r="F24" i="2" s="1"/>
  <c r="E22" i="2"/>
  <c r="E24" i="2" s="1"/>
  <c r="D22" i="2"/>
  <c r="D24" i="2" s="1"/>
  <c r="C22" i="2"/>
  <c r="C24" i="2" s="1"/>
  <c r="I21" i="2"/>
  <c r="I20" i="2"/>
  <c r="I18" i="2"/>
  <c r="H13" i="2"/>
  <c r="H15" i="2" s="1"/>
  <c r="G13" i="2"/>
  <c r="G15" i="2" s="1"/>
  <c r="F13" i="2"/>
  <c r="F15" i="2" s="1"/>
  <c r="E13" i="2"/>
  <c r="D13" i="2"/>
  <c r="C13" i="2"/>
  <c r="I12" i="2"/>
  <c r="I11" i="2"/>
  <c r="I9" i="2"/>
  <c r="I93" i="35" l="1"/>
  <c r="D13" i="34"/>
  <c r="I26" i="3"/>
  <c r="I93" i="34"/>
  <c r="F13" i="34"/>
  <c r="I22" i="2"/>
  <c r="I65" i="34"/>
  <c r="I15" i="3"/>
  <c r="I12" i="34"/>
  <c r="E26" i="2"/>
  <c r="D26" i="2"/>
  <c r="D22" i="35"/>
  <c r="D24" i="35" s="1"/>
  <c r="C26" i="2"/>
  <c r="D13" i="35"/>
  <c r="D15" i="35" s="1"/>
  <c r="D22" i="34"/>
  <c r="D24" i="34" s="1"/>
  <c r="I56" i="2"/>
  <c r="I73" i="2"/>
  <c r="I13" i="2"/>
  <c r="I24" i="3"/>
  <c r="I65" i="35"/>
  <c r="H26" i="2"/>
  <c r="I86" i="2"/>
  <c r="F26" i="2"/>
  <c r="I11" i="34"/>
  <c r="I61" i="35"/>
  <c r="I39" i="34"/>
  <c r="I21" i="35"/>
  <c r="I94" i="34"/>
  <c r="F52" i="35"/>
  <c r="I24" i="2"/>
  <c r="I103" i="35"/>
  <c r="I44" i="34"/>
  <c r="I66" i="34"/>
  <c r="G15" i="35"/>
  <c r="I44" i="35"/>
  <c r="F15" i="35"/>
  <c r="I11" i="35"/>
  <c r="I92" i="35"/>
  <c r="I66" i="35"/>
  <c r="I39" i="35"/>
  <c r="G22" i="34"/>
  <c r="G24" i="34" s="1"/>
  <c r="I94" i="35"/>
  <c r="I102" i="34"/>
  <c r="I92" i="34"/>
  <c r="C15" i="2"/>
  <c r="I72" i="35"/>
  <c r="I40" i="35"/>
  <c r="I98" i="34"/>
  <c r="I20" i="34"/>
  <c r="I85" i="34"/>
  <c r="I55" i="34"/>
  <c r="I60" i="34"/>
  <c r="G22" i="35"/>
  <c r="G24" i="35" s="1"/>
  <c r="I102" i="35"/>
  <c r="G26" i="2"/>
  <c r="D15" i="2"/>
  <c r="I72" i="34"/>
  <c r="I40" i="34"/>
  <c r="I98" i="35"/>
  <c r="I20" i="35"/>
  <c r="I85" i="35"/>
  <c r="I55" i="35"/>
  <c r="I104" i="34"/>
  <c r="F73" i="34"/>
  <c r="I43" i="34"/>
  <c r="H15" i="34"/>
  <c r="H26" i="34"/>
  <c r="I60" i="35"/>
  <c r="I59" i="34"/>
  <c r="E22" i="34"/>
  <c r="E24" i="34" s="1"/>
  <c r="F15" i="34"/>
  <c r="I110" i="35"/>
  <c r="E15" i="2"/>
  <c r="F62" i="35"/>
  <c r="I58" i="34"/>
  <c r="I63" i="34"/>
  <c r="E62" i="34"/>
  <c r="C22" i="34"/>
  <c r="C24" i="34" s="1"/>
  <c r="I18" i="34"/>
  <c r="D15" i="34"/>
  <c r="I77" i="34"/>
  <c r="E13" i="34"/>
  <c r="F22" i="34"/>
  <c r="F24" i="34" s="1"/>
  <c r="I104" i="35"/>
  <c r="F73" i="35"/>
  <c r="I43" i="35"/>
  <c r="H15" i="35"/>
  <c r="H26" i="35"/>
  <c r="C13" i="34"/>
  <c r="I9" i="34"/>
  <c r="I59" i="35"/>
  <c r="E22" i="35"/>
  <c r="E24" i="35" s="1"/>
  <c r="G15" i="34"/>
  <c r="F62" i="34"/>
  <c r="I58" i="35"/>
  <c r="I63" i="35"/>
  <c r="E62" i="35"/>
  <c r="I18" i="35"/>
  <c r="C22" i="35"/>
  <c r="C24" i="35" s="1"/>
  <c r="I77" i="35"/>
  <c r="E13" i="35"/>
  <c r="F22" i="35"/>
  <c r="F24" i="35" s="1"/>
  <c r="I67" i="34"/>
  <c r="C13" i="35"/>
  <c r="I9" i="35"/>
  <c r="F86" i="34"/>
  <c r="F56" i="34"/>
  <c r="I62" i="2"/>
  <c r="E86" i="35"/>
  <c r="I87" i="35"/>
  <c r="I57" i="35"/>
  <c r="E56" i="35"/>
  <c r="I68" i="34"/>
  <c r="I67" i="35"/>
  <c r="I76" i="34"/>
  <c r="E73" i="34"/>
  <c r="F86" i="35"/>
  <c r="F56" i="35"/>
  <c r="E86" i="34"/>
  <c r="I87" i="34"/>
  <c r="E56" i="34"/>
  <c r="I57" i="34"/>
  <c r="I12" i="35"/>
  <c r="I68" i="35"/>
  <c r="I61" i="34"/>
  <c r="I76" i="35"/>
  <c r="E73" i="35"/>
  <c r="I103" i="34"/>
  <c r="I21" i="34"/>
  <c r="I110" i="34"/>
  <c r="F52" i="34"/>
  <c r="I26" i="2" l="1"/>
  <c r="I15" i="2"/>
  <c r="I13" i="34"/>
  <c r="F26" i="34"/>
  <c r="G26" i="34"/>
  <c r="D26" i="34"/>
  <c r="D26" i="35"/>
  <c r="I86" i="34"/>
  <c r="I73" i="34"/>
  <c r="I73" i="35"/>
  <c r="I22" i="35"/>
  <c r="I24" i="35" s="1"/>
  <c r="I86" i="35"/>
  <c r="C26" i="35"/>
  <c r="C15" i="35"/>
  <c r="I56" i="34"/>
  <c r="I15" i="34"/>
  <c r="G26" i="35"/>
  <c r="C26" i="34"/>
  <c r="C15" i="34"/>
  <c r="I22" i="34"/>
  <c r="I56" i="35"/>
  <c r="E26" i="34"/>
  <c r="E15" i="34"/>
  <c r="E26" i="35"/>
  <c r="E15" i="35"/>
  <c r="I62" i="34"/>
  <c r="I62" i="35"/>
  <c r="I13" i="35"/>
  <c r="F26" i="35"/>
  <c r="I24" i="34" l="1"/>
  <c r="I15" i="35"/>
  <c r="I26" i="35"/>
  <c r="I26" i="34"/>
</calcChain>
</file>

<file path=xl/sharedStrings.xml><?xml version="1.0" encoding="utf-8"?>
<sst xmlns="http://schemas.openxmlformats.org/spreadsheetml/2006/main" count="3310" uniqueCount="193">
  <si>
    <t>LFR 03: Social Work</t>
  </si>
  <si>
    <t>£ thousands</t>
  </si>
  <si>
    <t xml:space="preserve">Please enter expenditure as a positive number </t>
  </si>
  <si>
    <t>Service 
Strategy</t>
  </si>
  <si>
    <t>Children's 
Hearings</t>
  </si>
  <si>
    <t>Children &amp; Families</t>
  </si>
  <si>
    <t>Adult 
Social 
Care</t>
  </si>
  <si>
    <t>Criminal 
Justice 
Social Work 
Services</t>
  </si>
  <si>
    <t>Integration 
Joint Boards
(IJBs)</t>
  </si>
  <si>
    <t>Total Social Work</t>
  </si>
  <si>
    <t>and income as a negative number throughout.</t>
  </si>
  <si>
    <t>Expenditure</t>
  </si>
  <si>
    <t>Support Services</t>
  </si>
  <si>
    <r>
      <t xml:space="preserve">Third Party Payments: To RTPs and VJBs – </t>
    </r>
    <r>
      <rPr>
        <b/>
        <sz val="10"/>
        <color theme="1"/>
        <rFont val="Arial"/>
        <family val="2"/>
      </rPr>
      <t>Councils only</t>
    </r>
  </si>
  <si>
    <t>Recharge income from other services</t>
  </si>
  <si>
    <t>All other expenditure</t>
  </si>
  <si>
    <t>Gross Expenditure on a funding basis</t>
  </si>
  <si>
    <t>Gross Expenditure adjusted for LFR Purposes</t>
  </si>
  <si>
    <t>Income</t>
  </si>
  <si>
    <t>Contributions from other local authorities</t>
  </si>
  <si>
    <r>
      <t xml:space="preserve">Requisitions from constituent councils – </t>
    </r>
    <r>
      <rPr>
        <b/>
        <sz val="10"/>
        <rFont val="Arial"/>
        <family val="2"/>
      </rPr>
      <t>VJBs and RTPs only</t>
    </r>
  </si>
  <si>
    <t>Income from IJB to commission services</t>
  </si>
  <si>
    <t>All other income</t>
  </si>
  <si>
    <t>Gross Income on a funding basis</t>
  </si>
  <si>
    <t>Gross Income adjusted for LFR Purposes</t>
  </si>
  <si>
    <t>Net Revenue Expenditure on a funding basis</t>
  </si>
  <si>
    <t>Additional Information</t>
  </si>
  <si>
    <t>Revenue Contributions to Capital (RCC)</t>
  </si>
  <si>
    <t>Gross Expenditure on a Funding Basis</t>
  </si>
  <si>
    <t>Third party payments to private companies</t>
  </si>
  <si>
    <t>Of which relates to: Third party payments to private companies for accommodation-based services</t>
  </si>
  <si>
    <t>Gross Expenditure by Type of Self-Directed Support (SDS) - Exclude support services and recharges; include contributions from other local authorities</t>
  </si>
  <si>
    <t>SDS 1 - Direct Payments</t>
  </si>
  <si>
    <t>SDS 2 - Managed Personalised Budget</t>
  </si>
  <si>
    <t>Gross Expenditure by Adult Social Care Subservices - Include contributions from other local authorities</t>
  </si>
  <si>
    <t>Older persons (aged over 65)</t>
  </si>
  <si>
    <t>Adults with physical or sensory disabilities (aged 18-64)</t>
  </si>
  <si>
    <t>Adults with learning disabilities (aged 18-64)</t>
  </si>
  <si>
    <t>Adults with mental health needs (aged 18-64)</t>
  </si>
  <si>
    <t>Adults with other needs (aged 18-64)</t>
  </si>
  <si>
    <t>Total Adult Social Care</t>
  </si>
  <si>
    <t>Gross Expenditure for Services purchased or provided directly by the Council - Exclude support services and recharges; include contributions from other local authorities</t>
  </si>
  <si>
    <t>Assessment, Casework, Care Management &amp; Occupational Therapy</t>
  </si>
  <si>
    <t>Total Accommodation-Based Services (Sum of Rows 57, 59, 60 &amp; 61)</t>
  </si>
  <si>
    <t>Care Homes</t>
  </si>
  <si>
    <t>Of which relates to: Care Homes for adults aged 65+</t>
  </si>
  <si>
    <t>Secure Accommodation</t>
  </si>
  <si>
    <t>Residential Schools</t>
  </si>
  <si>
    <t>All other accommodation-based services</t>
  </si>
  <si>
    <t>Total Community-Based Services (Sum of rows 63, 65, 66, 67 &amp; 68)</t>
  </si>
  <si>
    <t>Home Care</t>
  </si>
  <si>
    <t>Of which relates to: Home Care for adults aged 65+</t>
  </si>
  <si>
    <t>Day Care</t>
  </si>
  <si>
    <t>Adoption Services</t>
  </si>
  <si>
    <t>Fostering / Family Placement</t>
  </si>
  <si>
    <t>All other community-based services</t>
  </si>
  <si>
    <t>Net Revenue Expenditure for Services purchased or provided directly by the Council - Exclude support services and income from IJBs</t>
  </si>
  <si>
    <t>Total Accommodation-Based Services (Sum of rows 76, 83, 84 &amp; 85)</t>
  </si>
  <si>
    <t>Of which relates to: Accommodation-Based Services for people aged 18-64 with physical or sensory disabilities</t>
  </si>
  <si>
    <t>Of which relates to: Accommodation-Based Services for people aged 65+</t>
  </si>
  <si>
    <t xml:space="preserve">Care Homes </t>
  </si>
  <si>
    <r>
      <t xml:space="preserve">Of which relates to: FPNC: Adults aged 65+ receiving </t>
    </r>
    <r>
      <rPr>
        <b/>
        <sz val="10"/>
        <rFont val="Arial"/>
        <family val="2"/>
      </rPr>
      <t>both</t>
    </r>
    <r>
      <rPr>
        <sz val="10"/>
        <rFont val="Arial"/>
        <family val="2"/>
      </rPr>
      <t xml:space="preserve"> free personal and nursing care</t>
    </r>
  </si>
  <si>
    <r>
      <t xml:space="preserve">Of which relates to: FPNC: Adults aged 65+ receiving free personal care </t>
    </r>
    <r>
      <rPr>
        <b/>
        <sz val="10"/>
        <rFont val="Arial"/>
        <family val="2"/>
      </rPr>
      <t>only</t>
    </r>
  </si>
  <si>
    <r>
      <t xml:space="preserve">Of which relates to: FPNC: Adults aged 18-64 receiving </t>
    </r>
    <r>
      <rPr>
        <b/>
        <sz val="10"/>
        <rFont val="Arial"/>
        <family val="2"/>
      </rPr>
      <t>both</t>
    </r>
    <r>
      <rPr>
        <sz val="10"/>
        <rFont val="Arial"/>
        <family val="2"/>
      </rPr>
      <t xml:space="preserve"> free personal and nursing care</t>
    </r>
  </si>
  <si>
    <r>
      <t xml:space="preserve">Of which relates to: FPNC: Adults aged 18-64 receiving free personal care </t>
    </r>
    <r>
      <rPr>
        <b/>
        <sz val="10"/>
        <rFont val="Arial"/>
        <family val="2"/>
      </rPr>
      <t>only</t>
    </r>
  </si>
  <si>
    <r>
      <t xml:space="preserve">Of which relates to: FPNC: Adults aged 18-64 receiving free nursing care </t>
    </r>
    <r>
      <rPr>
        <b/>
        <sz val="10"/>
        <rFont val="Arial"/>
        <family val="2"/>
      </rPr>
      <t>only</t>
    </r>
  </si>
  <si>
    <t>Total Community-Based Services (Sum of rows 87 and 92 to 98)</t>
  </si>
  <si>
    <t>Of which relates to: Personal Care for people aged 18-64</t>
  </si>
  <si>
    <t>Of which relates to: Personal Care for people aged 65+</t>
  </si>
  <si>
    <t>Of which relates to: Home Care for adults aged 18-64 with physical or sensory disabilities</t>
  </si>
  <si>
    <t>Equipment and Adaptations</t>
  </si>
  <si>
    <t>Services to Support Carers</t>
  </si>
  <si>
    <t>Supported Employment</t>
  </si>
  <si>
    <t>Income from Charges to Service Users for Services purchased or provided directly by the Council</t>
  </si>
  <si>
    <t>Total Accommodation-Based Services</t>
  </si>
  <si>
    <t>Total Community-Based Services</t>
  </si>
  <si>
    <t>Of which relates to: Equipment and Adaptations</t>
  </si>
  <si>
    <t>Of which relates to: Supported Employment</t>
  </si>
  <si>
    <t>Covid-19 Specific Grants</t>
  </si>
  <si>
    <t>2020-21</t>
  </si>
  <si>
    <t>Aberdeen City</t>
  </si>
  <si>
    <t>Aberdeenshire</t>
  </si>
  <si>
    <t>Angus</t>
  </si>
  <si>
    <t>Argyll &amp; Bute</t>
  </si>
  <si>
    <t>Clackmannanshire</t>
  </si>
  <si>
    <t>City of Edinburgh</t>
  </si>
  <si>
    <t>Dumfries &amp; Galloway</t>
  </si>
  <si>
    <t>Dundee City</t>
  </si>
  <si>
    <t>East Ayrshire</t>
  </si>
  <si>
    <t>East Dunbartonshire</t>
  </si>
  <si>
    <t>East Lothian</t>
  </si>
  <si>
    <t>East Renfrewshire</t>
  </si>
  <si>
    <t>Falkirk</t>
  </si>
  <si>
    <t>Fife</t>
  </si>
  <si>
    <t>Glasgow City</t>
  </si>
  <si>
    <t>Highland</t>
  </si>
  <si>
    <t>Inverclyde</t>
  </si>
  <si>
    <t>Midlothian</t>
  </si>
  <si>
    <t>Moray</t>
  </si>
  <si>
    <t>Na h-Eileanan Siar</t>
  </si>
  <si>
    <t>North Ayrshire</t>
  </si>
  <si>
    <t>North Lanarkshire</t>
  </si>
  <si>
    <t>Orkney Islands</t>
  </si>
  <si>
    <t>Perth &amp; Kinross</t>
  </si>
  <si>
    <t>Renfrewshire</t>
  </si>
  <si>
    <t>Scottish Borders</t>
  </si>
  <si>
    <t>Shetland Islands</t>
  </si>
  <si>
    <t>South Ayrshire</t>
  </si>
  <si>
    <t>South Lanarkshire</t>
  </si>
  <si>
    <t>Stirling</t>
  </si>
  <si>
    <t>West Dunbartonshire</t>
  </si>
  <si>
    <t>West Lothian</t>
  </si>
  <si>
    <t>Scotland</t>
  </si>
  <si>
    <t>Councils</t>
  </si>
  <si>
    <t>2020-21 Local Financial Returns (LFRs): Source Workbooks</t>
  </si>
  <si>
    <t>Last updated on 5 March 2024</t>
  </si>
  <si>
    <t>Background</t>
  </si>
  <si>
    <t>The LFRs are a series of detailed returns that collect final, audited expenditure and income figures for all councils, Valuation Joint Boards (VJBs), Regional Transport</t>
  </si>
  <si>
    <t>Partnerships (RTPs) and the Tay Road Bridge Joint Board on an annual basis. The figures collected in the LFRs are published as part of the Scottish Local Government</t>
  </si>
  <si>
    <t>Finance Statistics (SLGFS) publication.</t>
  </si>
  <si>
    <r>
      <t xml:space="preserve">This workbook contains a 'Scotland' tab which provides summary figures at Scotland level; a 'Councils' tab which provides summary figures for all councils </t>
    </r>
    <r>
      <rPr>
        <b/>
        <sz val="12"/>
        <color theme="1"/>
        <rFont val="Arial"/>
        <family val="2"/>
      </rPr>
      <t>only</t>
    </r>
    <r>
      <rPr>
        <sz val="12"/>
        <color theme="1"/>
        <rFont val="Arial"/>
        <family val="2"/>
      </rPr>
      <t>, i.e. excludes</t>
    </r>
  </si>
  <si>
    <t>any values relating to VJBs, RTPs and the Tay Road Bridge Joint Board; a tab for each local authority required to complete that section of the LFR.</t>
  </si>
  <si>
    <r>
      <rPr>
        <b/>
        <sz val="12"/>
        <rFont val="Arial"/>
        <family val="2"/>
      </rPr>
      <t xml:space="preserve">This file contains the data collected in LFR 03: </t>
    </r>
    <r>
      <rPr>
        <sz val="12"/>
        <rFont val="Arial"/>
        <family val="2"/>
      </rPr>
      <t>detailed revenue expenditure and income figures for Social Work.</t>
    </r>
  </si>
  <si>
    <t>A copy of the latest blank LFR and guidance for completion are available on the Scottish Government website.</t>
  </si>
  <si>
    <t>Full commentary on the key 2020-21 figures is available in the SLGFS 2020-21 publication.</t>
  </si>
  <si>
    <t>Data Interpretation</t>
  </si>
  <si>
    <t>Please note the following information when using data provided in this file:</t>
  </si>
  <si>
    <t>•   Figures reflect expenditure and income incurred from 1 April 2020 to 31 March 2021.</t>
  </si>
  <si>
    <t>•   Expenditure is presented as positive figures; income is presented as negative figures.</t>
  </si>
  <si>
    <t>•   All figures are presented in cash terms and on a funding basis.</t>
  </si>
  <si>
    <t>•   Covid-19 expenditure and service specific grants are recorded against the relevant susbervice, or against Central Services: Other where there is no appropriate subservice.</t>
  </si>
  <si>
    <r>
      <t xml:space="preserve">•   Covid-19 related income received via GRG is included in the GRG income figure and so is </t>
    </r>
    <r>
      <rPr>
        <b/>
        <sz val="12"/>
        <color theme="1"/>
        <rFont val="Arial"/>
        <family val="2"/>
      </rPr>
      <t>not</t>
    </r>
    <r>
      <rPr>
        <sz val="12"/>
        <color theme="1"/>
        <rFont val="Arial"/>
        <family val="2"/>
      </rPr>
      <t xml:space="preserve"> reflected in this LFR.</t>
    </r>
  </si>
  <si>
    <r>
      <t xml:space="preserve">•   Income and expenditure associated with grants where the local authority was acting as an agent are </t>
    </r>
    <r>
      <rPr>
        <b/>
        <sz val="12"/>
        <color theme="1"/>
        <rFont val="Arial"/>
        <family val="2"/>
      </rPr>
      <t xml:space="preserve">not </t>
    </r>
    <r>
      <rPr>
        <sz val="12"/>
        <color theme="1"/>
        <rFont val="Arial"/>
        <family val="2"/>
      </rPr>
      <t>included in this LFR.</t>
    </r>
  </si>
  <si>
    <t>Local authorities are asked to complete the LFRs in line with the guidance provided to ensure returns are completed on a consistent basis to allow for a reasonable degree of</t>
  </si>
  <si>
    <t>comparability. However, there is the potential for inconsistent reporting between local authorities for lower level figures where local accounting practices may vary. Changes in</t>
  </si>
  <si>
    <t>accounting standards between financial years may also impact on the categorisation of expenditure which can lead to discontinuities in the data.</t>
  </si>
  <si>
    <t>Net revenue expenditure can be affected by demand for services and the resources available to deliver those services, which will vary between local authorities. It can also be</t>
  </si>
  <si>
    <t>affected by large one-off payments in any year, for example Equal Pay back-pay settlement expenditure. It is therefore important to consider these factors when making</t>
  </si>
  <si>
    <t>comparisons between local authorities.</t>
  </si>
  <si>
    <t>A copy of the 2020-21 LFR guidance document provided to local authorities has been made available alongside the 2020-21 source LFR workbooks for reference.</t>
  </si>
  <si>
    <t xml:space="preserve">The Additional Information section of LFR 03 (Rows 33 to 110) is being reviewed as part of a wider review of social care expenditure data. Review work carried out prior to </t>
  </si>
  <si>
    <t>publication has identified data quality issues with the following types of data:</t>
  </si>
  <si>
    <r>
      <t xml:space="preserve">Data split by client group (Rows 46 to 52, 58, 64, 74, 75, 77 to 82 &amp; 88 to 91): </t>
    </r>
    <r>
      <rPr>
        <sz val="12"/>
        <rFont val="Arial"/>
        <family val="2"/>
      </rPr>
      <t>Due to the nature of financial data, local authorities' ledgers reflect transactions, rather than</t>
    </r>
  </si>
  <si>
    <t>information relating to specific clients. Costs for specific client groups are therefore generally calculated as an apportioned estimate based on management information data</t>
  </si>
  <si>
    <t>available and / or historic proportions. The methodology used to calculate these estimates varies between local authorities, reflecting the differences in data available. This</t>
  </si>
  <si>
    <t>means it is highly likely that these figures are not provided on a comparable basis across local authorities, and it is not possible to identify which differences relate to different</t>
  </si>
  <si>
    <t>methodologies used vs. actual differences in spend.</t>
  </si>
  <si>
    <r>
      <t xml:space="preserve">Net Revenue Expenditure by Social Care Service (Rows 71 to 98): </t>
    </r>
    <r>
      <rPr>
        <sz val="12"/>
        <rFont val="Arial"/>
        <family val="2"/>
      </rPr>
      <t>Local authorities have advised that there are differences in how income is allocated across Social</t>
    </r>
  </si>
  <si>
    <t>Care services, in particular where authorities are allocating income based on historic apportionments. These differences can greatly impact the comparability of the net revenue</t>
  </si>
  <si>
    <t>expenditure by Social Care service figures between local authorities.</t>
  </si>
  <si>
    <r>
      <t xml:space="preserve">In light of these data quality issues, whilst the rows highlighted above will provide indicative figures, users are advised that these lines are </t>
    </r>
    <r>
      <rPr>
        <b/>
        <sz val="12"/>
        <rFont val="Arial"/>
        <family val="2"/>
      </rPr>
      <t xml:space="preserve">not </t>
    </r>
    <r>
      <rPr>
        <sz val="12"/>
        <rFont val="Arial"/>
        <family val="2"/>
      </rPr>
      <t>of a sufficient quality or consistency</t>
    </r>
  </si>
  <si>
    <t>to support detailed analysis / modelling or comparability between local authorities.</t>
  </si>
  <si>
    <t>Comparability to Prior Years</t>
  </si>
  <si>
    <t>A note for data users on providing comparable time series of key figures for service-level LFRs from 2011-12 to 2020-21 is available alongside the 2020-21 source LFR</t>
  </si>
  <si>
    <t>workbooks. If you have any questions relating to comparing LFR data over time, please contact the mailbox noted below.</t>
  </si>
  <si>
    <t>Validation and Revisions</t>
  </si>
  <si>
    <t>The LFR data is thoroughly validated prior to publication, with local authorities required to respond to any queries raised by this exercise. However, due to the volume</t>
  </si>
  <si>
    <t>of data collected in the LFRs, it is not feasible to check every figure in each return and so minor errors may be identified within the source data post-publication.</t>
  </si>
  <si>
    <t>Where revisions are required to the source data post-publication, the relevant source workbook on the Scottish Government website will be updated and a note of the</t>
  </si>
  <si>
    <r>
      <t xml:space="preserve">revisions made provided here. Please note that the 2020-21 SLGFS publication and associated summary excel files will </t>
    </r>
    <r>
      <rPr>
        <b/>
        <sz val="12"/>
        <color theme="1"/>
        <rFont val="Arial"/>
        <family val="2"/>
      </rPr>
      <t>only</t>
    </r>
    <r>
      <rPr>
        <sz val="12"/>
        <color theme="1"/>
        <rFont val="Arial"/>
        <family val="2"/>
      </rPr>
      <t xml:space="preserve"> be updated following publication to</t>
    </r>
  </si>
  <si>
    <r>
      <t xml:space="preserve">reflect revisions which have a </t>
    </r>
    <r>
      <rPr>
        <b/>
        <sz val="12"/>
        <color theme="1"/>
        <rFont val="Arial"/>
        <family val="2"/>
      </rPr>
      <t>significant</t>
    </r>
    <r>
      <rPr>
        <sz val="12"/>
        <color theme="1"/>
        <rFont val="Arial"/>
        <family val="2"/>
      </rPr>
      <t xml:space="preserve"> impact on the key Scotland level figures or commentary provided.</t>
    </r>
  </si>
  <si>
    <t>This file has been revised since it's initial publication as detailed here. The corresponding calculated cells and cells in the Scotland and Councils tabs have also been updated to</t>
  </si>
  <si>
    <t>reflect these revisions.</t>
  </si>
  <si>
    <r>
      <t xml:space="preserve">•   On 14 June 2022 to correct errors identified during validation of local authorities' POBE 2022 returns, affecting: Cell F87 for East Ayrshire; </t>
    </r>
    <r>
      <rPr>
        <sz val="12"/>
        <rFont val="Arial"/>
        <family val="2"/>
      </rPr>
      <t xml:space="preserve">Cells F74:F77, F85, F87 &amp; </t>
    </r>
  </si>
  <si>
    <t xml:space="preserve">    F92 for Moray; and Cells F90 &amp; F91 for West Dunbartonshire.</t>
  </si>
  <si>
    <t xml:space="preserve">•   As part of SLGFS 2021-22, a number of authorities revised their 2020-21 returns. </t>
  </si>
  <si>
    <t>•   These were Angus, Inverclyde, Glasgow City, Renfrewshire, Shetland Islands Pension Fund and Scottish Homes Pension Fund.</t>
  </si>
  <si>
    <t xml:space="preserve">•   5 March 2024: As part of SLGFS 2022-23, Sheltand Islands revised LFR 23 for 2020-21. </t>
  </si>
  <si>
    <t>Enquiries</t>
  </si>
  <si>
    <t>For enquiries about this data, please email lgfstats@gov.scot.</t>
  </si>
  <si>
    <t>2020-21 Local Financial Returns (LFRs)</t>
  </si>
  <si>
    <t>Key Definitions</t>
  </si>
  <si>
    <r>
      <rPr>
        <b/>
        <sz val="12"/>
        <color rgb="FF2C486E"/>
        <rFont val="Arial"/>
        <family val="2"/>
      </rPr>
      <t>Cash terms:</t>
    </r>
    <r>
      <rPr>
        <b/>
        <sz val="12"/>
        <color rgb="FF0070C0"/>
        <rFont val="Arial"/>
        <family val="2"/>
      </rPr>
      <t xml:space="preserve"> </t>
    </r>
    <r>
      <rPr>
        <sz val="12"/>
        <rFont val="Arial"/>
        <family val="2"/>
      </rPr>
      <t>Figures presented in cash terms have not been adjusted for inflation.</t>
    </r>
  </si>
  <si>
    <r>
      <rPr>
        <b/>
        <sz val="12"/>
        <color rgb="FF2C486E"/>
        <rFont val="Arial"/>
        <family val="2"/>
      </rPr>
      <t>Funding basis:</t>
    </r>
    <r>
      <rPr>
        <b/>
        <sz val="12"/>
        <color rgb="FF0070C0"/>
        <rFont val="Arial"/>
        <family val="2"/>
      </rPr>
      <t xml:space="preserve"> </t>
    </r>
    <r>
      <rPr>
        <sz val="12"/>
        <rFont val="Arial"/>
        <family val="2"/>
      </rPr>
      <t>Figures have been adjusted for certain accounting transactions that have been charged to services, such as depreciation and pension costs. Funding basis</t>
    </r>
  </si>
  <si>
    <t>figures are used by local authorities when making financial decisions, such as setting budgets.</t>
  </si>
  <si>
    <r>
      <rPr>
        <b/>
        <sz val="12"/>
        <color rgb="FF2C486E"/>
        <rFont val="Arial"/>
        <family val="2"/>
      </rPr>
      <t>Revenue Expenditure:</t>
    </r>
    <r>
      <rPr>
        <b/>
        <sz val="12"/>
        <color rgb="FF0070C0"/>
        <rFont val="Arial"/>
        <family val="2"/>
      </rPr>
      <t xml:space="preserve"> </t>
    </r>
    <r>
      <rPr>
        <sz val="12"/>
        <rFont val="Arial"/>
        <family val="2"/>
      </rPr>
      <t>The cost of delivering services each year, including operating costs and overheads, plus costs that cannot be directly attributed to a service, such as the</t>
    </r>
  </si>
  <si>
    <t>repayment of debt.</t>
  </si>
  <si>
    <r>
      <rPr>
        <b/>
        <sz val="12"/>
        <color rgb="FF2C486E"/>
        <rFont val="Arial"/>
        <family val="2"/>
      </rPr>
      <t>Gross Service Expenditure:</t>
    </r>
    <r>
      <rPr>
        <b/>
        <sz val="12"/>
        <color rgb="FF0070C0"/>
        <rFont val="Arial"/>
        <family val="2"/>
      </rPr>
      <t xml:space="preserve"> </t>
    </r>
    <r>
      <rPr>
        <sz val="12"/>
        <rFont val="Arial"/>
        <family val="2"/>
      </rPr>
      <t>Total revenue expenditure relating to services only.</t>
    </r>
  </si>
  <si>
    <r>
      <rPr>
        <b/>
        <sz val="12"/>
        <color rgb="FF2C486E"/>
        <rFont val="Arial"/>
        <family val="2"/>
      </rPr>
      <t>Gross Service Expenditure Adjusted for LFR Purposes:</t>
    </r>
    <r>
      <rPr>
        <b/>
        <sz val="12"/>
        <color rgb="FF0070C0"/>
        <rFont val="Arial"/>
        <family val="2"/>
      </rPr>
      <t xml:space="preserve"> </t>
    </r>
    <r>
      <rPr>
        <sz val="12"/>
        <rFont val="Arial"/>
        <family val="2"/>
      </rPr>
      <t>Total revenue expenditure relating to services only, adjusted to exclude inter-authority transfers. This figure should be</t>
    </r>
  </si>
  <si>
    <t>used when calculating aggregate figures, such as Scotland or Council level, to ensure there is no double counting due to transfers between local authorities.</t>
  </si>
  <si>
    <r>
      <rPr>
        <b/>
        <sz val="12"/>
        <color rgb="FF2C486E"/>
        <rFont val="Arial"/>
        <family val="2"/>
      </rPr>
      <t>Gross Service Income:</t>
    </r>
    <r>
      <rPr>
        <b/>
        <sz val="12"/>
        <color rgb="FF0070C0"/>
        <rFont val="Arial"/>
        <family val="2"/>
      </rPr>
      <t xml:space="preserve"> </t>
    </r>
    <r>
      <rPr>
        <sz val="12"/>
        <rFont val="Arial"/>
        <family val="2"/>
      </rPr>
      <t>The total income a local authority receives in relation to services, for example customer and client receipts and specific grants.</t>
    </r>
  </si>
  <si>
    <r>
      <rPr>
        <b/>
        <sz val="12"/>
        <color rgb="FF2C486E"/>
        <rFont val="Arial"/>
        <family val="2"/>
      </rPr>
      <t xml:space="preserve">Gross Service Income Adjusted for LFR Purposes: </t>
    </r>
    <r>
      <rPr>
        <sz val="12"/>
        <rFont val="Arial"/>
        <family val="2"/>
      </rPr>
      <t>Gross service income adjusted to exclude inter-authority transfers. This figure should be used when calculating aggregate</t>
    </r>
  </si>
  <si>
    <t>figures, such as Scotland or Council level, to ensure there is no double counting due to transfers between local authorities.</t>
  </si>
  <si>
    <r>
      <rPr>
        <b/>
        <sz val="12"/>
        <color rgb="FF2C486E"/>
        <rFont val="Arial"/>
        <family val="2"/>
      </rPr>
      <t xml:space="preserve">Net Revenue Expenditure: </t>
    </r>
    <r>
      <rPr>
        <sz val="12"/>
        <rFont val="Arial"/>
        <family val="2"/>
      </rPr>
      <t>The element of service expenditure funded by general funding, such as General Revenue Grant (GRG) and local taxation, and / or from reserves. This</t>
    </r>
  </si>
  <si>
    <t>is calculated as the difference between Gross Service Expenditure and Gross Service Income.</t>
  </si>
  <si>
    <r>
      <rPr>
        <b/>
        <sz val="12"/>
        <color rgb="FF2C486E"/>
        <rFont val="Arial"/>
        <family val="2"/>
      </rPr>
      <t xml:space="preserve">Integration Joint Board (IJB): </t>
    </r>
    <r>
      <rPr>
        <sz val="12"/>
        <rFont val="Arial"/>
        <family val="2"/>
      </rPr>
      <t>Thirty IJBs were established in Scotland under the Public Bodies (Joint Working) (Scotland) Act 2014. They are responsible for the planning of</t>
    </r>
  </si>
  <si>
    <t>integrated arrangements and onward services delivery of health and social care for their constituent councils and health boards.</t>
  </si>
  <si>
    <r>
      <rPr>
        <b/>
        <sz val="12"/>
        <color rgb="FF2C486E"/>
        <rFont val="Arial"/>
        <family val="2"/>
      </rPr>
      <t>Agency Grants:</t>
    </r>
    <r>
      <rPr>
        <sz val="12"/>
        <rFont val="Arial"/>
        <family val="2"/>
      </rPr>
      <t xml:space="preserve"> In accordance with LASAAC Guidance on Accounting for Coronavirus Grants, where local authorities are acting as an intermediary in administering the receipt</t>
    </r>
  </si>
  <si>
    <t>and payment process to the ultimate recipients of the funding, they are considered to be acting as agent and so the local authority should not recognise the transactions as income</t>
  </si>
  <si>
    <t>or expenditure to the authority itself.</t>
  </si>
  <si>
    <t>LASAAC Guidance on Accounting for Coronavirus Grants</t>
  </si>
  <si>
    <t>Further information on expenditure / income to be included under each subservice and in additional information lines can be found in the LFR guidance document, which has</t>
  </si>
  <si>
    <t>been made available alongside the 2020-21 source LFR workbooks for reference.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</si>
</sst>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1"/>
      <color theme="1"/>
      <name val="Calibri"/>
      <family val="2"/>
      <scheme val="minor"/>
    </font>
    <font>
      <sz val="10"/>
      <name val="Geneva"/>
    </font>
    <font>
      <b/>
      <sz val="14"/>
      <name val="Arial"/>
      <family val="2"/>
    </font>
    <font>
      <u/>
      <sz val="10"/>
      <color rgb="FF0000DA"/>
      <name val="Arial"/>
      <family val="2"/>
    </font>
    <font>
      <u/>
      <sz val="12"/>
      <color rgb="FF0000DA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sz val="7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b/>
      <sz val="8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20"/>
      <color rgb="FF2C486E"/>
      <name val="Arial"/>
      <family val="2"/>
    </font>
    <font>
      <sz val="12"/>
      <color theme="1"/>
      <name val="Arial"/>
      <family val="2"/>
    </font>
    <font>
      <b/>
      <sz val="18"/>
      <color rgb="FF2C486E"/>
      <name val="Arial"/>
      <family val="2"/>
    </font>
    <font>
      <sz val="14"/>
      <name val="Arial"/>
      <family val="2"/>
    </font>
    <font>
      <sz val="11"/>
      <color rgb="FF1F497D"/>
      <name val="Calibri"/>
      <family val="2"/>
      <scheme val="minor"/>
    </font>
    <font>
      <b/>
      <sz val="14"/>
      <color rgb="FF2C486E"/>
      <name val="Arial"/>
      <family val="2"/>
    </font>
    <font>
      <b/>
      <sz val="12"/>
      <color theme="1"/>
      <name val="Arial"/>
      <family val="2"/>
    </font>
    <font>
      <u/>
      <sz val="12"/>
      <color indexed="12"/>
      <name val="Arial"/>
      <family val="2"/>
    </font>
    <font>
      <b/>
      <sz val="12"/>
      <color rgb="FF0070C0"/>
      <name val="Arial"/>
      <family val="2"/>
    </font>
    <font>
      <b/>
      <sz val="12"/>
      <color rgb="FF2C486E"/>
      <name val="Arial"/>
      <family val="2"/>
    </font>
    <font>
      <sz val="14"/>
      <color theme="1"/>
      <name val="Arial"/>
      <family val="2"/>
    </font>
    <font>
      <u/>
      <sz val="12"/>
      <color rgb="FF0000FF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rgb="FF777777"/>
        <bgColor indexed="64"/>
      </patternFill>
    </fill>
    <fill>
      <patternFill patternType="solid">
        <fgColor rgb="FF122B4A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5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8" fillId="0" borderId="0" applyNumberFormat="0" applyFill="0" applyBorder="0" applyAlignment="0" applyProtection="0">
      <alignment vertical="top"/>
      <protection locked="0"/>
    </xf>
  </cellStyleXfs>
  <cellXfs count="85">
    <xf numFmtId="0" fontId="0" fillId="0" borderId="0" xfId="0"/>
    <xf numFmtId="0" fontId="2" fillId="2" borderId="0" xfId="1" applyFont="1" applyFill="1" applyAlignment="1">
      <alignment vertical="center" wrapText="1"/>
    </xf>
    <xf numFmtId="0" fontId="5" fillId="2" borderId="0" xfId="1" applyFont="1" applyFill="1" applyAlignment="1">
      <alignment vertical="center" wrapText="1"/>
    </xf>
    <xf numFmtId="0" fontId="6" fillId="3" borderId="0" xfId="1" applyFont="1" applyFill="1" applyAlignment="1">
      <alignment vertical="center"/>
    </xf>
    <xf numFmtId="0" fontId="7" fillId="2" borderId="0" xfId="2" applyFont="1" applyFill="1" applyAlignment="1" applyProtection="1">
      <alignment vertical="center" wrapText="1"/>
    </xf>
    <xf numFmtId="3" fontId="8" fillId="3" borderId="0" xfId="1" applyNumberFormat="1" applyFont="1" applyFill="1" applyAlignment="1">
      <alignment vertical="center" wrapText="1"/>
    </xf>
    <xf numFmtId="0" fontId="8" fillId="2" borderId="0" xfId="1" applyFont="1" applyFill="1" applyAlignment="1">
      <alignment horizontal="right" vertical="center" wrapText="1"/>
    </xf>
    <xf numFmtId="0" fontId="8" fillId="2" borderId="0" xfId="1" applyFont="1" applyFill="1" applyAlignment="1" applyProtection="1">
      <alignment horizontal="center" vertical="center" wrapText="1"/>
      <protection locked="0"/>
    </xf>
    <xf numFmtId="0" fontId="9" fillId="2" borderId="0" xfId="3" quotePrefix="1" applyFont="1" applyFill="1" applyAlignment="1">
      <alignment horizontal="left" vertical="center" wrapText="1"/>
    </xf>
    <xf numFmtId="0" fontId="9" fillId="2" borderId="0" xfId="3" applyFont="1" applyFill="1" applyAlignment="1">
      <alignment vertical="center" wrapText="1"/>
    </xf>
    <xf numFmtId="0" fontId="10" fillId="2" borderId="0" xfId="3" applyFont="1" applyFill="1" applyAlignment="1">
      <alignment vertical="center"/>
    </xf>
    <xf numFmtId="0" fontId="6" fillId="2" borderId="0" xfId="3" applyFont="1" applyFill="1" applyAlignment="1">
      <alignment horizontal="right" vertical="center"/>
    </xf>
    <xf numFmtId="0" fontId="11" fillId="3" borderId="0" xfId="0" applyFont="1" applyFill="1" applyAlignment="1">
      <alignment vertical="center"/>
    </xf>
    <xf numFmtId="0" fontId="12" fillId="3" borderId="0" xfId="0" applyFont="1" applyFill="1" applyAlignment="1">
      <alignment horizontal="center" vertical="center" wrapText="1"/>
    </xf>
    <xf numFmtId="0" fontId="14" fillId="3" borderId="0" xfId="0" applyFont="1" applyFill="1" applyAlignment="1">
      <alignment vertical="center"/>
    </xf>
    <xf numFmtId="0" fontId="11" fillId="3" borderId="0" xfId="0" applyFont="1" applyFill="1" applyAlignment="1">
      <alignment vertical="top"/>
    </xf>
    <xf numFmtId="0" fontId="15" fillId="3" borderId="0" xfId="0" applyFont="1" applyFill="1" applyAlignment="1">
      <alignment vertical="center"/>
    </xf>
    <xf numFmtId="0" fontId="12" fillId="3" borderId="0" xfId="0" applyFont="1" applyFill="1" applyAlignment="1">
      <alignment vertical="center"/>
    </xf>
    <xf numFmtId="0" fontId="12" fillId="3" borderId="1" xfId="0" applyFont="1" applyFill="1" applyBorder="1" applyAlignment="1">
      <alignment vertical="center"/>
    </xf>
    <xf numFmtId="3" fontId="12" fillId="3" borderId="1" xfId="0" applyNumberFormat="1" applyFont="1" applyFill="1" applyBorder="1" applyAlignment="1" applyProtection="1">
      <alignment vertical="center"/>
      <protection locked="0"/>
    </xf>
    <xf numFmtId="3" fontId="12" fillId="6" borderId="1" xfId="0" applyNumberFormat="1" applyFont="1" applyFill="1" applyBorder="1" applyAlignment="1">
      <alignment vertical="center"/>
    </xf>
    <xf numFmtId="3" fontId="13" fillId="5" borderId="1" xfId="0" applyNumberFormat="1" applyFont="1" applyFill="1" applyBorder="1" applyAlignment="1">
      <alignment vertical="center"/>
    </xf>
    <xf numFmtId="3" fontId="12" fillId="4" borderId="1" xfId="0" applyNumberFormat="1" applyFont="1" applyFill="1" applyBorder="1" applyAlignment="1">
      <alignment vertical="center"/>
    </xf>
    <xf numFmtId="0" fontId="13" fillId="5" borderId="1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3" fontId="13" fillId="6" borderId="1" xfId="0" applyNumberFormat="1" applyFont="1" applyFill="1" applyBorder="1" applyAlignment="1">
      <alignment vertical="center"/>
    </xf>
    <xf numFmtId="0" fontId="13" fillId="7" borderId="1" xfId="0" applyFont="1" applyFill="1" applyBorder="1" applyAlignment="1">
      <alignment vertical="center"/>
    </xf>
    <xf numFmtId="3" fontId="13" fillId="7" borderId="1" xfId="0" applyNumberFormat="1" applyFont="1" applyFill="1" applyBorder="1" applyAlignment="1">
      <alignment vertical="center"/>
    </xf>
    <xf numFmtId="3" fontId="5" fillId="3" borderId="0" xfId="1" applyNumberFormat="1" applyFont="1" applyFill="1" applyAlignment="1">
      <alignment vertical="center" wrapText="1"/>
    </xf>
    <xf numFmtId="0" fontId="5" fillId="3" borderId="0" xfId="1" applyFont="1" applyFill="1" applyAlignment="1">
      <alignment vertical="center" wrapText="1"/>
    </xf>
    <xf numFmtId="3" fontId="5" fillId="2" borderId="0" xfId="1" applyNumberFormat="1" applyFont="1" applyFill="1" applyAlignment="1">
      <alignment vertical="center" wrapText="1"/>
    </xf>
    <xf numFmtId="0" fontId="5" fillId="2" borderId="0" xfId="1" applyFont="1" applyFill="1" applyAlignment="1">
      <alignment vertical="center"/>
    </xf>
    <xf numFmtId="3" fontId="17" fillId="2" borderId="0" xfId="1" applyNumberFormat="1" applyFont="1" applyFill="1" applyAlignment="1">
      <alignment vertical="center" wrapText="1"/>
    </xf>
    <xf numFmtId="3" fontId="18" fillId="2" borderId="0" xfId="1" applyNumberFormat="1" applyFont="1" applyFill="1" applyAlignment="1">
      <alignment vertical="center" wrapText="1"/>
    </xf>
    <xf numFmtId="0" fontId="6" fillId="2" borderId="0" xfId="1" applyFont="1" applyFill="1" applyAlignment="1">
      <alignment vertical="center"/>
    </xf>
    <xf numFmtId="3" fontId="18" fillId="3" borderId="0" xfId="1" quotePrefix="1" applyNumberFormat="1" applyFont="1" applyFill="1" applyAlignment="1">
      <alignment horizontal="left" vertical="center"/>
    </xf>
    <xf numFmtId="3" fontId="12" fillId="3" borderId="0" xfId="0" applyNumberFormat="1" applyFont="1" applyFill="1" applyAlignment="1">
      <alignment vertical="center"/>
    </xf>
    <xf numFmtId="0" fontId="6" fillId="8" borderId="2" xfId="1" quotePrefix="1" applyFont="1" applyFill="1" applyBorder="1" applyAlignment="1">
      <alignment horizontal="left" vertical="center" wrapText="1"/>
    </xf>
    <xf numFmtId="3" fontId="11" fillId="8" borderId="1" xfId="0" applyNumberFormat="1" applyFont="1" applyFill="1" applyBorder="1" applyAlignment="1">
      <alignment vertical="center"/>
    </xf>
    <xf numFmtId="3" fontId="6" fillId="8" borderId="1" xfId="0" applyNumberFormat="1" applyFont="1" applyFill="1" applyBorder="1" applyAlignment="1">
      <alignment vertical="center"/>
    </xf>
    <xf numFmtId="0" fontId="12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 indent="2"/>
    </xf>
    <xf numFmtId="0" fontId="6" fillId="2" borderId="0" xfId="1" quotePrefix="1" applyFont="1" applyFill="1" applyAlignment="1">
      <alignment horizontal="left" vertical="center"/>
    </xf>
    <xf numFmtId="0" fontId="5" fillId="2" borderId="2" xfId="1" applyFont="1" applyFill="1" applyBorder="1" applyAlignment="1">
      <alignment vertical="center" wrapText="1"/>
    </xf>
    <xf numFmtId="0" fontId="5" fillId="3" borderId="2" xfId="1" quotePrefix="1" applyFont="1" applyFill="1" applyBorder="1" applyAlignment="1">
      <alignment horizontal="left" vertical="center" indent="1"/>
    </xf>
    <xf numFmtId="0" fontId="5" fillId="3" borderId="2" xfId="1" quotePrefix="1" applyFont="1" applyFill="1" applyBorder="1" applyAlignment="1">
      <alignment horizontal="left" vertical="center" wrapText="1" indent="1"/>
    </xf>
    <xf numFmtId="0" fontId="5" fillId="3" borderId="2" xfId="1" applyFont="1" applyFill="1" applyBorder="1" applyAlignment="1">
      <alignment horizontal="left" vertical="center" wrapText="1"/>
    </xf>
    <xf numFmtId="0" fontId="5" fillId="2" borderId="2" xfId="1" quotePrefix="1" applyFont="1" applyFill="1" applyBorder="1" applyAlignment="1">
      <alignment horizontal="left" vertical="center" indent="2"/>
    </xf>
    <xf numFmtId="0" fontId="5" fillId="2" borderId="2" xfId="1" quotePrefix="1" applyFont="1" applyFill="1" applyBorder="1" applyAlignment="1">
      <alignment horizontal="left" vertical="center" wrapText="1" indent="2"/>
    </xf>
    <xf numFmtId="0" fontId="5" fillId="2" borderId="2" xfId="1" applyFont="1" applyFill="1" applyBorder="1" applyAlignment="1">
      <alignment horizontal="left" vertical="center" wrapText="1" indent="3"/>
    </xf>
    <xf numFmtId="0" fontId="5" fillId="3" borderId="2" xfId="1" quotePrefix="1" applyFont="1" applyFill="1" applyBorder="1" applyAlignment="1">
      <alignment horizontal="left" vertical="center" wrapText="1" indent="3"/>
    </xf>
    <xf numFmtId="0" fontId="5" fillId="2" borderId="2" xfId="1" applyFont="1" applyFill="1" applyBorder="1" applyAlignment="1">
      <alignment horizontal="left" vertical="center" wrapText="1"/>
    </xf>
    <xf numFmtId="0" fontId="5" fillId="2" borderId="2" xfId="1" quotePrefix="1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5" fillId="3" borderId="2" xfId="1" applyFont="1" applyFill="1" applyBorder="1" applyAlignment="1">
      <alignment vertical="center" wrapText="1"/>
    </xf>
    <xf numFmtId="0" fontId="6" fillId="3" borderId="2" xfId="1" quotePrefix="1" applyFont="1" applyFill="1" applyBorder="1" applyAlignment="1">
      <alignment horizontal="left" vertical="center" wrapText="1"/>
    </xf>
    <xf numFmtId="3" fontId="11" fillId="3" borderId="1" xfId="0" applyNumberFormat="1" applyFont="1" applyFill="1" applyBorder="1" applyAlignment="1" applyProtection="1">
      <alignment vertical="center"/>
      <protection locked="0"/>
    </xf>
    <xf numFmtId="0" fontId="16" fillId="2" borderId="0" xfId="1" applyFont="1" applyFill="1" applyAlignment="1">
      <alignment vertical="center" wrapText="1"/>
    </xf>
    <xf numFmtId="0" fontId="4" fillId="2" borderId="0" xfId="2" applyFont="1" applyFill="1" applyAlignment="1" applyProtection="1">
      <alignment horizontal="center" vertical="center"/>
    </xf>
    <xf numFmtId="0" fontId="8" fillId="3" borderId="0" xfId="1" applyFont="1" applyFill="1" applyAlignment="1">
      <alignment horizontal="right" vertical="center"/>
    </xf>
    <xf numFmtId="0" fontId="0" fillId="9" borderId="0" xfId="0" applyFill="1"/>
    <xf numFmtId="0" fontId="19" fillId="3" borderId="1" xfId="2" applyFont="1" applyFill="1" applyBorder="1" applyAlignment="1" applyProtection="1">
      <alignment vertical="center"/>
    </xf>
    <xf numFmtId="0" fontId="19" fillId="3" borderId="1" xfId="2" applyFont="1" applyFill="1" applyBorder="1" applyAlignment="1" applyProtection="1">
      <alignment horizontal="left" vertical="center" indent="2"/>
    </xf>
    <xf numFmtId="0" fontId="19" fillId="3" borderId="1" xfId="2" applyFont="1" applyFill="1" applyBorder="1" applyAlignment="1" applyProtection="1">
      <alignment horizontal="left" vertical="center"/>
    </xf>
    <xf numFmtId="0" fontId="20" fillId="2" borderId="0" xfId="2" quotePrefix="1" applyFont="1" applyFill="1" applyAlignment="1" applyProtection="1">
      <alignment horizontal="left" vertical="center" wrapText="1"/>
    </xf>
    <xf numFmtId="0" fontId="21" fillId="3" borderId="0" xfId="0" applyFont="1" applyFill="1" applyAlignment="1">
      <alignment vertical="center"/>
    </xf>
    <xf numFmtId="0" fontId="22" fillId="3" borderId="0" xfId="0" applyFont="1" applyFill="1" applyAlignment="1">
      <alignment vertical="center"/>
    </xf>
    <xf numFmtId="0" fontId="23" fillId="3" borderId="0" xfId="0" applyFont="1" applyFill="1" applyAlignment="1">
      <alignment vertical="center"/>
    </xf>
    <xf numFmtId="0" fontId="24" fillId="3" borderId="0" xfId="0" applyFont="1" applyFill="1" applyAlignment="1">
      <alignment vertical="center"/>
    </xf>
    <xf numFmtId="0" fontId="25" fillId="3" borderId="0" xfId="0" applyFont="1" applyFill="1" applyAlignment="1">
      <alignment vertical="center"/>
    </xf>
    <xf numFmtId="0" fontId="26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28" fillId="3" borderId="0" xfId="4" applyFill="1" applyBorder="1" applyAlignment="1" applyProtection="1">
      <alignment vertical="center"/>
    </xf>
    <xf numFmtId="0" fontId="22" fillId="3" borderId="0" xfId="0" quotePrefix="1" applyFont="1" applyFill="1" applyAlignment="1">
      <alignment horizontal="left" vertical="center" indent="1"/>
    </xf>
    <xf numFmtId="0" fontId="8" fillId="3" borderId="0" xfId="0" quotePrefix="1" applyFont="1" applyFill="1" applyAlignment="1">
      <alignment horizontal="left" vertical="center" indent="1"/>
    </xf>
    <xf numFmtId="0" fontId="7" fillId="3" borderId="0" xfId="0" applyFont="1" applyFill="1" applyAlignment="1">
      <alignment horizontal="left" vertical="center" indent="2"/>
    </xf>
    <xf numFmtId="0" fontId="8" fillId="3" borderId="0" xfId="0" applyFont="1" applyFill="1" applyAlignment="1">
      <alignment horizontal="left" vertical="center" indent="2"/>
    </xf>
    <xf numFmtId="0" fontId="28" fillId="3" borderId="0" xfId="4" applyFill="1" applyAlignment="1" applyProtection="1">
      <alignment vertical="center"/>
    </xf>
    <xf numFmtId="0" fontId="0" fillId="3" borderId="0" xfId="0" applyFill="1"/>
    <xf numFmtId="0" fontId="29" fillId="3" borderId="0" xfId="0" applyFont="1" applyFill="1" applyAlignment="1">
      <alignment vertical="center"/>
    </xf>
    <xf numFmtId="0" fontId="31" fillId="3" borderId="0" xfId="0" applyFont="1" applyFill="1" applyAlignment="1">
      <alignment vertical="center"/>
    </xf>
    <xf numFmtId="0" fontId="32" fillId="3" borderId="0" xfId="2" applyFont="1" applyFill="1" applyAlignment="1" applyProtection="1">
      <alignment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</cellXfs>
  <cellStyles count="5">
    <cellStyle name="Hyperlink" xfId="2" builtinId="8"/>
    <cellStyle name="Hyperlink 2" xfId="4" xr:uid="{532E0859-81A2-4464-AD50-8562707FF603}"/>
    <cellStyle name="Normal" xfId="0" builtinId="0"/>
    <cellStyle name="Normal_A3366421" xfId="1" xr:uid="{00000000-0005-0000-0000-000002000000}"/>
    <cellStyle name="Style 1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gfstats@gov.scot?subject=LFR%202020-21%20-%20Source%20Workbooks" TargetMode="External"/><Relationship Id="rId2" Type="http://schemas.openxmlformats.org/officeDocument/2006/relationships/hyperlink" Target="https://www.gov.scot/publications/local-financial-return/" TargetMode="External"/><Relationship Id="rId1" Type="http://schemas.openxmlformats.org/officeDocument/2006/relationships/hyperlink" Target="https://www.gov.scot/collections/local-government-finance-statistics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ipfa.org/policy-and-guidance/local-authority-scotland-accounts-advisory-committee/guidance-and-publications/guidance-on-accounting-for-coronavirus-grants" TargetMode="External"/><Relationship Id="rId1" Type="http://schemas.openxmlformats.org/officeDocument/2006/relationships/hyperlink" Target="http://www.gov.scot/publications/local-financial-return/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9A699-9A36-48F2-9297-379C7FC09BC8}">
  <sheetPr>
    <tabColor rgb="FF183C5C"/>
  </sheetPr>
  <dimension ref="A1:A76"/>
  <sheetViews>
    <sheetView tabSelected="1" zoomScaleNormal="100" workbookViewId="0"/>
  </sheetViews>
  <sheetFormatPr defaultColWidth="9.1796875" defaultRowHeight="15.5"/>
  <cols>
    <col min="1" max="1" width="175.7265625" style="66" customWidth="1"/>
    <col min="2" max="16384" width="9.1796875" style="66"/>
  </cols>
  <sheetData>
    <row r="1" spans="1:1" ht="28" customHeight="1">
      <c r="A1" s="65" t="s">
        <v>114</v>
      </c>
    </row>
    <row r="2" spans="1:1" ht="24" customHeight="1">
      <c r="A2" s="67" t="s">
        <v>0</v>
      </c>
    </row>
    <row r="3" spans="1:1" ht="17.5">
      <c r="A3" s="68" t="s">
        <v>115</v>
      </c>
    </row>
    <row r="4" spans="1:1">
      <c r="A4" s="69"/>
    </row>
    <row r="5" spans="1:1" ht="20.149999999999999" customHeight="1">
      <c r="A5" s="70" t="s">
        <v>116</v>
      </c>
    </row>
    <row r="6" spans="1:1" ht="18" customHeight="1">
      <c r="A6" s="66" t="s">
        <v>117</v>
      </c>
    </row>
    <row r="7" spans="1:1" ht="18" customHeight="1">
      <c r="A7" s="66" t="s">
        <v>118</v>
      </c>
    </row>
    <row r="8" spans="1:1" ht="18" customHeight="1">
      <c r="A8" s="66" t="s">
        <v>119</v>
      </c>
    </row>
    <row r="9" spans="1:1" ht="10" customHeight="1"/>
    <row r="10" spans="1:1" ht="18" customHeight="1">
      <c r="A10" s="66" t="s">
        <v>120</v>
      </c>
    </row>
    <row r="11" spans="1:1" ht="18" customHeight="1">
      <c r="A11" s="66" t="s">
        <v>121</v>
      </c>
    </row>
    <row r="12" spans="1:1" ht="10" customHeight="1"/>
    <row r="13" spans="1:1" ht="18" customHeight="1">
      <c r="A13" s="71" t="s">
        <v>122</v>
      </c>
    </row>
    <row r="14" spans="1:1" ht="10" customHeight="1"/>
    <row r="15" spans="1:1" ht="18" customHeight="1">
      <c r="A15" s="72" t="s">
        <v>123</v>
      </c>
    </row>
    <row r="16" spans="1:1" ht="10" customHeight="1"/>
    <row r="17" spans="1:1" ht="18" customHeight="1">
      <c r="A17" s="72" t="s">
        <v>124</v>
      </c>
    </row>
    <row r="18" spans="1:1" ht="18" customHeight="1">
      <c r="A18" s="69"/>
    </row>
    <row r="19" spans="1:1" ht="20.149999999999999" customHeight="1">
      <c r="A19" s="70" t="s">
        <v>125</v>
      </c>
    </row>
    <row r="20" spans="1:1" ht="18" customHeight="1">
      <c r="A20" s="66" t="s">
        <v>126</v>
      </c>
    </row>
    <row r="21" spans="1:1" ht="20.149999999999999" customHeight="1">
      <c r="A21" s="73" t="s">
        <v>127</v>
      </c>
    </row>
    <row r="22" spans="1:1" ht="20.149999999999999" customHeight="1">
      <c r="A22" s="74" t="s">
        <v>128</v>
      </c>
    </row>
    <row r="23" spans="1:1" ht="20.149999999999999" customHeight="1">
      <c r="A23" s="74" t="s">
        <v>129</v>
      </c>
    </row>
    <row r="24" spans="1:1" ht="20.149999999999999" customHeight="1">
      <c r="A24" s="73" t="s">
        <v>130</v>
      </c>
    </row>
    <row r="25" spans="1:1" ht="20.149999999999999" customHeight="1">
      <c r="A25" s="73" t="s">
        <v>131</v>
      </c>
    </row>
    <row r="26" spans="1:1" ht="20.149999999999999" customHeight="1">
      <c r="A26" s="73" t="s">
        <v>132</v>
      </c>
    </row>
    <row r="27" spans="1:1" ht="10" customHeight="1"/>
    <row r="28" spans="1:1" ht="18" customHeight="1">
      <c r="A28" s="66" t="s">
        <v>133</v>
      </c>
    </row>
    <row r="29" spans="1:1" ht="18" customHeight="1">
      <c r="A29" s="66" t="s">
        <v>134</v>
      </c>
    </row>
    <row r="30" spans="1:1" ht="18" customHeight="1">
      <c r="A30" s="66" t="s">
        <v>135</v>
      </c>
    </row>
    <row r="31" spans="1:1" ht="10" customHeight="1"/>
    <row r="32" spans="1:1" ht="18" customHeight="1">
      <c r="A32" s="71" t="s">
        <v>136</v>
      </c>
    </row>
    <row r="33" spans="1:1" ht="18" customHeight="1">
      <c r="A33" s="71" t="s">
        <v>137</v>
      </c>
    </row>
    <row r="34" spans="1:1" ht="18" customHeight="1">
      <c r="A34" s="71" t="s">
        <v>138</v>
      </c>
    </row>
    <row r="35" spans="1:1" ht="10" customHeight="1"/>
    <row r="36" spans="1:1" ht="18" customHeight="1">
      <c r="A36" s="66" t="s">
        <v>139</v>
      </c>
    </row>
    <row r="37" spans="1:1" ht="10" customHeight="1"/>
    <row r="38" spans="1:1" ht="18" customHeight="1">
      <c r="A38" s="71" t="s">
        <v>140</v>
      </c>
    </row>
    <row r="39" spans="1:1" ht="18" customHeight="1">
      <c r="A39" s="71" t="s">
        <v>141</v>
      </c>
    </row>
    <row r="40" spans="1:1" ht="10" customHeight="1"/>
    <row r="41" spans="1:1" ht="18" customHeight="1">
      <c r="A41" s="75" t="s">
        <v>142</v>
      </c>
    </row>
    <row r="42" spans="1:1" ht="18" customHeight="1">
      <c r="A42" s="76" t="s">
        <v>143</v>
      </c>
    </row>
    <row r="43" spans="1:1" ht="18" customHeight="1">
      <c r="A43" s="76" t="s">
        <v>144</v>
      </c>
    </row>
    <row r="44" spans="1:1" ht="18" customHeight="1">
      <c r="A44" s="76" t="s">
        <v>145</v>
      </c>
    </row>
    <row r="45" spans="1:1" ht="18" customHeight="1">
      <c r="A45" s="76" t="s">
        <v>146</v>
      </c>
    </row>
    <row r="46" spans="1:1" ht="10" customHeight="1"/>
    <row r="47" spans="1:1" ht="18" customHeight="1">
      <c r="A47" s="75" t="s">
        <v>147</v>
      </c>
    </row>
    <row r="48" spans="1:1" ht="18" customHeight="1">
      <c r="A48" s="76" t="s">
        <v>148</v>
      </c>
    </row>
    <row r="49" spans="1:1" ht="18" customHeight="1">
      <c r="A49" s="76" t="s">
        <v>149</v>
      </c>
    </row>
    <row r="50" spans="1:1" ht="10" customHeight="1"/>
    <row r="51" spans="1:1" ht="18" customHeight="1">
      <c r="A51" s="71" t="s">
        <v>150</v>
      </c>
    </row>
    <row r="52" spans="1:1" ht="18" customHeight="1">
      <c r="A52" s="71" t="s">
        <v>151</v>
      </c>
    </row>
    <row r="53" spans="1:1" ht="18" customHeight="1">
      <c r="A53" s="69"/>
    </row>
    <row r="54" spans="1:1" ht="20.149999999999999" customHeight="1">
      <c r="A54" s="70" t="s">
        <v>152</v>
      </c>
    </row>
    <row r="55" spans="1:1" ht="18" customHeight="1">
      <c r="A55" s="71" t="s">
        <v>153</v>
      </c>
    </row>
    <row r="56" spans="1:1" ht="18" customHeight="1">
      <c r="A56" s="71" t="s">
        <v>154</v>
      </c>
    </row>
    <row r="57" spans="1:1" ht="18" customHeight="1">
      <c r="A57" s="69"/>
    </row>
    <row r="58" spans="1:1" ht="20.149999999999999" customHeight="1">
      <c r="A58" s="70" t="s">
        <v>155</v>
      </c>
    </row>
    <row r="59" spans="1:1" ht="18" customHeight="1">
      <c r="A59" s="66" t="s">
        <v>156</v>
      </c>
    </row>
    <row r="60" spans="1:1" ht="18" customHeight="1">
      <c r="A60" s="66" t="s">
        <v>157</v>
      </c>
    </row>
    <row r="61" spans="1:1" ht="10" customHeight="1"/>
    <row r="62" spans="1:1" ht="18" customHeight="1">
      <c r="A62" s="66" t="s">
        <v>158</v>
      </c>
    </row>
    <row r="63" spans="1:1" ht="18" customHeight="1">
      <c r="A63" s="66" t="s">
        <v>159</v>
      </c>
    </row>
    <row r="64" spans="1:1" ht="18" customHeight="1">
      <c r="A64" s="66" t="s">
        <v>160</v>
      </c>
    </row>
    <row r="65" spans="1:1" ht="10" customHeight="1"/>
    <row r="66" spans="1:1" ht="18" customHeight="1">
      <c r="A66" s="66" t="s">
        <v>161</v>
      </c>
    </row>
    <row r="67" spans="1:1" ht="18" customHeight="1">
      <c r="A67" s="66" t="s">
        <v>162</v>
      </c>
    </row>
    <row r="68" spans="1:1" ht="20.149999999999999" customHeight="1">
      <c r="A68" s="73" t="s">
        <v>163</v>
      </c>
    </row>
    <row r="69" spans="1:1" ht="20.149999999999999" customHeight="1">
      <c r="A69" s="74" t="s">
        <v>164</v>
      </c>
    </row>
    <row r="70" spans="1:1" s="74" customFormat="1" ht="20.149999999999999" customHeight="1">
      <c r="A70" s="74" t="s">
        <v>165</v>
      </c>
    </row>
    <row r="71" spans="1:1" s="74" customFormat="1" ht="20.149999999999999" customHeight="1">
      <c r="A71" s="74" t="s">
        <v>166</v>
      </c>
    </row>
    <row r="72" spans="1:1" s="74" customFormat="1" ht="20.149999999999999" customHeight="1">
      <c r="A72" s="74" t="s">
        <v>167</v>
      </c>
    </row>
    <row r="73" spans="1:1" ht="18" customHeight="1">
      <c r="A73" s="69"/>
    </row>
    <row r="74" spans="1:1" ht="20.149999999999999" customHeight="1">
      <c r="A74" s="70" t="s">
        <v>168</v>
      </c>
    </row>
    <row r="75" spans="1:1" ht="18" customHeight="1">
      <c r="A75" s="77" t="s">
        <v>169</v>
      </c>
    </row>
    <row r="76" spans="1:1" ht="14.25" customHeight="1"/>
  </sheetData>
  <hyperlinks>
    <hyperlink ref="A17" r:id="rId1" location="scottishlocalgovernmentfinancialstatistics" xr:uid="{6E2EBCDE-E8BF-4789-AE12-59181628B239}"/>
    <hyperlink ref="A15" r:id="rId2" display="A copy of the latest blank LFR and guidance for completion are available on the 'Local Government Finance Statistics: Information for data suppliers' section of the Scottish Government website." xr:uid="{6E55A7A8-C8EB-448F-B450-E8072CD67C2F}"/>
    <hyperlink ref="A75" r:id="rId3" xr:uid="{56EEDBF8-EF34-435B-BB6B-742AC17B8A9A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7">
    <tabColor rgb="FFC5D9F1"/>
    <pageSetUpPr fitToPage="1"/>
  </sheetPr>
  <dimension ref="B1:V112"/>
  <sheetViews>
    <sheetView zoomScaleNormal="100" workbookViewId="0"/>
  </sheetViews>
  <sheetFormatPr defaultColWidth="9.1796875" defaultRowHeight="14"/>
  <cols>
    <col min="1" max="1" width="2.54296875" style="14" customWidth="1"/>
    <col min="2" max="2" width="95.54296875" style="14" customWidth="1"/>
    <col min="3" max="9" width="14.26953125" style="14" customWidth="1"/>
    <col min="10" max="10" width="3.26953125" style="14" customWidth="1"/>
    <col min="11" max="12" width="10.81640625" style="14" customWidth="1"/>
    <col min="13" max="16384" width="9.1796875" style="14"/>
  </cols>
  <sheetData>
    <row r="1" spans="2:12" s="2" customFormat="1" ht="20.149999999999999" customHeight="1">
      <c r="B1" s="1" t="s">
        <v>0</v>
      </c>
      <c r="C1" s="58"/>
      <c r="D1" s="58"/>
      <c r="F1" s="3"/>
      <c r="G1" s="3"/>
      <c r="H1" s="3"/>
    </row>
    <row r="2" spans="2:12" s="2" customFormat="1" ht="20.149999999999999" customHeight="1">
      <c r="B2" s="1" t="s">
        <v>79</v>
      </c>
    </row>
    <row r="3" spans="2:12" s="2" customFormat="1" ht="20.149999999999999" customHeight="1">
      <c r="B3" s="4" t="s">
        <v>84</v>
      </c>
      <c r="C3" s="59"/>
      <c r="D3" s="59"/>
      <c r="E3" s="5"/>
      <c r="F3" s="6"/>
      <c r="G3" s="6"/>
      <c r="H3" s="7"/>
    </row>
    <row r="4" spans="2:12" s="10" customFormat="1" ht="12.75" customHeight="1">
      <c r="B4" s="8"/>
      <c r="C4" s="9"/>
      <c r="I4" s="11"/>
      <c r="J4" s="11"/>
    </row>
    <row r="5" spans="2:12" s="10" customFormat="1" ht="12.75" customHeight="1">
      <c r="B5" s="8"/>
      <c r="C5" s="9"/>
      <c r="I5" s="11" t="s">
        <v>1</v>
      </c>
      <c r="J5" s="11"/>
    </row>
    <row r="6" spans="2:12" ht="18" customHeight="1">
      <c r="B6" s="12" t="s">
        <v>2</v>
      </c>
      <c r="C6" s="82" t="s">
        <v>3</v>
      </c>
      <c r="D6" s="82" t="s">
        <v>4</v>
      </c>
      <c r="E6" s="82" t="s">
        <v>5</v>
      </c>
      <c r="F6" s="82" t="s">
        <v>6</v>
      </c>
      <c r="G6" s="82" t="s">
        <v>7</v>
      </c>
      <c r="H6" s="83" t="s">
        <v>8</v>
      </c>
      <c r="I6" s="84" t="s">
        <v>9</v>
      </c>
      <c r="J6" s="13"/>
      <c r="K6" s="60"/>
      <c r="L6" s="60"/>
    </row>
    <row r="7" spans="2:12" ht="51" customHeight="1">
      <c r="B7" s="15" t="s">
        <v>10</v>
      </c>
      <c r="C7" s="82"/>
      <c r="D7" s="82"/>
      <c r="E7" s="82"/>
      <c r="F7" s="82"/>
      <c r="G7" s="82"/>
      <c r="H7" s="83"/>
      <c r="I7" s="84"/>
      <c r="J7" s="13"/>
      <c r="K7" s="60"/>
      <c r="L7" s="60"/>
    </row>
    <row r="8" spans="2:12" s="17" customFormat="1" ht="16" customHeight="1">
      <c r="B8" s="16" t="s">
        <v>11</v>
      </c>
      <c r="K8" s="60"/>
      <c r="L8" s="60"/>
    </row>
    <row r="9" spans="2:12" s="17" customFormat="1" ht="16" customHeight="1">
      <c r="B9" s="18" t="s">
        <v>12</v>
      </c>
      <c r="C9" s="19">
        <v>160</v>
      </c>
      <c r="D9" s="19">
        <v>0</v>
      </c>
      <c r="E9" s="19">
        <v>495</v>
      </c>
      <c r="F9" s="19">
        <v>1187</v>
      </c>
      <c r="G9" s="19">
        <v>85</v>
      </c>
      <c r="H9" s="20"/>
      <c r="I9" s="21">
        <f>SUM(C9:G9)</f>
        <v>1927</v>
      </c>
      <c r="K9" s="60"/>
      <c r="L9" s="60"/>
    </row>
    <row r="10" spans="2:12" s="17" customFormat="1" ht="16" customHeight="1">
      <c r="B10" s="18" t="s">
        <v>13</v>
      </c>
      <c r="C10" s="20"/>
      <c r="D10" s="20"/>
      <c r="E10" s="20"/>
      <c r="F10" s="20"/>
      <c r="G10" s="20"/>
      <c r="H10" s="20"/>
      <c r="I10" s="20"/>
      <c r="K10" s="60"/>
      <c r="L10" s="60"/>
    </row>
    <row r="11" spans="2:12" s="17" customFormat="1" ht="16" customHeight="1">
      <c r="B11" s="18" t="s">
        <v>14</v>
      </c>
      <c r="C11" s="19">
        <v>0</v>
      </c>
      <c r="D11" s="19">
        <v>0</v>
      </c>
      <c r="E11" s="19">
        <v>0</v>
      </c>
      <c r="F11" s="19">
        <v>-33</v>
      </c>
      <c r="G11" s="19">
        <v>0</v>
      </c>
      <c r="H11" s="20"/>
      <c r="I11" s="21">
        <f>SUM(C11:G11)</f>
        <v>-33</v>
      </c>
      <c r="K11" s="60"/>
      <c r="L11" s="60"/>
    </row>
    <row r="12" spans="2:12" s="17" customFormat="1" ht="16" customHeight="1">
      <c r="B12" s="18" t="s">
        <v>15</v>
      </c>
      <c r="C12" s="19">
        <v>3538</v>
      </c>
      <c r="D12" s="19">
        <v>40</v>
      </c>
      <c r="E12" s="19">
        <v>12965</v>
      </c>
      <c r="F12" s="19">
        <v>31484</v>
      </c>
      <c r="G12" s="19">
        <v>1932</v>
      </c>
      <c r="H12" s="22">
        <v>19041</v>
      </c>
      <c r="I12" s="21">
        <f>SUM(C12:H12)</f>
        <v>69000</v>
      </c>
      <c r="K12" s="60"/>
      <c r="L12" s="60"/>
    </row>
    <row r="13" spans="2:12" s="17" customFormat="1" ht="16" customHeight="1">
      <c r="B13" s="23" t="s">
        <v>16</v>
      </c>
      <c r="C13" s="21">
        <f>SUM(C9,C11:C12)</f>
        <v>3698</v>
      </c>
      <c r="D13" s="21">
        <f>SUM(D9,D11:D12)</f>
        <v>40</v>
      </c>
      <c r="E13" s="21">
        <f>SUM(E9,E11:E12)</f>
        <v>13460</v>
      </c>
      <c r="F13" s="21">
        <f>SUM(F9,F11:F12)</f>
        <v>32638</v>
      </c>
      <c r="G13" s="21">
        <f>SUM(G9,G11:G12)</f>
        <v>2017</v>
      </c>
      <c r="H13" s="21">
        <f>H12</f>
        <v>19041</v>
      </c>
      <c r="I13" s="21">
        <f>SUM(I9,I11:I12)</f>
        <v>70894</v>
      </c>
      <c r="K13" s="60"/>
      <c r="L13" s="60"/>
    </row>
    <row r="14" spans="2:12" s="17" customFormat="1" ht="12.75" customHeight="1">
      <c r="K14" s="60"/>
      <c r="L14" s="60"/>
    </row>
    <row r="15" spans="2:12" s="17" customFormat="1" ht="16" customHeight="1">
      <c r="B15" s="23" t="s">
        <v>17</v>
      </c>
      <c r="C15" s="21">
        <f>C13+C18</f>
        <v>3489</v>
      </c>
      <c r="D15" s="21">
        <f>D13+D18</f>
        <v>40</v>
      </c>
      <c r="E15" s="21">
        <f>E13+E18</f>
        <v>13460</v>
      </c>
      <c r="F15" s="21">
        <f>F13+F18</f>
        <v>32530</v>
      </c>
      <c r="G15" s="21">
        <f>G13+G18</f>
        <v>2017</v>
      </c>
      <c r="H15" s="21">
        <f>H13</f>
        <v>19041</v>
      </c>
      <c r="I15" s="21">
        <f>I13+I18</f>
        <v>70577</v>
      </c>
      <c r="K15" s="60"/>
      <c r="L15" s="60"/>
    </row>
    <row r="16" spans="2:12" s="17" customFormat="1" ht="12.75" customHeight="1">
      <c r="K16" s="60"/>
      <c r="L16" s="60"/>
    </row>
    <row r="17" spans="2:14" s="17" customFormat="1" ht="16" customHeight="1">
      <c r="B17" s="16" t="s">
        <v>18</v>
      </c>
      <c r="K17" s="60"/>
      <c r="L17" s="60"/>
    </row>
    <row r="18" spans="2:14" s="17" customFormat="1" ht="16" customHeight="1">
      <c r="B18" s="18" t="s">
        <v>19</v>
      </c>
      <c r="C18" s="19">
        <v>-209</v>
      </c>
      <c r="D18" s="19">
        <v>0</v>
      </c>
      <c r="E18" s="19">
        <v>0</v>
      </c>
      <c r="F18" s="19">
        <v>-108</v>
      </c>
      <c r="G18" s="19">
        <v>0</v>
      </c>
      <c r="H18" s="20"/>
      <c r="I18" s="21">
        <f>SUM(C18:G18)</f>
        <v>-317</v>
      </c>
      <c r="K18" s="60"/>
      <c r="L18" s="60"/>
    </row>
    <row r="19" spans="2:14" s="17" customFormat="1" ht="16" customHeight="1">
      <c r="B19" s="24" t="s">
        <v>20</v>
      </c>
      <c r="C19" s="20"/>
      <c r="D19" s="20"/>
      <c r="E19" s="20"/>
      <c r="F19" s="20"/>
      <c r="G19" s="20"/>
      <c r="H19" s="20"/>
      <c r="I19" s="25"/>
      <c r="K19" s="60"/>
      <c r="L19" s="60"/>
    </row>
    <row r="20" spans="2:14" s="17" customFormat="1" ht="16" customHeight="1">
      <c r="B20" s="18" t="s">
        <v>21</v>
      </c>
      <c r="C20" s="19">
        <v>0</v>
      </c>
      <c r="D20" s="19">
        <v>0</v>
      </c>
      <c r="E20" s="19">
        <v>0</v>
      </c>
      <c r="F20" s="19">
        <v>-19041</v>
      </c>
      <c r="G20" s="19">
        <v>0</v>
      </c>
      <c r="H20" s="20"/>
      <c r="I20" s="21">
        <f>SUM(C20:G20)</f>
        <v>-19041</v>
      </c>
      <c r="K20" s="60"/>
      <c r="L20" s="60"/>
    </row>
    <row r="21" spans="2:14" s="17" customFormat="1" ht="16" customHeight="1">
      <c r="B21" s="18" t="s">
        <v>22</v>
      </c>
      <c r="C21" s="19">
        <v>-91</v>
      </c>
      <c r="D21" s="19">
        <v>0</v>
      </c>
      <c r="E21" s="19">
        <v>-619</v>
      </c>
      <c r="F21" s="19">
        <v>-14245</v>
      </c>
      <c r="G21" s="19">
        <v>-1861</v>
      </c>
      <c r="H21" s="20"/>
      <c r="I21" s="21">
        <f>SUM(C21:G21)</f>
        <v>-16816</v>
      </c>
      <c r="K21" s="60"/>
      <c r="L21" s="60"/>
    </row>
    <row r="22" spans="2:14" s="17" customFormat="1" ht="16" customHeight="1">
      <c r="B22" s="23" t="s">
        <v>23</v>
      </c>
      <c r="C22" s="21">
        <f>SUM(C18,C20:C21)</f>
        <v>-300</v>
      </c>
      <c r="D22" s="21">
        <f>SUM(D18,D20:D21)</f>
        <v>0</v>
      </c>
      <c r="E22" s="21">
        <f>SUM(E18,E20:E21)</f>
        <v>-619</v>
      </c>
      <c r="F22" s="21">
        <f>SUM(F18,F20:F21)</f>
        <v>-33394</v>
      </c>
      <c r="G22" s="21">
        <f>SUM(G18,G20:G21)</f>
        <v>-1861</v>
      </c>
      <c r="H22" s="20"/>
      <c r="I22" s="21">
        <f>SUM(I18,I20:I21)</f>
        <v>-36174</v>
      </c>
      <c r="K22" s="60"/>
      <c r="L22" s="60"/>
    </row>
    <row r="23" spans="2:14" s="17" customFormat="1" ht="12.75" customHeight="1">
      <c r="K23" s="60"/>
      <c r="L23" s="60"/>
    </row>
    <row r="24" spans="2:14" s="17" customFormat="1" ht="16" customHeight="1">
      <c r="B24" s="23" t="s">
        <v>24</v>
      </c>
      <c r="C24" s="21">
        <f>C22-C18</f>
        <v>-91</v>
      </c>
      <c r="D24" s="21">
        <f>D22-D18</f>
        <v>0</v>
      </c>
      <c r="E24" s="21">
        <f>E22-E18</f>
        <v>-619</v>
      </c>
      <c r="F24" s="21">
        <f>F22-F18</f>
        <v>-33286</v>
      </c>
      <c r="G24" s="21">
        <f>G22-G18</f>
        <v>-1861</v>
      </c>
      <c r="H24" s="20"/>
      <c r="I24" s="21">
        <f>I22-I18</f>
        <v>-35857</v>
      </c>
      <c r="K24" s="60"/>
      <c r="L24" s="60"/>
    </row>
    <row r="25" spans="2:14" s="17" customFormat="1" ht="12.75" customHeight="1">
      <c r="K25" s="60"/>
      <c r="L25" s="60"/>
    </row>
    <row r="26" spans="2:14" s="17" customFormat="1" ht="16" customHeight="1">
      <c r="B26" s="26" t="s">
        <v>25</v>
      </c>
      <c r="C26" s="27">
        <f>C13+C22</f>
        <v>3398</v>
      </c>
      <c r="D26" s="27">
        <f>D13+D22</f>
        <v>40</v>
      </c>
      <c r="E26" s="27">
        <f>E13+E22</f>
        <v>12841</v>
      </c>
      <c r="F26" s="27">
        <f>F13+F22</f>
        <v>-756</v>
      </c>
      <c r="G26" s="27">
        <f>G13+G22</f>
        <v>156</v>
      </c>
      <c r="H26" s="27">
        <f>H13</f>
        <v>19041</v>
      </c>
      <c r="I26" s="27">
        <f>I13+I22</f>
        <v>34720</v>
      </c>
      <c r="K26" s="60"/>
      <c r="L26" s="60"/>
    </row>
    <row r="27" spans="2:14" s="17" customFormat="1" ht="12.75" customHeight="1">
      <c r="K27" s="60"/>
      <c r="L27" s="60"/>
    </row>
    <row r="28" spans="2:14" s="17" customFormat="1" ht="16" customHeight="1">
      <c r="B28" s="60"/>
      <c r="C28" s="60"/>
      <c r="D28" s="60"/>
      <c r="E28" s="60"/>
      <c r="F28" s="60"/>
      <c r="G28" s="60"/>
      <c r="H28" s="60"/>
      <c r="I28" s="60"/>
      <c r="K28" s="60"/>
      <c r="L28" s="60"/>
    </row>
    <row r="29" spans="2:14" s="17" customFormat="1" ht="16" customHeight="1">
      <c r="B29" s="60"/>
      <c r="C29" s="60"/>
      <c r="D29" s="60"/>
      <c r="E29" s="60"/>
      <c r="F29" s="60"/>
      <c r="G29" s="60"/>
      <c r="H29" s="60"/>
      <c r="I29" s="60"/>
      <c r="K29" s="60"/>
      <c r="L29" s="60"/>
    </row>
    <row r="30" spans="2:14" s="17" customFormat="1" ht="16" customHeight="1">
      <c r="B30" s="60"/>
      <c r="C30" s="60"/>
      <c r="D30" s="60"/>
      <c r="E30" s="60"/>
      <c r="F30" s="60"/>
      <c r="G30" s="60"/>
      <c r="H30" s="60"/>
      <c r="I30" s="60"/>
      <c r="K30" s="60"/>
      <c r="L30" s="60"/>
    </row>
    <row r="31" spans="2:14" s="17" customFormat="1" ht="16" customHeight="1">
      <c r="B31" s="60"/>
      <c r="C31" s="60"/>
      <c r="D31" s="60"/>
      <c r="E31" s="60"/>
      <c r="F31" s="60"/>
      <c r="G31" s="60"/>
      <c r="H31" s="60"/>
      <c r="I31" s="60"/>
      <c r="K31" s="60"/>
      <c r="L31" s="60"/>
    </row>
    <row r="32" spans="2:14" s="2" customFormat="1" ht="12.75" customHeight="1">
      <c r="B32" s="60"/>
      <c r="C32" s="60"/>
      <c r="D32" s="60"/>
      <c r="E32" s="60"/>
      <c r="F32" s="60"/>
      <c r="G32" s="60"/>
      <c r="H32" s="60"/>
      <c r="I32" s="60"/>
      <c r="J32" s="28"/>
      <c r="K32" s="60"/>
      <c r="L32" s="60"/>
      <c r="M32" s="29"/>
      <c r="N32" s="29"/>
    </row>
    <row r="33" spans="2:22" s="2" customFormat="1" ht="18" customHeight="1">
      <c r="B33" s="64" t="s">
        <v>26</v>
      </c>
      <c r="C33" s="30"/>
      <c r="D33" s="30"/>
      <c r="E33" s="30"/>
      <c r="F33" s="30"/>
      <c r="G33" s="30"/>
      <c r="H33" s="30"/>
      <c r="I33" s="30"/>
      <c r="J33" s="30"/>
      <c r="K33" s="60"/>
      <c r="L33" s="60"/>
    </row>
    <row r="34" spans="2:22" s="2" customFormat="1" ht="6" customHeight="1">
      <c r="B34" s="31"/>
      <c r="C34" s="30"/>
      <c r="D34" s="30"/>
      <c r="E34" s="30"/>
      <c r="F34" s="30"/>
      <c r="G34" s="30"/>
      <c r="H34" s="30"/>
      <c r="I34" s="30"/>
      <c r="J34" s="30"/>
      <c r="K34" s="60"/>
      <c r="L34" s="60"/>
      <c r="M34" s="30"/>
      <c r="N34" s="32"/>
      <c r="O34" s="33"/>
    </row>
    <row r="35" spans="2:22" s="2" customFormat="1" ht="16" customHeight="1">
      <c r="B35" s="34" t="s">
        <v>27</v>
      </c>
      <c r="C35" s="35"/>
      <c r="D35" s="30"/>
      <c r="E35" s="30"/>
      <c r="F35" s="30"/>
      <c r="G35" s="30"/>
      <c r="H35" s="30"/>
      <c r="I35" s="30"/>
      <c r="J35" s="30"/>
      <c r="K35" s="60"/>
      <c r="L35" s="60"/>
      <c r="M35" s="30"/>
      <c r="N35" s="30"/>
      <c r="O35" s="30"/>
    </row>
    <row r="36" spans="2:22" s="17" customFormat="1" ht="16" customHeight="1">
      <c r="B36" s="18" t="s">
        <v>27</v>
      </c>
      <c r="C36" s="20"/>
      <c r="D36" s="20"/>
      <c r="E36" s="20"/>
      <c r="F36" s="19">
        <v>0</v>
      </c>
      <c r="G36" s="20"/>
      <c r="H36" s="20"/>
      <c r="I36" s="20"/>
      <c r="K36" s="60"/>
      <c r="L36" s="60"/>
    </row>
    <row r="37" spans="2:22" s="17" customFormat="1" ht="6" customHeight="1">
      <c r="C37" s="36"/>
      <c r="D37" s="36"/>
      <c r="E37" s="36"/>
      <c r="F37" s="36"/>
      <c r="G37" s="36"/>
      <c r="H37" s="36"/>
      <c r="I37" s="36"/>
      <c r="J37" s="36"/>
      <c r="K37" s="60"/>
      <c r="L37" s="60"/>
      <c r="M37" s="36"/>
      <c r="N37" s="36"/>
      <c r="O37" s="36"/>
      <c r="P37" s="36"/>
      <c r="Q37" s="36"/>
      <c r="R37" s="36"/>
      <c r="S37" s="36"/>
      <c r="T37" s="36"/>
      <c r="U37" s="36"/>
      <c r="V37" s="36"/>
    </row>
    <row r="38" spans="2:22" s="2" customFormat="1" ht="16" customHeight="1">
      <c r="B38" s="34" t="s">
        <v>28</v>
      </c>
      <c r="C38" s="35"/>
      <c r="D38" s="30"/>
      <c r="E38" s="30"/>
      <c r="F38" s="30"/>
      <c r="G38" s="30"/>
      <c r="H38" s="30"/>
      <c r="I38" s="30"/>
      <c r="J38" s="30"/>
      <c r="K38" s="60"/>
      <c r="L38" s="60"/>
      <c r="M38" s="30"/>
      <c r="N38" s="32"/>
      <c r="O38" s="33"/>
      <c r="P38" s="30"/>
      <c r="Q38" s="30"/>
      <c r="R38" s="30"/>
      <c r="S38" s="30"/>
      <c r="T38" s="30"/>
      <c r="U38" s="30"/>
      <c r="V38" s="30"/>
    </row>
    <row r="39" spans="2:22" s="17" customFormat="1" ht="16" customHeight="1">
      <c r="B39" s="18" t="s">
        <v>29</v>
      </c>
      <c r="C39" s="19">
        <v>0</v>
      </c>
      <c r="D39" s="19">
        <v>0</v>
      </c>
      <c r="E39" s="19">
        <v>3603</v>
      </c>
      <c r="F39" s="19">
        <v>21753</v>
      </c>
      <c r="G39" s="19">
        <v>26</v>
      </c>
      <c r="H39" s="20"/>
      <c r="I39" s="21">
        <f>SUM(C39:G39)</f>
        <v>25382</v>
      </c>
      <c r="K39" s="60"/>
      <c r="L39" s="60"/>
      <c r="M39" s="30"/>
    </row>
    <row r="40" spans="2:22" s="17" customFormat="1" ht="16" customHeight="1">
      <c r="B40" s="62" t="s">
        <v>30</v>
      </c>
      <c r="C40" s="19">
        <v>0</v>
      </c>
      <c r="D40" s="19">
        <v>0</v>
      </c>
      <c r="E40" s="19">
        <v>2500</v>
      </c>
      <c r="F40" s="19">
        <v>19000</v>
      </c>
      <c r="G40" s="19">
        <v>0</v>
      </c>
      <c r="H40" s="20"/>
      <c r="I40" s="21">
        <f>SUM(C40:G40)</f>
        <v>21500</v>
      </c>
      <c r="K40" s="60"/>
      <c r="L40" s="60"/>
      <c r="M40" s="30"/>
    </row>
    <row r="41" spans="2:22" s="17" customFormat="1" ht="6" customHeight="1">
      <c r="C41" s="36"/>
      <c r="D41" s="36"/>
      <c r="E41" s="36"/>
      <c r="F41" s="36"/>
      <c r="G41" s="36"/>
      <c r="H41" s="36"/>
      <c r="I41" s="36"/>
      <c r="J41" s="36"/>
      <c r="K41" s="60"/>
      <c r="L41" s="60"/>
      <c r="M41" s="36"/>
      <c r="N41" s="36"/>
      <c r="O41" s="36"/>
      <c r="P41" s="36"/>
      <c r="Q41" s="36"/>
      <c r="R41" s="36"/>
      <c r="S41" s="36"/>
      <c r="T41" s="36"/>
      <c r="U41" s="36"/>
      <c r="V41" s="36"/>
    </row>
    <row r="42" spans="2:22" s="2" customFormat="1" ht="16" customHeight="1">
      <c r="B42" s="34" t="s">
        <v>31</v>
      </c>
      <c r="C42" s="35"/>
      <c r="D42" s="30"/>
      <c r="E42" s="30"/>
      <c r="F42" s="30"/>
      <c r="G42" s="30"/>
      <c r="H42" s="30"/>
      <c r="I42" s="30"/>
      <c r="J42" s="30"/>
      <c r="K42" s="60"/>
      <c r="L42" s="60"/>
      <c r="M42" s="30"/>
      <c r="N42" s="32"/>
      <c r="O42" s="33"/>
      <c r="P42" s="30"/>
      <c r="Q42" s="30"/>
      <c r="R42" s="30"/>
      <c r="S42" s="30"/>
      <c r="T42" s="30"/>
      <c r="U42" s="30"/>
      <c r="V42" s="30"/>
    </row>
    <row r="43" spans="2:22" s="17" customFormat="1" ht="16" customHeight="1">
      <c r="B43" s="18" t="s">
        <v>32</v>
      </c>
      <c r="C43" s="20"/>
      <c r="D43" s="20"/>
      <c r="E43" s="19">
        <v>71</v>
      </c>
      <c r="F43" s="19">
        <v>395</v>
      </c>
      <c r="G43" s="20"/>
      <c r="H43" s="20"/>
      <c r="I43" s="21">
        <f>SUM(E43:F43)</f>
        <v>466</v>
      </c>
      <c r="K43" s="60"/>
      <c r="L43" s="60"/>
      <c r="M43" s="30"/>
    </row>
    <row r="44" spans="2:22" s="17" customFormat="1" ht="16" customHeight="1">
      <c r="B44" s="18" t="s">
        <v>33</v>
      </c>
      <c r="C44" s="20"/>
      <c r="D44" s="20"/>
      <c r="E44" s="19">
        <v>0</v>
      </c>
      <c r="F44" s="19">
        <v>395</v>
      </c>
      <c r="G44" s="20"/>
      <c r="H44" s="20"/>
      <c r="I44" s="21">
        <f>SUM(E44:F44)</f>
        <v>395</v>
      </c>
      <c r="K44" s="60"/>
      <c r="L44" s="60"/>
      <c r="M44" s="30"/>
    </row>
    <row r="45" spans="2:22" s="17" customFormat="1" ht="6" customHeight="1">
      <c r="C45" s="36"/>
      <c r="D45" s="36"/>
      <c r="E45" s="36"/>
      <c r="F45" s="36"/>
      <c r="G45" s="36"/>
      <c r="H45" s="36"/>
      <c r="I45" s="36"/>
      <c r="J45" s="36"/>
      <c r="K45" s="60"/>
      <c r="L45" s="60"/>
      <c r="M45" s="36"/>
      <c r="N45" s="36"/>
      <c r="O45" s="36"/>
      <c r="P45" s="36"/>
      <c r="Q45" s="36"/>
      <c r="R45" s="36"/>
      <c r="S45" s="36"/>
      <c r="T45" s="36"/>
      <c r="U45" s="36"/>
      <c r="V45" s="36"/>
    </row>
    <row r="46" spans="2:22" s="2" customFormat="1" ht="16" customHeight="1">
      <c r="B46" s="34" t="s">
        <v>34</v>
      </c>
      <c r="C46" s="35"/>
      <c r="D46" s="30"/>
      <c r="E46" s="30"/>
      <c r="F46" s="30"/>
      <c r="G46" s="30"/>
      <c r="H46" s="30"/>
      <c r="I46" s="30"/>
      <c r="J46" s="30"/>
      <c r="K46" s="60"/>
      <c r="L46" s="60"/>
      <c r="M46" s="30"/>
      <c r="N46" s="32"/>
      <c r="O46" s="33"/>
      <c r="P46" s="30"/>
      <c r="Q46" s="30"/>
      <c r="R46" s="30"/>
      <c r="S46" s="30"/>
      <c r="T46" s="30"/>
      <c r="U46" s="30"/>
      <c r="V46" s="30"/>
    </row>
    <row r="47" spans="2:22" s="17" customFormat="1" ht="16" customHeight="1">
      <c r="B47" s="18" t="s">
        <v>35</v>
      </c>
      <c r="C47" s="20"/>
      <c r="D47" s="20"/>
      <c r="E47" s="20"/>
      <c r="F47" s="19">
        <v>20245</v>
      </c>
      <c r="G47" s="20"/>
      <c r="H47" s="20"/>
      <c r="I47" s="20"/>
      <c r="K47" s="60"/>
      <c r="L47" s="60"/>
      <c r="M47" s="30"/>
    </row>
    <row r="48" spans="2:22" s="17" customFormat="1" ht="16" customHeight="1">
      <c r="B48" s="18" t="s">
        <v>36</v>
      </c>
      <c r="C48" s="20"/>
      <c r="D48" s="20"/>
      <c r="E48" s="20"/>
      <c r="F48" s="19">
        <v>3356</v>
      </c>
      <c r="G48" s="20"/>
      <c r="H48" s="20"/>
      <c r="I48" s="20"/>
      <c r="K48" s="60"/>
      <c r="L48" s="60"/>
      <c r="M48" s="30"/>
    </row>
    <row r="49" spans="2:22" s="17" customFormat="1" ht="16" customHeight="1">
      <c r="B49" s="18" t="s">
        <v>37</v>
      </c>
      <c r="C49" s="20"/>
      <c r="D49" s="20"/>
      <c r="E49" s="20"/>
      <c r="F49" s="19">
        <v>6660</v>
      </c>
      <c r="G49" s="20"/>
      <c r="H49" s="20"/>
      <c r="I49" s="20"/>
      <c r="K49" s="60"/>
      <c r="L49" s="60"/>
      <c r="M49" s="30"/>
    </row>
    <row r="50" spans="2:22" s="17" customFormat="1" ht="16" customHeight="1">
      <c r="B50" s="18" t="s">
        <v>38</v>
      </c>
      <c r="C50" s="20"/>
      <c r="D50" s="20"/>
      <c r="E50" s="20"/>
      <c r="F50" s="19">
        <v>2260</v>
      </c>
      <c r="G50" s="20"/>
      <c r="H50" s="20"/>
      <c r="I50" s="20"/>
      <c r="K50" s="60"/>
      <c r="L50" s="60"/>
      <c r="M50" s="30"/>
    </row>
    <row r="51" spans="2:22" s="17" customFormat="1" ht="16" customHeight="1">
      <c r="B51" s="18" t="s">
        <v>39</v>
      </c>
      <c r="C51" s="20"/>
      <c r="D51" s="20"/>
      <c r="E51" s="20"/>
      <c r="F51" s="19">
        <v>9</v>
      </c>
      <c r="G51" s="20"/>
      <c r="H51" s="20"/>
      <c r="I51" s="20"/>
      <c r="K51" s="60"/>
      <c r="L51" s="60"/>
      <c r="M51" s="30"/>
    </row>
    <row r="52" spans="2:22" s="17" customFormat="1" ht="16" customHeight="1">
      <c r="B52" s="23" t="s">
        <v>40</v>
      </c>
      <c r="C52" s="20"/>
      <c r="D52" s="20"/>
      <c r="E52" s="20"/>
      <c r="F52" s="21">
        <f>SUM(F47:F51)</f>
        <v>32530</v>
      </c>
      <c r="G52" s="20"/>
      <c r="H52" s="20"/>
      <c r="I52" s="20"/>
      <c r="K52" s="60"/>
      <c r="L52" s="60"/>
    </row>
    <row r="53" spans="2:22" s="2" customFormat="1" ht="6" customHeight="1">
      <c r="B53" s="31"/>
      <c r="C53" s="30"/>
      <c r="D53" s="30"/>
      <c r="E53" s="30"/>
      <c r="F53" s="30"/>
      <c r="G53" s="30"/>
      <c r="H53" s="30"/>
      <c r="I53" s="30"/>
      <c r="J53" s="30"/>
      <c r="K53" s="60"/>
      <c r="L53" s="60"/>
      <c r="M53" s="30"/>
      <c r="N53" s="30"/>
      <c r="O53" s="32"/>
      <c r="P53" s="33"/>
    </row>
    <row r="54" spans="2:22" s="2" customFormat="1" ht="16" customHeight="1">
      <c r="B54" s="34" t="s">
        <v>41</v>
      </c>
      <c r="C54" s="35"/>
      <c r="D54" s="30"/>
      <c r="E54" s="30"/>
      <c r="F54" s="30"/>
      <c r="G54" s="30"/>
      <c r="H54" s="30"/>
      <c r="I54" s="30"/>
      <c r="J54" s="30"/>
      <c r="K54" s="60"/>
      <c r="L54" s="60"/>
      <c r="M54" s="30"/>
      <c r="N54" s="32"/>
      <c r="O54" s="33"/>
      <c r="P54" s="30"/>
      <c r="Q54" s="30"/>
      <c r="R54" s="30"/>
      <c r="S54" s="30"/>
      <c r="T54" s="30"/>
      <c r="U54" s="30"/>
      <c r="V54" s="30"/>
    </row>
    <row r="55" spans="2:22" s="17" customFormat="1" ht="16" customHeight="1">
      <c r="B55" s="18" t="s">
        <v>42</v>
      </c>
      <c r="C55" s="20"/>
      <c r="D55" s="20"/>
      <c r="E55" s="19">
        <v>3266</v>
      </c>
      <c r="F55" s="19">
        <v>2637</v>
      </c>
      <c r="G55" s="20"/>
      <c r="H55" s="20"/>
      <c r="I55" s="21">
        <f>SUM(E55:F55)</f>
        <v>5903</v>
      </c>
      <c r="K55" s="60"/>
      <c r="L55" s="60"/>
    </row>
    <row r="56" spans="2:22" s="17" customFormat="1" ht="16" customHeight="1">
      <c r="B56" s="37" t="s">
        <v>43</v>
      </c>
      <c r="C56" s="20"/>
      <c r="D56" s="20"/>
      <c r="E56" s="38">
        <f>SUM(E57,E59:E61)</f>
        <v>2500</v>
      </c>
      <c r="F56" s="38">
        <f>SUM(F57,F61)</f>
        <v>15435</v>
      </c>
      <c r="G56" s="20"/>
      <c r="H56" s="20"/>
      <c r="I56" s="39">
        <f>SUM(E56:F56)</f>
        <v>17935</v>
      </c>
      <c r="K56" s="60"/>
      <c r="L56" s="60"/>
    </row>
    <row r="57" spans="2:22" s="17" customFormat="1" ht="16" customHeight="1">
      <c r="B57" s="40" t="s">
        <v>44</v>
      </c>
      <c r="C57" s="20"/>
      <c r="D57" s="20"/>
      <c r="E57" s="19">
        <v>0</v>
      </c>
      <c r="F57" s="19">
        <v>15435</v>
      </c>
      <c r="G57" s="20"/>
      <c r="H57" s="20"/>
      <c r="I57" s="21">
        <f>SUM(E57:F57)</f>
        <v>15435</v>
      </c>
      <c r="K57" s="60"/>
      <c r="L57" s="60"/>
    </row>
    <row r="58" spans="2:22" s="17" customFormat="1" ht="16" customHeight="1">
      <c r="B58" s="41" t="s">
        <v>45</v>
      </c>
      <c r="C58" s="20"/>
      <c r="D58" s="20"/>
      <c r="E58" s="20"/>
      <c r="F58" s="19">
        <v>10475</v>
      </c>
      <c r="G58" s="20"/>
      <c r="H58" s="20"/>
      <c r="I58" s="21">
        <f>F58</f>
        <v>10475</v>
      </c>
      <c r="K58" s="60"/>
      <c r="L58" s="60"/>
    </row>
    <row r="59" spans="2:22" s="17" customFormat="1" ht="16" customHeight="1">
      <c r="B59" s="40" t="s">
        <v>46</v>
      </c>
      <c r="C59" s="20"/>
      <c r="D59" s="20"/>
      <c r="E59" s="19">
        <v>0</v>
      </c>
      <c r="F59" s="20"/>
      <c r="G59" s="20"/>
      <c r="H59" s="20"/>
      <c r="I59" s="21">
        <f>E59</f>
        <v>0</v>
      </c>
      <c r="K59" s="60"/>
      <c r="L59" s="60"/>
    </row>
    <row r="60" spans="2:22" s="17" customFormat="1" ht="16" customHeight="1">
      <c r="B60" s="40" t="s">
        <v>47</v>
      </c>
      <c r="C60" s="20"/>
      <c r="D60" s="20"/>
      <c r="E60" s="19">
        <v>1758</v>
      </c>
      <c r="F60" s="20"/>
      <c r="G60" s="20"/>
      <c r="H60" s="20"/>
      <c r="I60" s="21">
        <f>E60</f>
        <v>1758</v>
      </c>
      <c r="K60" s="60"/>
      <c r="L60" s="60"/>
    </row>
    <row r="61" spans="2:22" s="17" customFormat="1" ht="16" customHeight="1">
      <c r="B61" s="63" t="s">
        <v>48</v>
      </c>
      <c r="C61" s="20"/>
      <c r="D61" s="20"/>
      <c r="E61" s="19">
        <v>742</v>
      </c>
      <c r="F61" s="19">
        <v>0</v>
      </c>
      <c r="G61" s="20"/>
      <c r="H61" s="20"/>
      <c r="I61" s="21">
        <f>SUM(E61:F61)</f>
        <v>742</v>
      </c>
      <c r="K61" s="60"/>
      <c r="L61" s="60"/>
    </row>
    <row r="62" spans="2:22" s="17" customFormat="1" ht="16" customHeight="1">
      <c r="B62" s="37" t="s">
        <v>49</v>
      </c>
      <c r="C62" s="20"/>
      <c r="D62" s="20"/>
      <c r="E62" s="38">
        <f>SUM(E63,E65:E68)</f>
        <v>6870</v>
      </c>
      <c r="F62" s="38">
        <f>SUM(F63,F65,F68)</f>
        <v>12350</v>
      </c>
      <c r="G62" s="20"/>
      <c r="H62" s="20"/>
      <c r="I62" s="39">
        <f>SUM(E62:F62)</f>
        <v>19220</v>
      </c>
      <c r="K62" s="60"/>
      <c r="L62" s="60"/>
    </row>
    <row r="63" spans="2:22" s="17" customFormat="1" ht="16" customHeight="1">
      <c r="B63" s="40" t="s">
        <v>50</v>
      </c>
      <c r="C63" s="20"/>
      <c r="D63" s="20"/>
      <c r="E63" s="19">
        <v>147</v>
      </c>
      <c r="F63" s="19">
        <v>9276</v>
      </c>
      <c r="G63" s="20"/>
      <c r="H63" s="20"/>
      <c r="I63" s="21">
        <f>SUM(E63:F63)</f>
        <v>9423</v>
      </c>
      <c r="K63" s="60"/>
      <c r="L63" s="60"/>
    </row>
    <row r="64" spans="2:22" s="17" customFormat="1" ht="16" customHeight="1">
      <c r="B64" s="41" t="s">
        <v>51</v>
      </c>
      <c r="C64" s="20"/>
      <c r="D64" s="20"/>
      <c r="E64" s="20"/>
      <c r="F64" s="19">
        <v>5544</v>
      </c>
      <c r="G64" s="20"/>
      <c r="H64" s="20"/>
      <c r="I64" s="21">
        <f>F64</f>
        <v>5544</v>
      </c>
      <c r="K64" s="60"/>
      <c r="L64" s="60"/>
    </row>
    <row r="65" spans="2:22" s="17" customFormat="1" ht="16" customHeight="1">
      <c r="B65" s="40" t="s">
        <v>52</v>
      </c>
      <c r="C65" s="20"/>
      <c r="D65" s="20"/>
      <c r="E65" s="19">
        <v>0</v>
      </c>
      <c r="F65" s="19">
        <v>1334</v>
      </c>
      <c r="G65" s="20"/>
      <c r="H65" s="20"/>
      <c r="I65" s="21">
        <f>SUM(E65:F65)</f>
        <v>1334</v>
      </c>
      <c r="K65" s="60"/>
      <c r="L65" s="60"/>
    </row>
    <row r="66" spans="2:22" s="17" customFormat="1" ht="16" customHeight="1">
      <c r="B66" s="40" t="s">
        <v>53</v>
      </c>
      <c r="C66" s="20"/>
      <c r="D66" s="20"/>
      <c r="E66" s="19">
        <v>157</v>
      </c>
      <c r="F66" s="20"/>
      <c r="G66" s="20"/>
      <c r="H66" s="20"/>
      <c r="I66" s="21">
        <f>E66</f>
        <v>157</v>
      </c>
      <c r="K66" s="60"/>
      <c r="L66" s="60"/>
    </row>
    <row r="67" spans="2:22" s="17" customFormat="1" ht="16" customHeight="1">
      <c r="B67" s="40" t="s">
        <v>54</v>
      </c>
      <c r="C67" s="20"/>
      <c r="D67" s="20"/>
      <c r="E67" s="19">
        <v>4351</v>
      </c>
      <c r="F67" s="20"/>
      <c r="G67" s="20"/>
      <c r="H67" s="20"/>
      <c r="I67" s="21">
        <f>E67</f>
        <v>4351</v>
      </c>
      <c r="K67" s="60"/>
      <c r="L67" s="60"/>
    </row>
    <row r="68" spans="2:22" s="17" customFormat="1" ht="16" customHeight="1">
      <c r="B68" s="63" t="s">
        <v>55</v>
      </c>
      <c r="C68" s="20"/>
      <c r="D68" s="20"/>
      <c r="E68" s="19">
        <v>2215</v>
      </c>
      <c r="F68" s="19">
        <v>1740</v>
      </c>
      <c r="G68" s="20"/>
      <c r="H68" s="20"/>
      <c r="I68" s="21">
        <f>SUM(E68:F68)</f>
        <v>3955</v>
      </c>
      <c r="K68" s="60"/>
      <c r="L68" s="60"/>
    </row>
    <row r="69" spans="2:22" s="17" customFormat="1" ht="16" customHeight="1">
      <c r="B69" s="60"/>
      <c r="C69" s="60"/>
      <c r="D69" s="60"/>
      <c r="E69" s="60"/>
      <c r="F69" s="60"/>
      <c r="G69" s="60"/>
      <c r="H69" s="60"/>
      <c r="I69" s="60"/>
      <c r="K69" s="60"/>
      <c r="L69" s="60"/>
    </row>
    <row r="70" spans="2:22" s="2" customFormat="1" ht="6" customHeight="1">
      <c r="B70" s="31"/>
      <c r="C70" s="30"/>
      <c r="D70" s="30"/>
      <c r="E70" s="30"/>
      <c r="F70" s="30"/>
      <c r="G70" s="30"/>
      <c r="H70" s="30"/>
      <c r="I70" s="30"/>
      <c r="J70" s="30"/>
      <c r="K70" s="60"/>
      <c r="L70" s="60"/>
      <c r="M70" s="30"/>
      <c r="N70" s="30"/>
      <c r="O70" s="32"/>
      <c r="P70" s="33"/>
    </row>
    <row r="71" spans="2:22" s="2" customFormat="1" ht="16" customHeight="1">
      <c r="B71" s="42" t="s">
        <v>56</v>
      </c>
      <c r="C71" s="35"/>
      <c r="D71" s="30"/>
      <c r="E71" s="30"/>
      <c r="F71" s="30"/>
      <c r="G71" s="30"/>
      <c r="H71" s="30"/>
      <c r="I71" s="30"/>
      <c r="J71" s="30"/>
      <c r="K71" s="60"/>
      <c r="L71" s="60"/>
      <c r="M71" s="30"/>
      <c r="N71" s="32"/>
      <c r="O71" s="33"/>
      <c r="P71" s="30"/>
      <c r="Q71" s="30"/>
      <c r="R71" s="30"/>
      <c r="S71" s="30"/>
      <c r="T71" s="30"/>
      <c r="U71" s="30"/>
      <c r="V71" s="30"/>
    </row>
    <row r="72" spans="2:22" s="17" customFormat="1" ht="16" customHeight="1">
      <c r="B72" s="43" t="s">
        <v>42</v>
      </c>
      <c r="C72" s="20"/>
      <c r="D72" s="20"/>
      <c r="E72" s="19">
        <v>3120</v>
      </c>
      <c r="F72" s="19">
        <v>2534</v>
      </c>
      <c r="G72" s="20"/>
      <c r="H72" s="20"/>
      <c r="I72" s="21">
        <f>SUM(E72:F72)</f>
        <v>5654</v>
      </c>
      <c r="K72" s="60"/>
      <c r="L72" s="60"/>
    </row>
    <row r="73" spans="2:22" s="17" customFormat="1" ht="16" customHeight="1">
      <c r="B73" s="37" t="s">
        <v>57</v>
      </c>
      <c r="C73" s="20"/>
      <c r="D73" s="20"/>
      <c r="E73" s="39">
        <f>SUM(E76,E83:E85)</f>
        <v>2500</v>
      </c>
      <c r="F73" s="39">
        <f>SUM(F76,F85)</f>
        <v>6700</v>
      </c>
      <c r="G73" s="20"/>
      <c r="H73" s="20"/>
      <c r="I73" s="39">
        <f>SUM(E73:F73)</f>
        <v>9200</v>
      </c>
      <c r="K73" s="60"/>
      <c r="L73" s="60"/>
    </row>
    <row r="74" spans="2:22" s="17" customFormat="1" ht="16" customHeight="1">
      <c r="B74" s="44" t="s">
        <v>58</v>
      </c>
      <c r="C74" s="20"/>
      <c r="D74" s="20"/>
      <c r="E74" s="20"/>
      <c r="F74" s="19">
        <v>992</v>
      </c>
      <c r="G74" s="20"/>
      <c r="H74" s="20"/>
      <c r="I74" s="21">
        <f>F74</f>
        <v>992</v>
      </c>
      <c r="K74" s="60"/>
      <c r="L74" s="60"/>
    </row>
    <row r="75" spans="2:22" s="17" customFormat="1" ht="16" customHeight="1">
      <c r="B75" s="45" t="s">
        <v>59</v>
      </c>
      <c r="C75" s="20"/>
      <c r="D75" s="20"/>
      <c r="E75" s="20"/>
      <c r="F75" s="19">
        <v>6238</v>
      </c>
      <c r="G75" s="20"/>
      <c r="H75" s="20"/>
      <c r="I75" s="21">
        <f>F75</f>
        <v>6238</v>
      </c>
      <c r="K75" s="60"/>
      <c r="L75" s="60"/>
    </row>
    <row r="76" spans="2:22" s="17" customFormat="1" ht="16" customHeight="1">
      <c r="B76" s="46" t="s">
        <v>60</v>
      </c>
      <c r="C76" s="20"/>
      <c r="D76" s="20"/>
      <c r="E76" s="19">
        <v>0</v>
      </c>
      <c r="F76" s="19">
        <v>6700</v>
      </c>
      <c r="G76" s="20"/>
      <c r="H76" s="20"/>
      <c r="I76" s="21">
        <f>SUM(E76:F76)</f>
        <v>6700</v>
      </c>
      <c r="K76" s="60"/>
      <c r="L76" s="60"/>
    </row>
    <row r="77" spans="2:22" s="17" customFormat="1" ht="16" customHeight="1">
      <c r="B77" s="62" t="s">
        <v>45</v>
      </c>
      <c r="C77" s="20"/>
      <c r="D77" s="20"/>
      <c r="E77" s="20"/>
      <c r="F77" s="19">
        <v>6238</v>
      </c>
      <c r="G77" s="20"/>
      <c r="H77" s="20"/>
      <c r="I77" s="21">
        <f t="shared" ref="I77:I82" si="0">F77</f>
        <v>6238</v>
      </c>
      <c r="K77" s="60"/>
      <c r="L77" s="60"/>
    </row>
    <row r="78" spans="2:22" s="17" customFormat="1" ht="16" customHeight="1">
      <c r="B78" s="47" t="s">
        <v>61</v>
      </c>
      <c r="C78" s="20"/>
      <c r="D78" s="20"/>
      <c r="E78" s="20"/>
      <c r="F78" s="19">
        <v>2900</v>
      </c>
      <c r="G78" s="20"/>
      <c r="H78" s="20"/>
      <c r="I78" s="21">
        <f t="shared" si="0"/>
        <v>2900</v>
      </c>
      <c r="K78" s="60"/>
      <c r="L78" s="60"/>
    </row>
    <row r="79" spans="2:22" s="17" customFormat="1" ht="16" customHeight="1">
      <c r="B79" s="48" t="s">
        <v>62</v>
      </c>
      <c r="C79" s="20"/>
      <c r="D79" s="20"/>
      <c r="E79" s="20"/>
      <c r="F79" s="19">
        <v>208</v>
      </c>
      <c r="G79" s="20"/>
      <c r="H79" s="20"/>
      <c r="I79" s="21">
        <f t="shared" si="0"/>
        <v>208</v>
      </c>
      <c r="K79" s="60"/>
      <c r="L79" s="60"/>
    </row>
    <row r="80" spans="2:22" s="17" customFormat="1" ht="16" customHeight="1">
      <c r="B80" s="48" t="s">
        <v>63</v>
      </c>
      <c r="C80" s="20"/>
      <c r="D80" s="20"/>
      <c r="E80" s="20"/>
      <c r="F80" s="19">
        <v>348</v>
      </c>
      <c r="G80" s="20"/>
      <c r="H80" s="20"/>
      <c r="I80" s="21">
        <f t="shared" si="0"/>
        <v>348</v>
      </c>
      <c r="K80" s="60"/>
      <c r="L80" s="60"/>
    </row>
    <row r="81" spans="2:12" s="17" customFormat="1" ht="16" customHeight="1">
      <c r="B81" s="48" t="s">
        <v>64</v>
      </c>
      <c r="C81" s="20"/>
      <c r="D81" s="20"/>
      <c r="E81" s="20"/>
      <c r="F81" s="19">
        <v>522</v>
      </c>
      <c r="G81" s="20"/>
      <c r="H81" s="20"/>
      <c r="I81" s="21">
        <f t="shared" si="0"/>
        <v>522</v>
      </c>
      <c r="K81" s="60"/>
      <c r="L81" s="60"/>
    </row>
    <row r="82" spans="2:12" s="17" customFormat="1" ht="16" customHeight="1">
      <c r="B82" s="48" t="s">
        <v>65</v>
      </c>
      <c r="C82" s="20"/>
      <c r="D82" s="20"/>
      <c r="E82" s="20"/>
      <c r="F82" s="19">
        <v>698</v>
      </c>
      <c r="G82" s="20"/>
      <c r="H82" s="20"/>
      <c r="I82" s="21">
        <f t="shared" si="0"/>
        <v>698</v>
      </c>
      <c r="K82" s="60"/>
      <c r="L82" s="60"/>
    </row>
    <row r="83" spans="2:12" s="17" customFormat="1" ht="16" customHeight="1">
      <c r="B83" s="46" t="s">
        <v>46</v>
      </c>
      <c r="C83" s="20"/>
      <c r="D83" s="20"/>
      <c r="E83" s="19">
        <v>0</v>
      </c>
      <c r="F83" s="20"/>
      <c r="G83" s="20"/>
      <c r="H83" s="20"/>
      <c r="I83" s="21">
        <f>E83</f>
        <v>0</v>
      </c>
      <c r="K83" s="60"/>
      <c r="L83" s="60"/>
    </row>
    <row r="84" spans="2:12" s="17" customFormat="1" ht="16" customHeight="1">
      <c r="B84" s="46" t="s">
        <v>47</v>
      </c>
      <c r="C84" s="20"/>
      <c r="D84" s="20"/>
      <c r="E84" s="19">
        <v>1758</v>
      </c>
      <c r="F84" s="20"/>
      <c r="G84" s="20"/>
      <c r="H84" s="20"/>
      <c r="I84" s="21">
        <f>E84</f>
        <v>1758</v>
      </c>
      <c r="K84" s="60"/>
      <c r="L84" s="60"/>
    </row>
    <row r="85" spans="2:12" s="17" customFormat="1" ht="16" customHeight="1">
      <c r="B85" s="63" t="s">
        <v>48</v>
      </c>
      <c r="C85" s="20"/>
      <c r="D85" s="20"/>
      <c r="E85" s="19">
        <v>742</v>
      </c>
      <c r="F85" s="19">
        <v>0</v>
      </c>
      <c r="G85" s="20"/>
      <c r="H85" s="20"/>
      <c r="I85" s="21">
        <f>SUM(E85:F85)</f>
        <v>742</v>
      </c>
      <c r="K85" s="60"/>
      <c r="L85" s="60"/>
    </row>
    <row r="86" spans="2:12" s="17" customFormat="1" ht="16" customHeight="1">
      <c r="B86" s="37" t="s">
        <v>66</v>
      </c>
      <c r="C86" s="20"/>
      <c r="D86" s="20"/>
      <c r="E86" s="39">
        <f>SUM(E87,E92:E94,E96:E98)</f>
        <v>6347</v>
      </c>
      <c r="F86" s="39">
        <f>SUM(F87,F92:F95,F98)</f>
        <v>7491</v>
      </c>
      <c r="G86" s="20"/>
      <c r="H86" s="20"/>
      <c r="I86" s="39">
        <f>SUM(E86:F86)</f>
        <v>13838</v>
      </c>
      <c r="K86" s="60"/>
      <c r="L86" s="60"/>
    </row>
    <row r="87" spans="2:12" s="17" customFormat="1" ht="16" customHeight="1">
      <c r="B87" s="46" t="s">
        <v>50</v>
      </c>
      <c r="C87" s="20"/>
      <c r="D87" s="20"/>
      <c r="E87" s="19">
        <v>0</v>
      </c>
      <c r="F87" s="19">
        <v>4305</v>
      </c>
      <c r="G87" s="20"/>
      <c r="H87" s="20"/>
      <c r="I87" s="21">
        <f>SUM(E87:F87)</f>
        <v>4305</v>
      </c>
      <c r="K87" s="60"/>
      <c r="L87" s="60"/>
    </row>
    <row r="88" spans="2:12" s="17" customFormat="1" ht="16" customHeight="1">
      <c r="B88" s="49" t="s">
        <v>67</v>
      </c>
      <c r="C88" s="20"/>
      <c r="D88" s="20"/>
      <c r="E88" s="20"/>
      <c r="F88" s="19">
        <v>350</v>
      </c>
      <c r="G88" s="20"/>
      <c r="H88" s="20"/>
      <c r="I88" s="21">
        <f>F88</f>
        <v>350</v>
      </c>
      <c r="K88" s="60"/>
      <c r="L88" s="60"/>
    </row>
    <row r="89" spans="2:12" s="17" customFormat="1" ht="16" customHeight="1">
      <c r="B89" s="49" t="s">
        <v>68</v>
      </c>
      <c r="C89" s="20"/>
      <c r="D89" s="20"/>
      <c r="E89" s="20"/>
      <c r="F89" s="19">
        <v>2046</v>
      </c>
      <c r="G89" s="20"/>
      <c r="H89" s="20"/>
      <c r="I89" s="21">
        <f>F89</f>
        <v>2046</v>
      </c>
      <c r="K89" s="60"/>
      <c r="L89" s="60"/>
    </row>
    <row r="90" spans="2:12" s="17" customFormat="1" ht="16" customHeight="1">
      <c r="B90" s="50" t="s">
        <v>69</v>
      </c>
      <c r="C90" s="20"/>
      <c r="D90" s="20"/>
      <c r="E90" s="20"/>
      <c r="F90" s="19">
        <v>497</v>
      </c>
      <c r="G90" s="20"/>
      <c r="H90" s="20"/>
      <c r="I90" s="21">
        <f>F90</f>
        <v>497</v>
      </c>
      <c r="K90" s="60"/>
      <c r="L90" s="60"/>
    </row>
    <row r="91" spans="2:12" s="17" customFormat="1" ht="16" customHeight="1">
      <c r="B91" s="50" t="s">
        <v>51</v>
      </c>
      <c r="C91" s="20"/>
      <c r="D91" s="20"/>
      <c r="E91" s="20"/>
      <c r="F91" s="19">
        <v>2045</v>
      </c>
      <c r="G91" s="20"/>
      <c r="H91" s="20"/>
      <c r="I91" s="21">
        <f>F91</f>
        <v>2045</v>
      </c>
      <c r="K91" s="60"/>
      <c r="L91" s="60"/>
    </row>
    <row r="92" spans="2:12" s="17" customFormat="1" ht="16" customHeight="1">
      <c r="B92" s="51" t="s">
        <v>52</v>
      </c>
      <c r="C92" s="20"/>
      <c r="D92" s="20"/>
      <c r="E92" s="19">
        <v>0</v>
      </c>
      <c r="F92" s="19">
        <v>1331</v>
      </c>
      <c r="G92" s="20"/>
      <c r="H92" s="20"/>
      <c r="I92" s="21">
        <f>SUM(E92:F92)</f>
        <v>1331</v>
      </c>
      <c r="K92" s="60"/>
      <c r="L92" s="60"/>
    </row>
    <row r="93" spans="2:12" s="17" customFormat="1" ht="16" customHeight="1">
      <c r="B93" s="52" t="s">
        <v>70</v>
      </c>
      <c r="C93" s="20"/>
      <c r="D93" s="20"/>
      <c r="E93" s="19">
        <v>0</v>
      </c>
      <c r="F93" s="19">
        <v>953</v>
      </c>
      <c r="G93" s="20"/>
      <c r="H93" s="20"/>
      <c r="I93" s="21">
        <f>SUM(E93:F93)</f>
        <v>953</v>
      </c>
      <c r="K93" s="60"/>
      <c r="L93" s="60"/>
    </row>
    <row r="94" spans="2:12" s="17" customFormat="1" ht="16" customHeight="1">
      <c r="B94" s="52" t="s">
        <v>71</v>
      </c>
      <c r="C94" s="20"/>
      <c r="D94" s="20"/>
      <c r="E94" s="19">
        <v>89</v>
      </c>
      <c r="F94" s="19">
        <v>0</v>
      </c>
      <c r="G94" s="20"/>
      <c r="H94" s="20"/>
      <c r="I94" s="21">
        <f>SUM(E94:F94)</f>
        <v>89</v>
      </c>
      <c r="K94" s="60"/>
      <c r="L94" s="60"/>
    </row>
    <row r="95" spans="2:12" s="17" customFormat="1" ht="16" customHeight="1">
      <c r="B95" s="52" t="s">
        <v>72</v>
      </c>
      <c r="C95" s="20"/>
      <c r="D95" s="20"/>
      <c r="E95" s="20"/>
      <c r="F95" s="19">
        <v>0</v>
      </c>
      <c r="G95" s="20"/>
      <c r="H95" s="20"/>
      <c r="I95" s="21">
        <f>F95</f>
        <v>0</v>
      </c>
      <c r="K95" s="60"/>
      <c r="L95" s="60"/>
    </row>
    <row r="96" spans="2:12" s="17" customFormat="1" ht="16" customHeight="1">
      <c r="B96" s="53" t="s">
        <v>53</v>
      </c>
      <c r="C96" s="20"/>
      <c r="D96" s="20"/>
      <c r="E96" s="19">
        <v>157</v>
      </c>
      <c r="F96" s="20"/>
      <c r="G96" s="20"/>
      <c r="H96" s="20"/>
      <c r="I96" s="21">
        <f>E96</f>
        <v>157</v>
      </c>
      <c r="K96" s="60"/>
      <c r="L96" s="60"/>
    </row>
    <row r="97" spans="2:22" s="17" customFormat="1" ht="16" customHeight="1">
      <c r="B97" s="53" t="s">
        <v>54</v>
      </c>
      <c r="C97" s="20"/>
      <c r="D97" s="20"/>
      <c r="E97" s="19">
        <v>4351</v>
      </c>
      <c r="F97" s="20"/>
      <c r="G97" s="20"/>
      <c r="H97" s="20"/>
      <c r="I97" s="21">
        <f>E97</f>
        <v>4351</v>
      </c>
      <c r="K97" s="60"/>
      <c r="L97" s="60"/>
    </row>
    <row r="98" spans="2:22" s="17" customFormat="1" ht="16" customHeight="1">
      <c r="B98" s="63" t="s">
        <v>55</v>
      </c>
      <c r="C98" s="20"/>
      <c r="D98" s="20"/>
      <c r="E98" s="19">
        <v>1750</v>
      </c>
      <c r="F98" s="19">
        <v>902</v>
      </c>
      <c r="G98" s="20"/>
      <c r="H98" s="20"/>
      <c r="I98" s="21">
        <f>SUM(E98:F98)</f>
        <v>2652</v>
      </c>
      <c r="K98" s="60"/>
      <c r="L98" s="60"/>
    </row>
    <row r="99" spans="2:22" s="17" customFormat="1" ht="16" customHeight="1">
      <c r="B99" s="60"/>
      <c r="C99" s="60"/>
      <c r="D99" s="60"/>
      <c r="E99" s="60"/>
      <c r="F99" s="60"/>
      <c r="G99" s="60"/>
      <c r="H99" s="60"/>
      <c r="I99" s="60"/>
      <c r="K99" s="60"/>
      <c r="L99" s="60"/>
    </row>
    <row r="100" spans="2:22" s="2" customFormat="1" ht="6" customHeight="1">
      <c r="B100" s="31"/>
      <c r="C100" s="30"/>
      <c r="D100" s="30"/>
      <c r="E100" s="30"/>
      <c r="F100" s="30"/>
      <c r="G100" s="30"/>
      <c r="H100" s="30"/>
      <c r="I100" s="30"/>
      <c r="J100" s="30"/>
      <c r="K100" s="60"/>
      <c r="L100" s="60"/>
      <c r="M100" s="30"/>
      <c r="N100" s="30"/>
      <c r="O100" s="32"/>
      <c r="P100" s="33"/>
    </row>
    <row r="101" spans="2:22" s="2" customFormat="1" ht="16" customHeight="1">
      <c r="B101" s="42" t="s">
        <v>73</v>
      </c>
      <c r="C101" s="35"/>
      <c r="D101" s="30"/>
      <c r="E101" s="30"/>
      <c r="F101" s="30"/>
      <c r="G101" s="30"/>
      <c r="H101" s="30"/>
      <c r="I101" s="30"/>
      <c r="J101" s="30"/>
      <c r="K101" s="60"/>
      <c r="L101" s="60"/>
      <c r="M101" s="30"/>
      <c r="N101" s="32"/>
      <c r="O101" s="33"/>
      <c r="P101" s="30"/>
      <c r="Q101" s="30"/>
      <c r="R101" s="30"/>
      <c r="S101" s="30"/>
      <c r="T101" s="30"/>
      <c r="U101" s="30"/>
      <c r="V101" s="30"/>
    </row>
    <row r="102" spans="2:22" s="17" customFormat="1" ht="16" customHeight="1">
      <c r="B102" s="54" t="s">
        <v>42</v>
      </c>
      <c r="C102" s="20"/>
      <c r="D102" s="20"/>
      <c r="E102" s="19">
        <v>0</v>
      </c>
      <c r="F102" s="19">
        <v>0</v>
      </c>
      <c r="G102" s="20"/>
      <c r="H102" s="20"/>
      <c r="I102" s="21">
        <f>SUM(E102:F102)</f>
        <v>0</v>
      </c>
      <c r="K102" s="60"/>
      <c r="L102" s="60"/>
    </row>
    <row r="103" spans="2:22" s="17" customFormat="1" ht="16" customHeight="1">
      <c r="B103" s="55" t="s">
        <v>74</v>
      </c>
      <c r="C103" s="20"/>
      <c r="D103" s="20"/>
      <c r="E103" s="56">
        <v>0</v>
      </c>
      <c r="F103" s="56">
        <v>-3701</v>
      </c>
      <c r="G103" s="20"/>
      <c r="H103" s="20"/>
      <c r="I103" s="21">
        <f>SUM(E103:F103)</f>
        <v>-3701</v>
      </c>
      <c r="K103" s="60"/>
      <c r="L103" s="60"/>
    </row>
    <row r="104" spans="2:22" s="17" customFormat="1" ht="16" customHeight="1">
      <c r="B104" s="55" t="s">
        <v>75</v>
      </c>
      <c r="C104" s="20"/>
      <c r="D104" s="20"/>
      <c r="E104" s="56">
        <v>-1</v>
      </c>
      <c r="F104" s="56">
        <v>-179</v>
      </c>
      <c r="G104" s="20"/>
      <c r="H104" s="20"/>
      <c r="I104" s="21">
        <f>SUM(E104:F104)</f>
        <v>-180</v>
      </c>
      <c r="K104" s="60"/>
      <c r="L104" s="60"/>
    </row>
    <row r="105" spans="2:22" s="17" customFormat="1" ht="16" customHeight="1">
      <c r="B105" s="48" t="s">
        <v>76</v>
      </c>
      <c r="C105" s="20"/>
      <c r="D105" s="20"/>
      <c r="E105" s="20"/>
      <c r="F105" s="19">
        <v>0</v>
      </c>
      <c r="G105" s="20"/>
      <c r="H105" s="20"/>
      <c r="I105" s="21">
        <f>F105</f>
        <v>0</v>
      </c>
      <c r="K105" s="60"/>
      <c r="L105" s="60"/>
    </row>
    <row r="106" spans="2:22" s="17" customFormat="1" ht="16" customHeight="1">
      <c r="B106" s="48" t="s">
        <v>77</v>
      </c>
      <c r="C106" s="20"/>
      <c r="D106" s="20"/>
      <c r="E106" s="20"/>
      <c r="F106" s="19">
        <v>0</v>
      </c>
      <c r="G106" s="20"/>
      <c r="H106" s="20"/>
      <c r="I106" s="21">
        <f>F106</f>
        <v>0</v>
      </c>
      <c r="K106" s="60"/>
      <c r="L106" s="60"/>
    </row>
    <row r="107" spans="2:22" s="17" customFormat="1" ht="16" customHeight="1">
      <c r="B107" s="60"/>
      <c r="C107" s="60"/>
      <c r="D107" s="60"/>
      <c r="E107" s="60"/>
      <c r="F107" s="60"/>
      <c r="G107" s="60"/>
      <c r="H107" s="60"/>
      <c r="I107" s="60"/>
      <c r="K107" s="60"/>
      <c r="L107" s="60"/>
    </row>
    <row r="108" spans="2:22" s="2" customFormat="1" ht="6" customHeight="1">
      <c r="B108" s="31"/>
      <c r="C108" s="30"/>
      <c r="D108" s="30"/>
      <c r="E108" s="30"/>
      <c r="F108" s="30"/>
      <c r="G108" s="30"/>
      <c r="H108" s="30"/>
      <c r="I108" s="30"/>
      <c r="J108" s="30"/>
      <c r="K108" s="60"/>
      <c r="L108" s="60"/>
      <c r="M108" s="30"/>
      <c r="N108" s="30"/>
      <c r="O108" s="32"/>
      <c r="P108" s="33"/>
    </row>
    <row r="109" spans="2:22" s="2" customFormat="1" ht="16" customHeight="1">
      <c r="B109" s="34" t="s">
        <v>18</v>
      </c>
      <c r="C109" s="35"/>
      <c r="D109" s="30"/>
      <c r="E109" s="30"/>
      <c r="F109" s="30"/>
      <c r="G109" s="30"/>
      <c r="H109" s="30"/>
      <c r="I109" s="30"/>
      <c r="J109" s="30"/>
      <c r="K109" s="60"/>
      <c r="L109" s="60"/>
      <c r="M109" s="30"/>
      <c r="N109" s="32"/>
      <c r="O109" s="33"/>
      <c r="P109" s="30"/>
      <c r="Q109" s="30"/>
      <c r="R109" s="30"/>
      <c r="S109" s="30"/>
      <c r="T109" s="30"/>
      <c r="U109" s="30"/>
      <c r="V109" s="30"/>
    </row>
    <row r="110" spans="2:22" s="17" customFormat="1" ht="16" customHeight="1">
      <c r="B110" s="61" t="s">
        <v>78</v>
      </c>
      <c r="C110" s="19">
        <v>0</v>
      </c>
      <c r="D110" s="19">
        <v>0</v>
      </c>
      <c r="E110" s="19">
        <v>0</v>
      </c>
      <c r="F110" s="19">
        <v>0</v>
      </c>
      <c r="G110" s="19">
        <v>0</v>
      </c>
      <c r="H110" s="20"/>
      <c r="I110" s="21">
        <f>SUM(C110:H110)</f>
        <v>0</v>
      </c>
      <c r="K110" s="60"/>
      <c r="L110" s="60"/>
    </row>
    <row r="111" spans="2:22" s="17" customFormat="1" ht="16" customHeight="1">
      <c r="C111" s="60"/>
      <c r="D111" s="60"/>
      <c r="E111" s="60"/>
      <c r="F111" s="60"/>
      <c r="G111" s="60"/>
      <c r="H111" s="57"/>
      <c r="I111" s="57"/>
      <c r="K111" s="57"/>
      <c r="L111" s="57"/>
    </row>
    <row r="112" spans="2:22" s="17" customFormat="1" ht="12.75" customHeight="1"/>
  </sheetData>
  <mergeCells count="7">
    <mergeCell ref="I6:I7"/>
    <mergeCell ref="G6:G7"/>
    <mergeCell ref="C6:C7"/>
    <mergeCell ref="D6:D7"/>
    <mergeCell ref="E6:E7"/>
    <mergeCell ref="F6:F7"/>
    <mergeCell ref="H6:H7"/>
  </mergeCells>
  <dataValidations count="3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9:G9 C12:G12 F36 F63:F65 E43:F44 F47:F51 E63 F58 C39:G40 E57:F57 E65:E68 F68 E59:E61 E55:F55 F61" xr:uid="{00000000-0002-0000-08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G11 C18:G18 C20:G21 E102:F104 F105:F106 C110:G110" xr:uid="{00000000-0002-0000-0800-000001000000}">
      <formula1>0</formula1>
    </dataValidation>
    <dataValidation type="whole" errorStyle="warning" allowBlank="1" showErrorMessage="1" errorTitle="WARNING" error="All figures must be entered as whole numbers. Please ensure that the figure you have entered is correct." sqref="E87 E76 F87:F95 F74:F82 E96:E97 E92:E94 E83:E84 E72:F72 E85:F85 E98:F98" xr:uid="{00000000-0002-0000-0800-000002000000}">
      <formula1>-1000000</formula1>
      <formula2>1000000</formula2>
    </dataValidation>
  </dataValidations>
  <pageMargins left="0.7" right="0.7" top="0.75" bottom="0.75" header="0.3" footer="0.3"/>
  <pageSetup paperSize="9" scale="59" fitToHeight="0" orientation="landscape" r:id="rId1"/>
  <rowBreaks count="2" manualBreakCount="2">
    <brk id="52" max="11" man="1"/>
    <brk id="100" max="11" man="1"/>
  </rowBreaks>
  <ignoredErrors>
    <ignoredError sqref="I110" emptyCellReferenc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9">
    <tabColor rgb="FFC5D9F1"/>
    <pageSetUpPr fitToPage="1"/>
  </sheetPr>
  <dimension ref="B1:V112"/>
  <sheetViews>
    <sheetView zoomScaleNormal="100" workbookViewId="0"/>
  </sheetViews>
  <sheetFormatPr defaultColWidth="9.1796875" defaultRowHeight="14"/>
  <cols>
    <col min="1" max="1" width="2.54296875" style="14" customWidth="1"/>
    <col min="2" max="2" width="95.54296875" style="14" customWidth="1"/>
    <col min="3" max="9" width="14.26953125" style="14" customWidth="1"/>
    <col min="10" max="10" width="3.26953125" style="14" customWidth="1"/>
    <col min="11" max="12" width="10.81640625" style="14" customWidth="1"/>
    <col min="13" max="16384" width="9.1796875" style="14"/>
  </cols>
  <sheetData>
    <row r="1" spans="2:12" s="2" customFormat="1" ht="20.149999999999999" customHeight="1">
      <c r="B1" s="1" t="s">
        <v>0</v>
      </c>
      <c r="C1" s="58"/>
      <c r="D1" s="58"/>
      <c r="F1" s="3"/>
      <c r="G1" s="3"/>
      <c r="H1" s="3"/>
    </row>
    <row r="2" spans="2:12" s="2" customFormat="1" ht="20.149999999999999" customHeight="1">
      <c r="B2" s="1" t="s">
        <v>79</v>
      </c>
    </row>
    <row r="3" spans="2:12" s="2" customFormat="1" ht="20.149999999999999" customHeight="1">
      <c r="B3" s="4" t="s">
        <v>86</v>
      </c>
      <c r="C3" s="59"/>
      <c r="D3" s="59"/>
      <c r="E3" s="5"/>
      <c r="F3" s="6"/>
      <c r="G3" s="6"/>
      <c r="H3" s="7"/>
    </row>
    <row r="4" spans="2:12" s="10" customFormat="1" ht="12.75" customHeight="1">
      <c r="B4" s="8"/>
      <c r="C4" s="9"/>
      <c r="I4" s="11"/>
      <c r="J4" s="11"/>
    </row>
    <row r="5" spans="2:12" s="10" customFormat="1" ht="12.75" customHeight="1">
      <c r="B5" s="8"/>
      <c r="C5" s="9"/>
      <c r="I5" s="11" t="s">
        <v>1</v>
      </c>
      <c r="J5" s="11"/>
    </row>
    <row r="6" spans="2:12" ht="18" customHeight="1">
      <c r="B6" s="12" t="s">
        <v>2</v>
      </c>
      <c r="C6" s="82" t="s">
        <v>3</v>
      </c>
      <c r="D6" s="82" t="s">
        <v>4</v>
      </c>
      <c r="E6" s="82" t="s">
        <v>5</v>
      </c>
      <c r="F6" s="82" t="s">
        <v>6</v>
      </c>
      <c r="G6" s="82" t="s">
        <v>7</v>
      </c>
      <c r="H6" s="83" t="s">
        <v>8</v>
      </c>
      <c r="I6" s="84" t="s">
        <v>9</v>
      </c>
      <c r="J6" s="13"/>
      <c r="K6" s="60"/>
      <c r="L6" s="60"/>
    </row>
    <row r="7" spans="2:12" ht="51" customHeight="1">
      <c r="B7" s="15" t="s">
        <v>10</v>
      </c>
      <c r="C7" s="82"/>
      <c r="D7" s="82"/>
      <c r="E7" s="82"/>
      <c r="F7" s="82"/>
      <c r="G7" s="82"/>
      <c r="H7" s="83"/>
      <c r="I7" s="84"/>
      <c r="J7" s="13"/>
      <c r="K7" s="60"/>
      <c r="L7" s="60"/>
    </row>
    <row r="8" spans="2:12" s="17" customFormat="1" ht="16" customHeight="1">
      <c r="B8" s="16" t="s">
        <v>11</v>
      </c>
      <c r="K8" s="60"/>
      <c r="L8" s="60"/>
    </row>
    <row r="9" spans="2:12" s="17" customFormat="1" ht="16" customHeight="1">
      <c r="B9" s="18" t="s">
        <v>12</v>
      </c>
      <c r="C9" s="19">
        <v>188</v>
      </c>
      <c r="D9" s="19">
        <v>19</v>
      </c>
      <c r="E9" s="19">
        <v>832</v>
      </c>
      <c r="F9" s="19">
        <v>2627</v>
      </c>
      <c r="G9" s="19">
        <v>304</v>
      </c>
      <c r="H9" s="20"/>
      <c r="I9" s="21">
        <f>SUM(C9:G9)</f>
        <v>3970</v>
      </c>
      <c r="K9" s="60"/>
      <c r="L9" s="60"/>
    </row>
    <row r="10" spans="2:12" s="17" customFormat="1" ht="16" customHeight="1">
      <c r="B10" s="18" t="s">
        <v>13</v>
      </c>
      <c r="C10" s="20"/>
      <c r="D10" s="20"/>
      <c r="E10" s="20"/>
      <c r="F10" s="20"/>
      <c r="G10" s="20"/>
      <c r="H10" s="20"/>
      <c r="I10" s="20"/>
      <c r="K10" s="60"/>
      <c r="L10" s="60"/>
    </row>
    <row r="11" spans="2:12" s="17" customFormat="1" ht="16" customHeight="1">
      <c r="B11" s="18" t="s">
        <v>14</v>
      </c>
      <c r="C11" s="19">
        <v>-118</v>
      </c>
      <c r="D11" s="19">
        <v>0</v>
      </c>
      <c r="E11" s="19">
        <v>-73</v>
      </c>
      <c r="F11" s="19">
        <v>-353</v>
      </c>
      <c r="G11" s="19">
        <v>-9</v>
      </c>
      <c r="H11" s="20"/>
      <c r="I11" s="21">
        <f>SUM(C11:G11)</f>
        <v>-553</v>
      </c>
      <c r="K11" s="60"/>
      <c r="L11" s="60"/>
    </row>
    <row r="12" spans="2:12" s="17" customFormat="1" ht="16" customHeight="1">
      <c r="B12" s="18" t="s">
        <v>15</v>
      </c>
      <c r="C12" s="19">
        <v>3298</v>
      </c>
      <c r="D12" s="19">
        <v>2</v>
      </c>
      <c r="E12" s="19">
        <v>20730</v>
      </c>
      <c r="F12" s="19">
        <v>100389</v>
      </c>
      <c r="G12" s="19">
        <v>3412</v>
      </c>
      <c r="H12" s="22">
        <v>69441</v>
      </c>
      <c r="I12" s="21">
        <f>SUM(C12:H12)</f>
        <v>197272</v>
      </c>
      <c r="K12" s="60"/>
      <c r="L12" s="60"/>
    </row>
    <row r="13" spans="2:12" s="17" customFormat="1" ht="16" customHeight="1">
      <c r="B13" s="23" t="s">
        <v>16</v>
      </c>
      <c r="C13" s="21">
        <f>SUM(C9,C11:C12)</f>
        <v>3368</v>
      </c>
      <c r="D13" s="21">
        <f>SUM(D9,D11:D12)</f>
        <v>21</v>
      </c>
      <c r="E13" s="21">
        <f>SUM(E9,E11:E12)</f>
        <v>21489</v>
      </c>
      <c r="F13" s="21">
        <f>SUM(F9,F11:F12)</f>
        <v>102663</v>
      </c>
      <c r="G13" s="21">
        <f>SUM(G9,G11:G12)</f>
        <v>3707</v>
      </c>
      <c r="H13" s="21">
        <f>H12</f>
        <v>69441</v>
      </c>
      <c r="I13" s="21">
        <f>SUM(I9,I11:I12)</f>
        <v>200689</v>
      </c>
      <c r="K13" s="60"/>
      <c r="L13" s="60"/>
    </row>
    <row r="14" spans="2:12" s="17" customFormat="1" ht="12.75" customHeight="1">
      <c r="K14" s="60"/>
      <c r="L14" s="60"/>
    </row>
    <row r="15" spans="2:12" s="17" customFormat="1" ht="16" customHeight="1">
      <c r="B15" s="23" t="s">
        <v>17</v>
      </c>
      <c r="C15" s="21">
        <f>C13+C18</f>
        <v>3367</v>
      </c>
      <c r="D15" s="21">
        <f>D13+D18</f>
        <v>21</v>
      </c>
      <c r="E15" s="21">
        <f>E13+E18</f>
        <v>21489</v>
      </c>
      <c r="F15" s="21">
        <f>F13+F18</f>
        <v>102663</v>
      </c>
      <c r="G15" s="21">
        <f>G13+G18</f>
        <v>3707</v>
      </c>
      <c r="H15" s="21">
        <f>H13</f>
        <v>69441</v>
      </c>
      <c r="I15" s="21">
        <f>I13+I18</f>
        <v>200688</v>
      </c>
      <c r="K15" s="60"/>
      <c r="L15" s="60"/>
    </row>
    <row r="16" spans="2:12" s="17" customFormat="1" ht="12.75" customHeight="1">
      <c r="K16" s="60"/>
      <c r="L16" s="60"/>
    </row>
    <row r="17" spans="2:14" s="17" customFormat="1" ht="16" customHeight="1">
      <c r="B17" s="16" t="s">
        <v>18</v>
      </c>
      <c r="K17" s="60"/>
      <c r="L17" s="60"/>
    </row>
    <row r="18" spans="2:14" s="17" customFormat="1" ht="16" customHeight="1">
      <c r="B18" s="18" t="s">
        <v>19</v>
      </c>
      <c r="C18" s="19">
        <v>-1</v>
      </c>
      <c r="D18" s="19">
        <v>0</v>
      </c>
      <c r="E18" s="19">
        <v>0</v>
      </c>
      <c r="F18" s="19">
        <v>0</v>
      </c>
      <c r="G18" s="19">
        <v>0</v>
      </c>
      <c r="H18" s="20"/>
      <c r="I18" s="21">
        <f>SUM(C18:G18)</f>
        <v>-1</v>
      </c>
      <c r="K18" s="60"/>
      <c r="L18" s="60"/>
    </row>
    <row r="19" spans="2:14" s="17" customFormat="1" ht="16" customHeight="1">
      <c r="B19" s="24" t="s">
        <v>20</v>
      </c>
      <c r="C19" s="20"/>
      <c r="D19" s="20"/>
      <c r="E19" s="20"/>
      <c r="F19" s="20"/>
      <c r="G19" s="20"/>
      <c r="H19" s="20"/>
      <c r="I19" s="25"/>
      <c r="K19" s="60"/>
      <c r="L19" s="60"/>
    </row>
    <row r="20" spans="2:14" s="17" customFormat="1" ht="16" customHeight="1">
      <c r="B20" s="18" t="s">
        <v>21</v>
      </c>
      <c r="C20" s="19">
        <v>0</v>
      </c>
      <c r="D20" s="19">
        <v>0</v>
      </c>
      <c r="E20" s="19">
        <v>0</v>
      </c>
      <c r="F20" s="19">
        <v>-69441</v>
      </c>
      <c r="G20" s="19">
        <v>0</v>
      </c>
      <c r="H20" s="20"/>
      <c r="I20" s="21">
        <f>SUM(C20:G20)</f>
        <v>-69441</v>
      </c>
      <c r="K20" s="60"/>
      <c r="L20" s="60"/>
    </row>
    <row r="21" spans="2:14" s="17" customFormat="1" ht="16" customHeight="1">
      <c r="B21" s="18" t="s">
        <v>22</v>
      </c>
      <c r="C21" s="19">
        <v>-2200</v>
      </c>
      <c r="D21" s="19">
        <v>0</v>
      </c>
      <c r="E21" s="19">
        <v>-468</v>
      </c>
      <c r="F21" s="19">
        <v>-28486</v>
      </c>
      <c r="G21" s="19">
        <v>-3379</v>
      </c>
      <c r="H21" s="20"/>
      <c r="I21" s="21">
        <f>SUM(C21:G21)</f>
        <v>-34533</v>
      </c>
      <c r="K21" s="60"/>
      <c r="L21" s="60"/>
    </row>
    <row r="22" spans="2:14" s="17" customFormat="1" ht="16" customHeight="1">
      <c r="B22" s="23" t="s">
        <v>23</v>
      </c>
      <c r="C22" s="21">
        <f>SUM(C18,C20:C21)</f>
        <v>-2201</v>
      </c>
      <c r="D22" s="21">
        <f>SUM(D18,D20:D21)</f>
        <v>0</v>
      </c>
      <c r="E22" s="21">
        <f>SUM(E18,E20:E21)</f>
        <v>-468</v>
      </c>
      <c r="F22" s="21">
        <f>SUM(F18,F20:F21)</f>
        <v>-97927</v>
      </c>
      <c r="G22" s="21">
        <f>SUM(G18,G20:G21)</f>
        <v>-3379</v>
      </c>
      <c r="H22" s="20"/>
      <c r="I22" s="21">
        <f>SUM(I18,I20:I21)</f>
        <v>-103975</v>
      </c>
      <c r="K22" s="60"/>
      <c r="L22" s="60"/>
    </row>
    <row r="23" spans="2:14" s="17" customFormat="1" ht="12.75" customHeight="1">
      <c r="K23" s="60"/>
      <c r="L23" s="60"/>
    </row>
    <row r="24" spans="2:14" s="17" customFormat="1" ht="16" customHeight="1">
      <c r="B24" s="23" t="s">
        <v>24</v>
      </c>
      <c r="C24" s="21">
        <f>C22-C18</f>
        <v>-2200</v>
      </c>
      <c r="D24" s="21">
        <f>D22-D18</f>
        <v>0</v>
      </c>
      <c r="E24" s="21">
        <f>E22-E18</f>
        <v>-468</v>
      </c>
      <c r="F24" s="21">
        <f>F22-F18</f>
        <v>-97927</v>
      </c>
      <c r="G24" s="21">
        <f>G22-G18</f>
        <v>-3379</v>
      </c>
      <c r="H24" s="20"/>
      <c r="I24" s="21">
        <f>I22-I18</f>
        <v>-103974</v>
      </c>
      <c r="K24" s="60"/>
      <c r="L24" s="60"/>
    </row>
    <row r="25" spans="2:14" s="17" customFormat="1" ht="12.75" customHeight="1">
      <c r="K25" s="60"/>
      <c r="L25" s="60"/>
    </row>
    <row r="26" spans="2:14" s="17" customFormat="1" ht="16" customHeight="1">
      <c r="B26" s="26" t="s">
        <v>25</v>
      </c>
      <c r="C26" s="27">
        <f>C13+C22</f>
        <v>1167</v>
      </c>
      <c r="D26" s="27">
        <f>D13+D22</f>
        <v>21</v>
      </c>
      <c r="E26" s="27">
        <f>E13+E22</f>
        <v>21021</v>
      </c>
      <c r="F26" s="27">
        <f>F13+F22</f>
        <v>4736</v>
      </c>
      <c r="G26" s="27">
        <f>G13+G22</f>
        <v>328</v>
      </c>
      <c r="H26" s="27">
        <f>H13</f>
        <v>69441</v>
      </c>
      <c r="I26" s="27">
        <f>I13+I22</f>
        <v>96714</v>
      </c>
      <c r="K26" s="60"/>
      <c r="L26" s="60"/>
    </row>
    <row r="27" spans="2:14" s="17" customFormat="1" ht="12.75" customHeight="1">
      <c r="K27" s="60"/>
      <c r="L27" s="60"/>
    </row>
    <row r="28" spans="2:14" s="17" customFormat="1" ht="16" customHeight="1">
      <c r="B28" s="60"/>
      <c r="C28" s="60"/>
      <c r="D28" s="60"/>
      <c r="E28" s="60"/>
      <c r="F28" s="60"/>
      <c r="G28" s="60"/>
      <c r="H28" s="60"/>
      <c r="I28" s="60"/>
      <c r="K28" s="60"/>
      <c r="L28" s="60"/>
    </row>
    <row r="29" spans="2:14" s="17" customFormat="1" ht="16" customHeight="1">
      <c r="B29" s="60"/>
      <c r="C29" s="60"/>
      <c r="D29" s="60"/>
      <c r="E29" s="60"/>
      <c r="F29" s="60"/>
      <c r="G29" s="60"/>
      <c r="H29" s="60"/>
      <c r="I29" s="60"/>
      <c r="K29" s="60"/>
      <c r="L29" s="60"/>
    </row>
    <row r="30" spans="2:14" s="17" customFormat="1" ht="16" customHeight="1">
      <c r="B30" s="60"/>
      <c r="C30" s="60"/>
      <c r="D30" s="60"/>
      <c r="E30" s="60"/>
      <c r="F30" s="60"/>
      <c r="G30" s="60"/>
      <c r="H30" s="60"/>
      <c r="I30" s="60"/>
      <c r="K30" s="60"/>
      <c r="L30" s="60"/>
    </row>
    <row r="31" spans="2:14" s="17" customFormat="1" ht="16" customHeight="1">
      <c r="B31" s="60"/>
      <c r="C31" s="60"/>
      <c r="D31" s="60"/>
      <c r="E31" s="60"/>
      <c r="F31" s="60"/>
      <c r="G31" s="60"/>
      <c r="H31" s="60"/>
      <c r="I31" s="60"/>
      <c r="K31" s="60"/>
      <c r="L31" s="60"/>
    </row>
    <row r="32" spans="2:14" s="2" customFormat="1" ht="12.75" customHeight="1">
      <c r="B32" s="60"/>
      <c r="C32" s="60"/>
      <c r="D32" s="60"/>
      <c r="E32" s="60"/>
      <c r="F32" s="60"/>
      <c r="G32" s="60"/>
      <c r="H32" s="60"/>
      <c r="I32" s="60"/>
      <c r="J32" s="28"/>
      <c r="K32" s="60"/>
      <c r="L32" s="60"/>
      <c r="M32" s="29"/>
      <c r="N32" s="29"/>
    </row>
    <row r="33" spans="2:22" s="2" customFormat="1" ht="18" customHeight="1">
      <c r="B33" s="64" t="s">
        <v>26</v>
      </c>
      <c r="C33" s="30"/>
      <c r="D33" s="30"/>
      <c r="E33" s="30"/>
      <c r="F33" s="30"/>
      <c r="G33" s="30"/>
      <c r="H33" s="30"/>
      <c r="I33" s="30"/>
      <c r="J33" s="30"/>
      <c r="K33" s="60"/>
      <c r="L33" s="60"/>
    </row>
    <row r="34" spans="2:22" s="2" customFormat="1" ht="6" customHeight="1">
      <c r="B34" s="31"/>
      <c r="C34" s="30"/>
      <c r="D34" s="30"/>
      <c r="E34" s="30"/>
      <c r="F34" s="30"/>
      <c r="G34" s="30"/>
      <c r="H34" s="30"/>
      <c r="I34" s="30"/>
      <c r="J34" s="30"/>
      <c r="K34" s="60"/>
      <c r="L34" s="60"/>
      <c r="M34" s="30"/>
      <c r="N34" s="32"/>
      <c r="O34" s="33"/>
    </row>
    <row r="35" spans="2:22" s="2" customFormat="1" ht="16" customHeight="1">
      <c r="B35" s="34" t="s">
        <v>27</v>
      </c>
      <c r="C35" s="35"/>
      <c r="D35" s="30"/>
      <c r="E35" s="30"/>
      <c r="F35" s="30"/>
      <c r="G35" s="30"/>
      <c r="H35" s="30"/>
      <c r="I35" s="30"/>
      <c r="J35" s="30"/>
      <c r="K35" s="60"/>
      <c r="L35" s="60"/>
      <c r="M35" s="30"/>
      <c r="N35" s="30"/>
      <c r="O35" s="30"/>
    </row>
    <row r="36" spans="2:22" s="17" customFormat="1" ht="16" customHeight="1">
      <c r="B36" s="18" t="s">
        <v>27</v>
      </c>
      <c r="C36" s="20"/>
      <c r="D36" s="20"/>
      <c r="E36" s="20"/>
      <c r="F36" s="19">
        <v>0</v>
      </c>
      <c r="G36" s="20"/>
      <c r="H36" s="20"/>
      <c r="I36" s="20"/>
      <c r="K36" s="60"/>
      <c r="L36" s="60"/>
    </row>
    <row r="37" spans="2:22" s="17" customFormat="1" ht="6" customHeight="1">
      <c r="C37" s="36"/>
      <c r="D37" s="36"/>
      <c r="E37" s="36"/>
      <c r="F37" s="36"/>
      <c r="G37" s="36"/>
      <c r="H37" s="36"/>
      <c r="I37" s="36"/>
      <c r="J37" s="36"/>
      <c r="K37" s="60"/>
      <c r="L37" s="60"/>
      <c r="M37" s="36"/>
      <c r="N37" s="36"/>
      <c r="O37" s="36"/>
      <c r="P37" s="36"/>
      <c r="Q37" s="36"/>
      <c r="R37" s="36"/>
      <c r="S37" s="36"/>
      <c r="T37" s="36"/>
      <c r="U37" s="36"/>
      <c r="V37" s="36"/>
    </row>
    <row r="38" spans="2:22" s="2" customFormat="1" ht="16" customHeight="1">
      <c r="B38" s="34" t="s">
        <v>28</v>
      </c>
      <c r="C38" s="35"/>
      <c r="D38" s="30"/>
      <c r="E38" s="30"/>
      <c r="F38" s="30"/>
      <c r="G38" s="30"/>
      <c r="H38" s="30"/>
      <c r="I38" s="30"/>
      <c r="J38" s="30"/>
      <c r="K38" s="60"/>
      <c r="L38" s="60"/>
      <c r="M38" s="30"/>
      <c r="N38" s="32"/>
      <c r="O38" s="33"/>
      <c r="P38" s="30"/>
      <c r="Q38" s="30"/>
      <c r="R38" s="30"/>
      <c r="S38" s="30"/>
      <c r="T38" s="30"/>
      <c r="U38" s="30"/>
      <c r="V38" s="30"/>
    </row>
    <row r="39" spans="2:22" s="17" customFormat="1" ht="16" customHeight="1">
      <c r="B39" s="18" t="s">
        <v>29</v>
      </c>
      <c r="C39" s="19">
        <v>126</v>
      </c>
      <c r="D39" s="19">
        <v>0</v>
      </c>
      <c r="E39" s="19">
        <v>2248</v>
      </c>
      <c r="F39" s="19">
        <v>70910</v>
      </c>
      <c r="G39" s="19">
        <v>18</v>
      </c>
      <c r="H39" s="20"/>
      <c r="I39" s="21">
        <f>SUM(C39:G39)</f>
        <v>73302</v>
      </c>
      <c r="K39" s="60"/>
      <c r="L39" s="60"/>
      <c r="M39" s="30"/>
    </row>
    <row r="40" spans="2:22" s="17" customFormat="1" ht="16" customHeight="1">
      <c r="B40" s="62" t="s">
        <v>30</v>
      </c>
      <c r="C40" s="19">
        <v>0</v>
      </c>
      <c r="D40" s="19">
        <v>0</v>
      </c>
      <c r="E40" s="19">
        <v>1473</v>
      </c>
      <c r="F40" s="19">
        <v>32754</v>
      </c>
      <c r="G40" s="19">
        <v>0</v>
      </c>
      <c r="H40" s="20"/>
      <c r="I40" s="21">
        <f>SUM(C40:G40)</f>
        <v>34227</v>
      </c>
      <c r="K40" s="60"/>
      <c r="L40" s="60"/>
      <c r="M40" s="30"/>
    </row>
    <row r="41" spans="2:22" s="17" customFormat="1" ht="6" customHeight="1">
      <c r="C41" s="36"/>
      <c r="D41" s="36"/>
      <c r="E41" s="36"/>
      <c r="F41" s="36"/>
      <c r="G41" s="36"/>
      <c r="H41" s="36"/>
      <c r="I41" s="36"/>
      <c r="J41" s="36"/>
      <c r="K41" s="60"/>
      <c r="L41" s="60"/>
      <c r="M41" s="36"/>
      <c r="N41" s="36"/>
      <c r="O41" s="36"/>
      <c r="P41" s="36"/>
      <c r="Q41" s="36"/>
      <c r="R41" s="36"/>
      <c r="S41" s="36"/>
      <c r="T41" s="36"/>
      <c r="U41" s="36"/>
      <c r="V41" s="36"/>
    </row>
    <row r="42" spans="2:22" s="2" customFormat="1" ht="16" customHeight="1">
      <c r="B42" s="34" t="s">
        <v>31</v>
      </c>
      <c r="C42" s="35"/>
      <c r="D42" s="30"/>
      <c r="E42" s="30"/>
      <c r="F42" s="30"/>
      <c r="G42" s="30"/>
      <c r="H42" s="30"/>
      <c r="I42" s="30"/>
      <c r="J42" s="30"/>
      <c r="K42" s="60"/>
      <c r="L42" s="60"/>
      <c r="M42" s="30"/>
      <c r="N42" s="32"/>
      <c r="O42" s="33"/>
      <c r="P42" s="30"/>
      <c r="Q42" s="30"/>
      <c r="R42" s="30"/>
      <c r="S42" s="30"/>
      <c r="T42" s="30"/>
      <c r="U42" s="30"/>
      <c r="V42" s="30"/>
    </row>
    <row r="43" spans="2:22" s="17" customFormat="1" ht="16" customHeight="1">
      <c r="B43" s="18" t="s">
        <v>32</v>
      </c>
      <c r="C43" s="20"/>
      <c r="D43" s="20"/>
      <c r="E43" s="19">
        <v>816</v>
      </c>
      <c r="F43" s="19">
        <v>6094</v>
      </c>
      <c r="G43" s="20"/>
      <c r="H43" s="20"/>
      <c r="I43" s="21">
        <f>SUM(E43:F43)</f>
        <v>6910</v>
      </c>
      <c r="K43" s="60"/>
      <c r="L43" s="60"/>
      <c r="M43" s="30"/>
    </row>
    <row r="44" spans="2:22" s="17" customFormat="1" ht="16" customHeight="1">
      <c r="B44" s="18" t="s">
        <v>33</v>
      </c>
      <c r="C44" s="20"/>
      <c r="D44" s="20"/>
      <c r="E44" s="19">
        <v>0</v>
      </c>
      <c r="F44" s="19">
        <v>0</v>
      </c>
      <c r="G44" s="20"/>
      <c r="H44" s="20"/>
      <c r="I44" s="21">
        <f>SUM(E44:F44)</f>
        <v>0</v>
      </c>
      <c r="K44" s="60"/>
      <c r="L44" s="60"/>
      <c r="M44" s="30"/>
    </row>
    <row r="45" spans="2:22" s="17" customFormat="1" ht="6" customHeight="1">
      <c r="C45" s="36"/>
      <c r="D45" s="36"/>
      <c r="E45" s="36"/>
      <c r="F45" s="36"/>
      <c r="G45" s="36"/>
      <c r="H45" s="36"/>
      <c r="I45" s="36"/>
      <c r="J45" s="36"/>
      <c r="K45" s="60"/>
      <c r="L45" s="60"/>
      <c r="M45" s="36"/>
      <c r="N45" s="36"/>
      <c r="O45" s="36"/>
      <c r="P45" s="36"/>
      <c r="Q45" s="36"/>
      <c r="R45" s="36"/>
      <c r="S45" s="36"/>
      <c r="T45" s="36"/>
      <c r="U45" s="36"/>
      <c r="V45" s="36"/>
    </row>
    <row r="46" spans="2:22" s="2" customFormat="1" ht="16" customHeight="1">
      <c r="B46" s="34" t="s">
        <v>34</v>
      </c>
      <c r="C46" s="35"/>
      <c r="D46" s="30"/>
      <c r="E46" s="30"/>
      <c r="F46" s="30"/>
      <c r="G46" s="30"/>
      <c r="H46" s="30"/>
      <c r="I46" s="30"/>
      <c r="J46" s="30"/>
      <c r="K46" s="60"/>
      <c r="L46" s="60"/>
      <c r="M46" s="30"/>
      <c r="N46" s="32"/>
      <c r="O46" s="33"/>
      <c r="P46" s="30"/>
      <c r="Q46" s="30"/>
      <c r="R46" s="30"/>
      <c r="S46" s="30"/>
      <c r="T46" s="30"/>
      <c r="U46" s="30"/>
      <c r="V46" s="30"/>
    </row>
    <row r="47" spans="2:22" s="17" customFormat="1" ht="16" customHeight="1">
      <c r="B47" s="18" t="s">
        <v>35</v>
      </c>
      <c r="C47" s="20"/>
      <c r="D47" s="20"/>
      <c r="E47" s="20"/>
      <c r="F47" s="19">
        <v>56542</v>
      </c>
      <c r="G47" s="20"/>
      <c r="H47" s="20"/>
      <c r="I47" s="20"/>
      <c r="K47" s="60"/>
      <c r="L47" s="60"/>
      <c r="M47" s="30"/>
    </row>
    <row r="48" spans="2:22" s="17" customFormat="1" ht="16" customHeight="1">
      <c r="B48" s="18" t="s">
        <v>36</v>
      </c>
      <c r="C48" s="20"/>
      <c r="D48" s="20"/>
      <c r="E48" s="20"/>
      <c r="F48" s="19">
        <v>7438</v>
      </c>
      <c r="G48" s="20"/>
      <c r="H48" s="20"/>
      <c r="I48" s="20"/>
      <c r="K48" s="60"/>
      <c r="L48" s="60"/>
      <c r="M48" s="30"/>
    </row>
    <row r="49" spans="2:22" s="17" customFormat="1" ht="16" customHeight="1">
      <c r="B49" s="18" t="s">
        <v>37</v>
      </c>
      <c r="C49" s="20"/>
      <c r="D49" s="20"/>
      <c r="E49" s="20"/>
      <c r="F49" s="19">
        <v>32787</v>
      </c>
      <c r="G49" s="20"/>
      <c r="H49" s="20"/>
      <c r="I49" s="20"/>
      <c r="K49" s="60"/>
      <c r="L49" s="60"/>
      <c r="M49" s="30"/>
    </row>
    <row r="50" spans="2:22" s="17" customFormat="1" ht="16" customHeight="1">
      <c r="B50" s="18" t="s">
        <v>38</v>
      </c>
      <c r="C50" s="20"/>
      <c r="D50" s="20"/>
      <c r="E50" s="20"/>
      <c r="F50" s="19">
        <v>5247</v>
      </c>
      <c r="G50" s="20"/>
      <c r="H50" s="20"/>
      <c r="I50" s="20"/>
      <c r="K50" s="60"/>
      <c r="L50" s="60"/>
      <c r="M50" s="30"/>
    </row>
    <row r="51" spans="2:22" s="17" customFormat="1" ht="16" customHeight="1">
      <c r="B51" s="18" t="s">
        <v>39</v>
      </c>
      <c r="C51" s="20"/>
      <c r="D51" s="20"/>
      <c r="E51" s="20"/>
      <c r="F51" s="19">
        <v>649</v>
      </c>
      <c r="G51" s="20"/>
      <c r="H51" s="20"/>
      <c r="I51" s="20"/>
      <c r="K51" s="60"/>
      <c r="L51" s="60"/>
      <c r="M51" s="30"/>
    </row>
    <row r="52" spans="2:22" s="17" customFormat="1" ht="16" customHeight="1">
      <c r="B52" s="23" t="s">
        <v>40</v>
      </c>
      <c r="C52" s="20"/>
      <c r="D52" s="20"/>
      <c r="E52" s="20"/>
      <c r="F52" s="21">
        <f>SUM(F47:F51)</f>
        <v>102663</v>
      </c>
      <c r="G52" s="20"/>
      <c r="H52" s="20"/>
      <c r="I52" s="20"/>
      <c r="K52" s="60"/>
      <c r="L52" s="60"/>
    </row>
    <row r="53" spans="2:22" s="2" customFormat="1" ht="6" customHeight="1">
      <c r="B53" s="31"/>
      <c r="C53" s="30"/>
      <c r="D53" s="30"/>
      <c r="E53" s="30"/>
      <c r="F53" s="30"/>
      <c r="G53" s="30"/>
      <c r="H53" s="30"/>
      <c r="I53" s="30"/>
      <c r="J53" s="30"/>
      <c r="K53" s="60"/>
      <c r="L53" s="60"/>
      <c r="M53" s="30"/>
      <c r="N53" s="30"/>
      <c r="O53" s="32"/>
      <c r="P53" s="33"/>
    </row>
    <row r="54" spans="2:22" s="2" customFormat="1" ht="16" customHeight="1">
      <c r="B54" s="34" t="s">
        <v>41</v>
      </c>
      <c r="C54" s="35"/>
      <c r="D54" s="30"/>
      <c r="E54" s="30"/>
      <c r="F54" s="30"/>
      <c r="G54" s="30"/>
      <c r="H54" s="30"/>
      <c r="I54" s="30"/>
      <c r="J54" s="30"/>
      <c r="K54" s="60"/>
      <c r="L54" s="60"/>
      <c r="M54" s="30"/>
      <c r="N54" s="32"/>
      <c r="O54" s="33"/>
      <c r="P54" s="30"/>
      <c r="Q54" s="30"/>
      <c r="R54" s="30"/>
      <c r="S54" s="30"/>
      <c r="T54" s="30"/>
      <c r="U54" s="30"/>
      <c r="V54" s="30"/>
    </row>
    <row r="55" spans="2:22" s="17" customFormat="1" ht="16" customHeight="1">
      <c r="B55" s="18" t="s">
        <v>42</v>
      </c>
      <c r="C55" s="20"/>
      <c r="D55" s="20"/>
      <c r="E55" s="19">
        <v>7830</v>
      </c>
      <c r="F55" s="19">
        <v>13473</v>
      </c>
      <c r="G55" s="20"/>
      <c r="H55" s="20"/>
      <c r="I55" s="21">
        <f>SUM(E55:F55)</f>
        <v>21303</v>
      </c>
      <c r="K55" s="60"/>
      <c r="L55" s="60"/>
    </row>
    <row r="56" spans="2:22" s="17" customFormat="1" ht="16" customHeight="1">
      <c r="B56" s="37" t="s">
        <v>43</v>
      </c>
      <c r="C56" s="20"/>
      <c r="D56" s="20"/>
      <c r="E56" s="38">
        <f>SUM(E57,E59:E61)</f>
        <v>5767</v>
      </c>
      <c r="F56" s="38">
        <f>SUM(F57,F61)</f>
        <v>25936</v>
      </c>
      <c r="G56" s="20"/>
      <c r="H56" s="20"/>
      <c r="I56" s="39">
        <f>SUM(E56:F56)</f>
        <v>31703</v>
      </c>
      <c r="K56" s="60"/>
      <c r="L56" s="60"/>
    </row>
    <row r="57" spans="2:22" s="17" customFormat="1" ht="16" customHeight="1">
      <c r="B57" s="40" t="s">
        <v>44</v>
      </c>
      <c r="C57" s="20"/>
      <c r="D57" s="20"/>
      <c r="E57" s="19">
        <v>1249</v>
      </c>
      <c r="F57" s="19">
        <v>24364</v>
      </c>
      <c r="G57" s="20"/>
      <c r="H57" s="20"/>
      <c r="I57" s="21">
        <f>SUM(E57:F57)</f>
        <v>25613</v>
      </c>
      <c r="K57" s="60"/>
      <c r="L57" s="60"/>
    </row>
    <row r="58" spans="2:22" s="17" customFormat="1" ht="16" customHeight="1">
      <c r="B58" s="41" t="s">
        <v>45</v>
      </c>
      <c r="C58" s="20"/>
      <c r="D58" s="20"/>
      <c r="E58" s="20"/>
      <c r="F58" s="19">
        <v>19850</v>
      </c>
      <c r="G58" s="20"/>
      <c r="H58" s="20"/>
      <c r="I58" s="21">
        <f>F58</f>
        <v>19850</v>
      </c>
      <c r="K58" s="60"/>
      <c r="L58" s="60"/>
    </row>
    <row r="59" spans="2:22" s="17" customFormat="1" ht="16" customHeight="1">
      <c r="B59" s="40" t="s">
        <v>46</v>
      </c>
      <c r="C59" s="20"/>
      <c r="D59" s="20"/>
      <c r="E59" s="19">
        <v>0</v>
      </c>
      <c r="F59" s="20"/>
      <c r="G59" s="20"/>
      <c r="H59" s="20"/>
      <c r="I59" s="21">
        <f>E59</f>
        <v>0</v>
      </c>
      <c r="K59" s="60"/>
      <c r="L59" s="60"/>
    </row>
    <row r="60" spans="2:22" s="17" customFormat="1" ht="16" customHeight="1">
      <c r="B60" s="40" t="s">
        <v>47</v>
      </c>
      <c r="C60" s="20"/>
      <c r="D60" s="20"/>
      <c r="E60" s="19">
        <v>4339</v>
      </c>
      <c r="F60" s="20"/>
      <c r="G60" s="20"/>
      <c r="H60" s="20"/>
      <c r="I60" s="21">
        <f>E60</f>
        <v>4339</v>
      </c>
      <c r="K60" s="60"/>
      <c r="L60" s="60"/>
    </row>
    <row r="61" spans="2:22" s="17" customFormat="1" ht="16" customHeight="1">
      <c r="B61" s="63" t="s">
        <v>48</v>
      </c>
      <c r="C61" s="20"/>
      <c r="D61" s="20"/>
      <c r="E61" s="19">
        <v>179</v>
      </c>
      <c r="F61" s="19">
        <v>1572</v>
      </c>
      <c r="G61" s="20"/>
      <c r="H61" s="20"/>
      <c r="I61" s="21">
        <f>SUM(E61:F61)</f>
        <v>1751</v>
      </c>
      <c r="K61" s="60"/>
      <c r="L61" s="60"/>
    </row>
    <row r="62" spans="2:22" s="17" customFormat="1" ht="16" customHeight="1">
      <c r="B62" s="37" t="s">
        <v>49</v>
      </c>
      <c r="C62" s="20"/>
      <c r="D62" s="20"/>
      <c r="E62" s="38">
        <f>SUM(E63,E65:E68)</f>
        <v>6169</v>
      </c>
      <c r="F62" s="38">
        <f>SUM(F63,F65,F68)</f>
        <v>54275</v>
      </c>
      <c r="G62" s="20"/>
      <c r="H62" s="20"/>
      <c r="I62" s="39">
        <f>SUM(E62:F62)</f>
        <v>60444</v>
      </c>
      <c r="K62" s="60"/>
      <c r="L62" s="60"/>
    </row>
    <row r="63" spans="2:22" s="17" customFormat="1" ht="16" customHeight="1">
      <c r="B63" s="40" t="s">
        <v>50</v>
      </c>
      <c r="C63" s="20"/>
      <c r="D63" s="20"/>
      <c r="E63" s="19">
        <v>176</v>
      </c>
      <c r="F63" s="19">
        <v>45948</v>
      </c>
      <c r="G63" s="20"/>
      <c r="H63" s="20"/>
      <c r="I63" s="21">
        <f>SUM(E63:F63)</f>
        <v>46124</v>
      </c>
      <c r="K63" s="60"/>
      <c r="L63" s="60"/>
    </row>
    <row r="64" spans="2:22" s="17" customFormat="1" ht="16" customHeight="1">
      <c r="B64" s="41" t="s">
        <v>51</v>
      </c>
      <c r="C64" s="20"/>
      <c r="D64" s="20"/>
      <c r="E64" s="20"/>
      <c r="F64" s="19">
        <v>19032</v>
      </c>
      <c r="G64" s="20"/>
      <c r="H64" s="20"/>
      <c r="I64" s="21">
        <f>F64</f>
        <v>19032</v>
      </c>
      <c r="K64" s="60"/>
      <c r="L64" s="60"/>
    </row>
    <row r="65" spans="2:22" s="17" customFormat="1" ht="16" customHeight="1">
      <c r="B65" s="40" t="s">
        <v>52</v>
      </c>
      <c r="C65" s="20"/>
      <c r="D65" s="20"/>
      <c r="E65" s="19">
        <v>58</v>
      </c>
      <c r="F65" s="19">
        <v>4909</v>
      </c>
      <c r="G65" s="20"/>
      <c r="H65" s="20"/>
      <c r="I65" s="21">
        <f>SUM(E65:F65)</f>
        <v>4967</v>
      </c>
      <c r="K65" s="60"/>
      <c r="L65" s="60"/>
    </row>
    <row r="66" spans="2:22" s="17" customFormat="1" ht="16" customHeight="1">
      <c r="B66" s="40" t="s">
        <v>53</v>
      </c>
      <c r="C66" s="20"/>
      <c r="D66" s="20"/>
      <c r="E66" s="19">
        <v>175</v>
      </c>
      <c r="F66" s="20"/>
      <c r="G66" s="20"/>
      <c r="H66" s="20"/>
      <c r="I66" s="21">
        <f>E66</f>
        <v>175</v>
      </c>
      <c r="K66" s="60"/>
      <c r="L66" s="60"/>
    </row>
    <row r="67" spans="2:22" s="17" customFormat="1" ht="16" customHeight="1">
      <c r="B67" s="40" t="s">
        <v>54</v>
      </c>
      <c r="C67" s="20"/>
      <c r="D67" s="20"/>
      <c r="E67" s="19">
        <v>5119</v>
      </c>
      <c r="F67" s="20"/>
      <c r="G67" s="20"/>
      <c r="H67" s="20"/>
      <c r="I67" s="21">
        <f>E67</f>
        <v>5119</v>
      </c>
      <c r="K67" s="60"/>
      <c r="L67" s="60"/>
    </row>
    <row r="68" spans="2:22" s="17" customFormat="1" ht="16" customHeight="1">
      <c r="B68" s="63" t="s">
        <v>55</v>
      </c>
      <c r="C68" s="20"/>
      <c r="D68" s="20"/>
      <c r="E68" s="19">
        <v>641</v>
      </c>
      <c r="F68" s="19">
        <v>3418</v>
      </c>
      <c r="G68" s="20"/>
      <c r="H68" s="20"/>
      <c r="I68" s="21">
        <f>SUM(E68:F68)</f>
        <v>4059</v>
      </c>
      <c r="K68" s="60"/>
      <c r="L68" s="60"/>
    </row>
    <row r="69" spans="2:22" s="17" customFormat="1" ht="16" customHeight="1">
      <c r="B69" s="60"/>
      <c r="C69" s="60"/>
      <c r="D69" s="60"/>
      <c r="E69" s="60"/>
      <c r="F69" s="60"/>
      <c r="G69" s="60"/>
      <c r="H69" s="60"/>
      <c r="I69" s="60"/>
      <c r="K69" s="60"/>
      <c r="L69" s="60"/>
    </row>
    <row r="70" spans="2:22" s="2" customFormat="1" ht="6" customHeight="1">
      <c r="B70" s="31"/>
      <c r="C70" s="30"/>
      <c r="D70" s="30"/>
      <c r="E70" s="30"/>
      <c r="F70" s="30"/>
      <c r="G70" s="30"/>
      <c r="H70" s="30"/>
      <c r="I70" s="30"/>
      <c r="J70" s="30"/>
      <c r="K70" s="60"/>
      <c r="L70" s="60"/>
      <c r="M70" s="30"/>
      <c r="N70" s="30"/>
      <c r="O70" s="32"/>
      <c r="P70" s="33"/>
    </row>
    <row r="71" spans="2:22" s="2" customFormat="1" ht="16" customHeight="1">
      <c r="B71" s="42" t="s">
        <v>56</v>
      </c>
      <c r="C71" s="35"/>
      <c r="D71" s="30"/>
      <c r="E71" s="30"/>
      <c r="F71" s="30"/>
      <c r="G71" s="30"/>
      <c r="H71" s="30"/>
      <c r="I71" s="30"/>
      <c r="J71" s="30"/>
      <c r="K71" s="60"/>
      <c r="L71" s="60"/>
      <c r="M71" s="30"/>
      <c r="N71" s="32"/>
      <c r="O71" s="33"/>
      <c r="P71" s="30"/>
      <c r="Q71" s="30"/>
      <c r="R71" s="30"/>
      <c r="S71" s="30"/>
      <c r="T71" s="30"/>
      <c r="U71" s="30"/>
      <c r="V71" s="30"/>
    </row>
    <row r="72" spans="2:22" s="17" customFormat="1" ht="16" customHeight="1">
      <c r="B72" s="43" t="s">
        <v>42</v>
      </c>
      <c r="C72" s="20"/>
      <c r="D72" s="20"/>
      <c r="E72" s="19">
        <v>7556</v>
      </c>
      <c r="F72" s="19">
        <v>11089</v>
      </c>
      <c r="G72" s="20"/>
      <c r="H72" s="20"/>
      <c r="I72" s="21">
        <f>SUM(E72:F72)</f>
        <v>18645</v>
      </c>
      <c r="K72" s="60"/>
      <c r="L72" s="60"/>
    </row>
    <row r="73" spans="2:22" s="17" customFormat="1" ht="16" customHeight="1">
      <c r="B73" s="37" t="s">
        <v>57</v>
      </c>
      <c r="C73" s="20"/>
      <c r="D73" s="20"/>
      <c r="E73" s="39">
        <f>SUM(E76,E83:E85)</f>
        <v>5610</v>
      </c>
      <c r="F73" s="39">
        <f>SUM(F76,F85)</f>
        <v>11510</v>
      </c>
      <c r="G73" s="20"/>
      <c r="H73" s="20"/>
      <c r="I73" s="39">
        <f>SUM(E73:F73)</f>
        <v>17120</v>
      </c>
      <c r="K73" s="60"/>
      <c r="L73" s="60"/>
    </row>
    <row r="74" spans="2:22" s="17" customFormat="1" ht="16" customHeight="1">
      <c r="B74" s="44" t="s">
        <v>58</v>
      </c>
      <c r="C74" s="20"/>
      <c r="D74" s="20"/>
      <c r="E74" s="20"/>
      <c r="F74" s="19">
        <v>299</v>
      </c>
      <c r="G74" s="20"/>
      <c r="H74" s="20"/>
      <c r="I74" s="21">
        <f>F74</f>
        <v>299</v>
      </c>
      <c r="K74" s="60"/>
      <c r="L74" s="60"/>
    </row>
    <row r="75" spans="2:22" s="17" customFormat="1" ht="16" customHeight="1">
      <c r="B75" s="45" t="s">
        <v>59</v>
      </c>
      <c r="C75" s="20"/>
      <c r="D75" s="20"/>
      <c r="E75" s="20"/>
      <c r="F75" s="19">
        <v>7817</v>
      </c>
      <c r="G75" s="20"/>
      <c r="H75" s="20"/>
      <c r="I75" s="21">
        <f>F75</f>
        <v>7817</v>
      </c>
      <c r="K75" s="60"/>
      <c r="L75" s="60"/>
    </row>
    <row r="76" spans="2:22" s="17" customFormat="1" ht="16" customHeight="1">
      <c r="B76" s="46" t="s">
        <v>60</v>
      </c>
      <c r="C76" s="20"/>
      <c r="D76" s="20"/>
      <c r="E76" s="19">
        <v>1249</v>
      </c>
      <c r="F76" s="19">
        <v>10029</v>
      </c>
      <c r="G76" s="20"/>
      <c r="H76" s="20"/>
      <c r="I76" s="21">
        <f>SUM(E76:F76)</f>
        <v>11278</v>
      </c>
      <c r="K76" s="60"/>
      <c r="L76" s="60"/>
    </row>
    <row r="77" spans="2:22" s="17" customFormat="1" ht="16" customHeight="1">
      <c r="B77" s="62" t="s">
        <v>45</v>
      </c>
      <c r="C77" s="20"/>
      <c r="D77" s="20"/>
      <c r="E77" s="20"/>
      <c r="F77" s="19">
        <v>10029</v>
      </c>
      <c r="G77" s="20"/>
      <c r="H77" s="20"/>
      <c r="I77" s="21">
        <f t="shared" ref="I77:I82" si="0">F77</f>
        <v>10029</v>
      </c>
      <c r="K77" s="60"/>
      <c r="L77" s="60"/>
    </row>
    <row r="78" spans="2:22" s="17" customFormat="1" ht="16" customHeight="1">
      <c r="B78" s="47" t="s">
        <v>61</v>
      </c>
      <c r="C78" s="20"/>
      <c r="D78" s="20"/>
      <c r="E78" s="20"/>
      <c r="F78" s="19">
        <v>1266</v>
      </c>
      <c r="G78" s="20"/>
      <c r="H78" s="20"/>
      <c r="I78" s="21">
        <f t="shared" si="0"/>
        <v>1266</v>
      </c>
      <c r="K78" s="60"/>
      <c r="L78" s="60"/>
    </row>
    <row r="79" spans="2:22" s="17" customFormat="1" ht="16" customHeight="1">
      <c r="B79" s="48" t="s">
        <v>62</v>
      </c>
      <c r="C79" s="20"/>
      <c r="D79" s="20"/>
      <c r="E79" s="20"/>
      <c r="F79" s="19">
        <v>3548</v>
      </c>
      <c r="G79" s="20"/>
      <c r="H79" s="20"/>
      <c r="I79" s="21">
        <f t="shared" si="0"/>
        <v>3548</v>
      </c>
      <c r="K79" s="60"/>
      <c r="L79" s="60"/>
    </row>
    <row r="80" spans="2:22" s="17" customFormat="1" ht="16" customHeight="1">
      <c r="B80" s="48" t="s">
        <v>63</v>
      </c>
      <c r="C80" s="20"/>
      <c r="D80" s="20"/>
      <c r="E80" s="20"/>
      <c r="F80" s="19">
        <v>0</v>
      </c>
      <c r="G80" s="20"/>
      <c r="H80" s="20"/>
      <c r="I80" s="21">
        <f t="shared" si="0"/>
        <v>0</v>
      </c>
      <c r="K80" s="60"/>
      <c r="L80" s="60"/>
    </row>
    <row r="81" spans="2:12" s="17" customFormat="1" ht="16" customHeight="1">
      <c r="B81" s="48" t="s">
        <v>64</v>
      </c>
      <c r="C81" s="20"/>
      <c r="D81" s="20"/>
      <c r="E81" s="20"/>
      <c r="F81" s="19">
        <v>0</v>
      </c>
      <c r="G81" s="20"/>
      <c r="H81" s="20"/>
      <c r="I81" s="21">
        <f t="shared" si="0"/>
        <v>0</v>
      </c>
      <c r="K81" s="60"/>
      <c r="L81" s="60"/>
    </row>
    <row r="82" spans="2:12" s="17" customFormat="1" ht="16" customHeight="1">
      <c r="B82" s="48" t="s">
        <v>65</v>
      </c>
      <c r="C82" s="20"/>
      <c r="D82" s="20"/>
      <c r="E82" s="20"/>
      <c r="F82" s="19">
        <v>0</v>
      </c>
      <c r="G82" s="20"/>
      <c r="H82" s="20"/>
      <c r="I82" s="21">
        <f t="shared" si="0"/>
        <v>0</v>
      </c>
      <c r="K82" s="60"/>
      <c r="L82" s="60"/>
    </row>
    <row r="83" spans="2:12" s="17" customFormat="1" ht="16" customHeight="1">
      <c r="B83" s="46" t="s">
        <v>46</v>
      </c>
      <c r="C83" s="20"/>
      <c r="D83" s="20"/>
      <c r="E83" s="19">
        <v>0</v>
      </c>
      <c r="F83" s="20"/>
      <c r="G83" s="20"/>
      <c r="H83" s="20"/>
      <c r="I83" s="21">
        <f>E83</f>
        <v>0</v>
      </c>
      <c r="K83" s="60"/>
      <c r="L83" s="60"/>
    </row>
    <row r="84" spans="2:12" s="17" customFormat="1" ht="16" customHeight="1">
      <c r="B84" s="46" t="s">
        <v>47</v>
      </c>
      <c r="C84" s="20"/>
      <c r="D84" s="20"/>
      <c r="E84" s="19">
        <v>4339</v>
      </c>
      <c r="F84" s="20"/>
      <c r="G84" s="20"/>
      <c r="H84" s="20"/>
      <c r="I84" s="21">
        <f>E84</f>
        <v>4339</v>
      </c>
      <c r="K84" s="60"/>
      <c r="L84" s="60"/>
    </row>
    <row r="85" spans="2:12" s="17" customFormat="1" ht="16" customHeight="1">
      <c r="B85" s="63" t="s">
        <v>48</v>
      </c>
      <c r="C85" s="20"/>
      <c r="D85" s="20"/>
      <c r="E85" s="19">
        <v>22</v>
      </c>
      <c r="F85" s="19">
        <v>1481</v>
      </c>
      <c r="G85" s="20"/>
      <c r="H85" s="20"/>
      <c r="I85" s="21">
        <f>SUM(E85:F85)</f>
        <v>1503</v>
      </c>
      <c r="K85" s="60"/>
      <c r="L85" s="60"/>
    </row>
    <row r="86" spans="2:12" s="17" customFormat="1" ht="16" customHeight="1">
      <c r="B86" s="37" t="s">
        <v>66</v>
      </c>
      <c r="C86" s="20"/>
      <c r="D86" s="20"/>
      <c r="E86" s="39">
        <f>SUM(E87,E92:E94,E96:E98)</f>
        <v>6135</v>
      </c>
      <c r="F86" s="39">
        <f>SUM(F87,F92:F95,F98)</f>
        <v>42614</v>
      </c>
      <c r="G86" s="20"/>
      <c r="H86" s="20"/>
      <c r="I86" s="39">
        <f>SUM(E86:F86)</f>
        <v>48749</v>
      </c>
      <c r="K86" s="60"/>
      <c r="L86" s="60"/>
    </row>
    <row r="87" spans="2:12" s="17" customFormat="1" ht="16" customHeight="1">
      <c r="B87" s="46" t="s">
        <v>50</v>
      </c>
      <c r="C87" s="20"/>
      <c r="D87" s="20"/>
      <c r="E87" s="19">
        <v>159</v>
      </c>
      <c r="F87" s="19">
        <v>34507</v>
      </c>
      <c r="G87" s="20"/>
      <c r="H87" s="20"/>
      <c r="I87" s="21">
        <f>SUM(E87:F87)</f>
        <v>34666</v>
      </c>
      <c r="K87" s="60"/>
      <c r="L87" s="60"/>
    </row>
    <row r="88" spans="2:12" s="17" customFormat="1" ht="16" customHeight="1">
      <c r="B88" s="49" t="s">
        <v>67</v>
      </c>
      <c r="C88" s="20"/>
      <c r="D88" s="20"/>
      <c r="E88" s="20"/>
      <c r="F88" s="19">
        <v>117</v>
      </c>
      <c r="G88" s="20"/>
      <c r="H88" s="20"/>
      <c r="I88" s="21">
        <f>F88</f>
        <v>117</v>
      </c>
      <c r="K88" s="60"/>
      <c r="L88" s="60"/>
    </row>
    <row r="89" spans="2:12" s="17" customFormat="1" ht="16" customHeight="1">
      <c r="B89" s="49" t="s">
        <v>68</v>
      </c>
      <c r="C89" s="20"/>
      <c r="D89" s="20"/>
      <c r="E89" s="20"/>
      <c r="F89" s="19">
        <v>15883</v>
      </c>
      <c r="G89" s="20"/>
      <c r="H89" s="20"/>
      <c r="I89" s="21">
        <f>F89</f>
        <v>15883</v>
      </c>
      <c r="K89" s="60"/>
      <c r="L89" s="60"/>
    </row>
    <row r="90" spans="2:12" s="17" customFormat="1" ht="16" customHeight="1">
      <c r="B90" s="50" t="s">
        <v>69</v>
      </c>
      <c r="C90" s="20"/>
      <c r="D90" s="20"/>
      <c r="E90" s="20"/>
      <c r="F90" s="19">
        <v>2581</v>
      </c>
      <c r="G90" s="20"/>
      <c r="H90" s="20"/>
      <c r="I90" s="21">
        <f>F90</f>
        <v>2581</v>
      </c>
      <c r="K90" s="60"/>
      <c r="L90" s="60"/>
    </row>
    <row r="91" spans="2:12" s="17" customFormat="1" ht="16" customHeight="1">
      <c r="B91" s="50" t="s">
        <v>51</v>
      </c>
      <c r="C91" s="20"/>
      <c r="D91" s="20"/>
      <c r="E91" s="20"/>
      <c r="F91" s="19">
        <v>16422</v>
      </c>
      <c r="G91" s="20"/>
      <c r="H91" s="20"/>
      <c r="I91" s="21">
        <f>F91</f>
        <v>16422</v>
      </c>
      <c r="K91" s="60"/>
      <c r="L91" s="60"/>
    </row>
    <row r="92" spans="2:12" s="17" customFormat="1" ht="16" customHeight="1">
      <c r="B92" s="51" t="s">
        <v>52</v>
      </c>
      <c r="C92" s="20"/>
      <c r="D92" s="20"/>
      <c r="E92" s="19">
        <v>58</v>
      </c>
      <c r="F92" s="19">
        <v>4796</v>
      </c>
      <c r="G92" s="20"/>
      <c r="H92" s="20"/>
      <c r="I92" s="21">
        <f>SUM(E92:F92)</f>
        <v>4854</v>
      </c>
      <c r="K92" s="60"/>
      <c r="L92" s="60"/>
    </row>
    <row r="93" spans="2:12" s="17" customFormat="1" ht="16" customHeight="1">
      <c r="B93" s="52" t="s">
        <v>70</v>
      </c>
      <c r="C93" s="20"/>
      <c r="D93" s="20"/>
      <c r="E93" s="19">
        <v>25</v>
      </c>
      <c r="F93" s="19">
        <v>590</v>
      </c>
      <c r="G93" s="20"/>
      <c r="H93" s="20"/>
      <c r="I93" s="21">
        <f>SUM(E93:F93)</f>
        <v>615</v>
      </c>
      <c r="K93" s="60"/>
      <c r="L93" s="60"/>
    </row>
    <row r="94" spans="2:12" s="17" customFormat="1" ht="16" customHeight="1">
      <c r="B94" s="52" t="s">
        <v>71</v>
      </c>
      <c r="C94" s="20"/>
      <c r="D94" s="20"/>
      <c r="E94" s="19">
        <v>293</v>
      </c>
      <c r="F94" s="19">
        <v>918</v>
      </c>
      <c r="G94" s="20"/>
      <c r="H94" s="20"/>
      <c r="I94" s="21">
        <f>SUM(E94:F94)</f>
        <v>1211</v>
      </c>
      <c r="K94" s="60"/>
      <c r="L94" s="60"/>
    </row>
    <row r="95" spans="2:12" s="17" customFormat="1" ht="16" customHeight="1">
      <c r="B95" s="52" t="s">
        <v>72</v>
      </c>
      <c r="C95" s="20"/>
      <c r="D95" s="20"/>
      <c r="E95" s="20"/>
      <c r="F95" s="19">
        <v>0</v>
      </c>
      <c r="G95" s="20"/>
      <c r="H95" s="20"/>
      <c r="I95" s="21">
        <f>F95</f>
        <v>0</v>
      </c>
      <c r="K95" s="60"/>
      <c r="L95" s="60"/>
    </row>
    <row r="96" spans="2:12" s="17" customFormat="1" ht="16" customHeight="1">
      <c r="B96" s="53" t="s">
        <v>53</v>
      </c>
      <c r="C96" s="20"/>
      <c r="D96" s="20"/>
      <c r="E96" s="19">
        <v>175</v>
      </c>
      <c r="F96" s="20"/>
      <c r="G96" s="20"/>
      <c r="H96" s="20"/>
      <c r="I96" s="21">
        <f>E96</f>
        <v>175</v>
      </c>
      <c r="K96" s="60"/>
      <c r="L96" s="60"/>
    </row>
    <row r="97" spans="2:22" s="17" customFormat="1" ht="16" customHeight="1">
      <c r="B97" s="53" t="s">
        <v>54</v>
      </c>
      <c r="C97" s="20"/>
      <c r="D97" s="20"/>
      <c r="E97" s="19">
        <v>5119</v>
      </c>
      <c r="F97" s="20"/>
      <c r="G97" s="20"/>
      <c r="H97" s="20"/>
      <c r="I97" s="21">
        <f>E97</f>
        <v>5119</v>
      </c>
      <c r="K97" s="60"/>
      <c r="L97" s="60"/>
    </row>
    <row r="98" spans="2:22" s="17" customFormat="1" ht="16" customHeight="1">
      <c r="B98" s="63" t="s">
        <v>55</v>
      </c>
      <c r="C98" s="20"/>
      <c r="D98" s="20"/>
      <c r="E98" s="19">
        <v>306</v>
      </c>
      <c r="F98" s="19">
        <v>1803</v>
      </c>
      <c r="G98" s="20"/>
      <c r="H98" s="20"/>
      <c r="I98" s="21">
        <f>SUM(E98:F98)</f>
        <v>2109</v>
      </c>
      <c r="K98" s="60"/>
      <c r="L98" s="60"/>
    </row>
    <row r="99" spans="2:22" s="17" customFormat="1" ht="16" customHeight="1">
      <c r="B99" s="60"/>
      <c r="C99" s="60"/>
      <c r="D99" s="60"/>
      <c r="E99" s="60"/>
      <c r="F99" s="60"/>
      <c r="G99" s="60"/>
      <c r="H99" s="60"/>
      <c r="I99" s="60"/>
      <c r="K99" s="60"/>
      <c r="L99" s="60"/>
    </row>
    <row r="100" spans="2:22" s="2" customFormat="1" ht="6" customHeight="1">
      <c r="B100" s="31"/>
      <c r="C100" s="30"/>
      <c r="D100" s="30"/>
      <c r="E100" s="30"/>
      <c r="F100" s="30"/>
      <c r="G100" s="30"/>
      <c r="H100" s="30"/>
      <c r="I100" s="30"/>
      <c r="J100" s="30"/>
      <c r="K100" s="60"/>
      <c r="L100" s="60"/>
      <c r="M100" s="30"/>
      <c r="N100" s="30"/>
      <c r="O100" s="32"/>
      <c r="P100" s="33"/>
    </row>
    <row r="101" spans="2:22" s="2" customFormat="1" ht="16" customHeight="1">
      <c r="B101" s="42" t="s">
        <v>73</v>
      </c>
      <c r="C101" s="35"/>
      <c r="D101" s="30"/>
      <c r="E101" s="30"/>
      <c r="F101" s="30"/>
      <c r="G101" s="30"/>
      <c r="H101" s="30"/>
      <c r="I101" s="30"/>
      <c r="J101" s="30"/>
      <c r="K101" s="60"/>
      <c r="L101" s="60"/>
      <c r="M101" s="30"/>
      <c r="N101" s="32"/>
      <c r="O101" s="33"/>
      <c r="P101" s="30"/>
      <c r="Q101" s="30"/>
      <c r="R101" s="30"/>
      <c r="S101" s="30"/>
      <c r="T101" s="30"/>
      <c r="U101" s="30"/>
      <c r="V101" s="30"/>
    </row>
    <row r="102" spans="2:22" s="17" customFormat="1" ht="16" customHeight="1">
      <c r="B102" s="54" t="s">
        <v>42</v>
      </c>
      <c r="C102" s="20"/>
      <c r="D102" s="20"/>
      <c r="E102" s="19">
        <v>0</v>
      </c>
      <c r="F102" s="19">
        <v>0</v>
      </c>
      <c r="G102" s="20"/>
      <c r="H102" s="20"/>
      <c r="I102" s="21">
        <f>SUM(E102:F102)</f>
        <v>0</v>
      </c>
      <c r="K102" s="60"/>
      <c r="L102" s="60"/>
    </row>
    <row r="103" spans="2:22" s="17" customFormat="1" ht="16" customHeight="1">
      <c r="B103" s="55" t="s">
        <v>74</v>
      </c>
      <c r="C103" s="20"/>
      <c r="D103" s="20"/>
      <c r="E103" s="56">
        <v>0</v>
      </c>
      <c r="F103" s="56">
        <v>-9533</v>
      </c>
      <c r="G103" s="20"/>
      <c r="H103" s="20"/>
      <c r="I103" s="21">
        <f>SUM(E103:F103)</f>
        <v>-9533</v>
      </c>
      <c r="K103" s="60"/>
      <c r="L103" s="60"/>
    </row>
    <row r="104" spans="2:22" s="17" customFormat="1" ht="16" customHeight="1">
      <c r="B104" s="55" t="s">
        <v>75</v>
      </c>
      <c r="C104" s="20"/>
      <c r="D104" s="20"/>
      <c r="E104" s="56">
        <v>0</v>
      </c>
      <c r="F104" s="56">
        <v>-1618</v>
      </c>
      <c r="G104" s="20"/>
      <c r="H104" s="20"/>
      <c r="I104" s="21">
        <f>SUM(E104:F104)</f>
        <v>-1618</v>
      </c>
      <c r="K104" s="60"/>
      <c r="L104" s="60"/>
    </row>
    <row r="105" spans="2:22" s="17" customFormat="1" ht="16" customHeight="1">
      <c r="B105" s="48" t="s">
        <v>76</v>
      </c>
      <c r="C105" s="20"/>
      <c r="D105" s="20"/>
      <c r="E105" s="20"/>
      <c r="F105" s="19">
        <v>0</v>
      </c>
      <c r="G105" s="20"/>
      <c r="H105" s="20"/>
      <c r="I105" s="21">
        <f>F105</f>
        <v>0</v>
      </c>
      <c r="K105" s="60"/>
      <c r="L105" s="60"/>
    </row>
    <row r="106" spans="2:22" s="17" customFormat="1" ht="16" customHeight="1">
      <c r="B106" s="48" t="s">
        <v>77</v>
      </c>
      <c r="C106" s="20"/>
      <c r="D106" s="20"/>
      <c r="E106" s="20"/>
      <c r="F106" s="19">
        <v>0</v>
      </c>
      <c r="G106" s="20"/>
      <c r="H106" s="20"/>
      <c r="I106" s="21">
        <f>F106</f>
        <v>0</v>
      </c>
      <c r="K106" s="60"/>
      <c r="L106" s="60"/>
    </row>
    <row r="107" spans="2:22" s="17" customFormat="1" ht="16" customHeight="1">
      <c r="B107" s="60"/>
      <c r="C107" s="60"/>
      <c r="D107" s="60"/>
      <c r="E107" s="60"/>
      <c r="F107" s="60"/>
      <c r="G107" s="60"/>
      <c r="H107" s="60"/>
      <c r="I107" s="60"/>
      <c r="K107" s="60"/>
      <c r="L107" s="60"/>
    </row>
    <row r="108" spans="2:22" s="2" customFormat="1" ht="6" customHeight="1">
      <c r="B108" s="31"/>
      <c r="C108" s="30"/>
      <c r="D108" s="30"/>
      <c r="E108" s="30"/>
      <c r="F108" s="30"/>
      <c r="G108" s="30"/>
      <c r="H108" s="30"/>
      <c r="I108" s="30"/>
      <c r="J108" s="30"/>
      <c r="K108" s="60"/>
      <c r="L108" s="60"/>
      <c r="M108" s="30"/>
      <c r="N108" s="30"/>
      <c r="O108" s="32"/>
      <c r="P108" s="33"/>
    </row>
    <row r="109" spans="2:22" s="2" customFormat="1" ht="16" customHeight="1">
      <c r="B109" s="34" t="s">
        <v>18</v>
      </c>
      <c r="C109" s="35"/>
      <c r="D109" s="30"/>
      <c r="E109" s="30"/>
      <c r="F109" s="30"/>
      <c r="G109" s="30"/>
      <c r="H109" s="30"/>
      <c r="I109" s="30"/>
      <c r="J109" s="30"/>
      <c r="K109" s="60"/>
      <c r="L109" s="60"/>
      <c r="M109" s="30"/>
      <c r="N109" s="32"/>
      <c r="O109" s="33"/>
      <c r="P109" s="30"/>
      <c r="Q109" s="30"/>
      <c r="R109" s="30"/>
      <c r="S109" s="30"/>
      <c r="T109" s="30"/>
      <c r="U109" s="30"/>
      <c r="V109" s="30"/>
    </row>
    <row r="110" spans="2:22" s="17" customFormat="1" ht="16" customHeight="1">
      <c r="B110" s="61" t="s">
        <v>78</v>
      </c>
      <c r="C110" s="19">
        <v>0</v>
      </c>
      <c r="D110" s="19">
        <v>0</v>
      </c>
      <c r="E110" s="19">
        <v>0</v>
      </c>
      <c r="F110" s="19">
        <v>0</v>
      </c>
      <c r="G110" s="19">
        <v>-75</v>
      </c>
      <c r="H110" s="20"/>
      <c r="I110" s="21">
        <f>SUM(C110:H110)</f>
        <v>-75</v>
      </c>
      <c r="K110" s="60"/>
      <c r="L110" s="60"/>
    </row>
    <row r="111" spans="2:22" s="17" customFormat="1" ht="16" customHeight="1">
      <c r="C111" s="60"/>
      <c r="D111" s="60"/>
      <c r="E111" s="60"/>
      <c r="F111" s="60"/>
      <c r="G111" s="60"/>
      <c r="H111" s="57"/>
      <c r="I111" s="57"/>
      <c r="K111" s="57"/>
      <c r="L111" s="57"/>
    </row>
    <row r="112" spans="2:22" s="17" customFormat="1" ht="12.75" customHeight="1"/>
  </sheetData>
  <mergeCells count="7">
    <mergeCell ref="I6:I7"/>
    <mergeCell ref="G6:G7"/>
    <mergeCell ref="C6:C7"/>
    <mergeCell ref="D6:D7"/>
    <mergeCell ref="E6:E7"/>
    <mergeCell ref="F6:F7"/>
    <mergeCell ref="H6:H7"/>
  </mergeCells>
  <dataValidations count="3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9:G9 C12:G12 F36 F63:F65 E43:F44 F47:F51 E63 F58 C39:G40 E57:F57 E65:E68 F68 E59:E61 E55:F55 F61" xr:uid="{00000000-0002-0000-09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G11 C18:G18 C20:G21 E102:F104 F105:F106 C110:G110" xr:uid="{00000000-0002-0000-0900-000001000000}">
      <formula1>0</formula1>
    </dataValidation>
    <dataValidation type="whole" errorStyle="warning" allowBlank="1" showErrorMessage="1" errorTitle="WARNING" error="All figures must be entered as whole numbers. Please ensure that the figure you have entered is correct." sqref="E87 E76 F87:F95 F74:F82 E96:E97 E92:E94 E83:E84 E72:F72 E85:F85 E98:F98" xr:uid="{00000000-0002-0000-0900-000002000000}">
      <formula1>-1000000</formula1>
      <formula2>1000000</formula2>
    </dataValidation>
  </dataValidations>
  <pageMargins left="0.7" right="0.7" top="0.75" bottom="0.75" header="0.3" footer="0.3"/>
  <pageSetup paperSize="9" scale="59" fitToHeight="0" orientation="landscape" r:id="rId1"/>
  <rowBreaks count="2" manualBreakCount="2">
    <brk id="52" max="11" man="1"/>
    <brk id="100" max="11" man="1"/>
  </rowBreaks>
  <ignoredErrors>
    <ignoredError sqref="I110" emptyCellReferenc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20">
    <tabColor rgb="FFC5D9F1"/>
    <pageSetUpPr fitToPage="1"/>
  </sheetPr>
  <dimension ref="B1:V112"/>
  <sheetViews>
    <sheetView zoomScaleNormal="100" workbookViewId="0"/>
  </sheetViews>
  <sheetFormatPr defaultColWidth="9.1796875" defaultRowHeight="14"/>
  <cols>
    <col min="1" max="1" width="2.54296875" style="14" customWidth="1"/>
    <col min="2" max="2" width="95.54296875" style="14" customWidth="1"/>
    <col min="3" max="9" width="14.26953125" style="14" customWidth="1"/>
    <col min="10" max="10" width="3.26953125" style="14" customWidth="1"/>
    <col min="11" max="12" width="10.81640625" style="14" customWidth="1"/>
    <col min="13" max="16384" width="9.1796875" style="14"/>
  </cols>
  <sheetData>
    <row r="1" spans="2:12" s="2" customFormat="1" ht="20.149999999999999" customHeight="1">
      <c r="B1" s="1" t="s">
        <v>0</v>
      </c>
      <c r="C1" s="58"/>
      <c r="D1" s="58"/>
      <c r="F1" s="3"/>
      <c r="G1" s="3"/>
      <c r="H1" s="3"/>
    </row>
    <row r="2" spans="2:12" s="2" customFormat="1" ht="20.149999999999999" customHeight="1">
      <c r="B2" s="1" t="s">
        <v>79</v>
      </c>
    </row>
    <row r="3" spans="2:12" s="2" customFormat="1" ht="20.149999999999999" customHeight="1">
      <c r="B3" s="4" t="s">
        <v>87</v>
      </c>
      <c r="C3" s="59"/>
      <c r="D3" s="59"/>
      <c r="E3" s="5"/>
      <c r="F3" s="6"/>
      <c r="G3" s="6"/>
      <c r="H3" s="7"/>
    </row>
    <row r="4" spans="2:12" s="10" customFormat="1" ht="12.75" customHeight="1">
      <c r="B4" s="8"/>
      <c r="C4" s="9"/>
      <c r="I4" s="11"/>
      <c r="J4" s="11"/>
    </row>
    <row r="5" spans="2:12" s="10" customFormat="1" ht="12.75" customHeight="1">
      <c r="B5" s="8"/>
      <c r="C5" s="9"/>
      <c r="I5" s="11" t="s">
        <v>1</v>
      </c>
      <c r="J5" s="11"/>
    </row>
    <row r="6" spans="2:12" ht="18" customHeight="1">
      <c r="B6" s="12" t="s">
        <v>2</v>
      </c>
      <c r="C6" s="82" t="s">
        <v>3</v>
      </c>
      <c r="D6" s="82" t="s">
        <v>4</v>
      </c>
      <c r="E6" s="82" t="s">
        <v>5</v>
      </c>
      <c r="F6" s="82" t="s">
        <v>6</v>
      </c>
      <c r="G6" s="82" t="s">
        <v>7</v>
      </c>
      <c r="H6" s="83" t="s">
        <v>8</v>
      </c>
      <c r="I6" s="84" t="s">
        <v>9</v>
      </c>
      <c r="J6" s="13"/>
      <c r="K6" s="60"/>
      <c r="L6" s="60"/>
    </row>
    <row r="7" spans="2:12" ht="51" customHeight="1">
      <c r="B7" s="15" t="s">
        <v>10</v>
      </c>
      <c r="C7" s="82"/>
      <c r="D7" s="82"/>
      <c r="E7" s="82"/>
      <c r="F7" s="82"/>
      <c r="G7" s="82"/>
      <c r="H7" s="83"/>
      <c r="I7" s="84"/>
      <c r="J7" s="13"/>
      <c r="K7" s="60"/>
      <c r="L7" s="60"/>
    </row>
    <row r="8" spans="2:12" s="17" customFormat="1" ht="16" customHeight="1">
      <c r="B8" s="16" t="s">
        <v>11</v>
      </c>
      <c r="K8" s="60"/>
      <c r="L8" s="60"/>
    </row>
    <row r="9" spans="2:12" s="17" customFormat="1" ht="16" customHeight="1">
      <c r="B9" s="18" t="s">
        <v>12</v>
      </c>
      <c r="C9" s="19">
        <v>288</v>
      </c>
      <c r="D9" s="19">
        <v>33</v>
      </c>
      <c r="E9" s="19">
        <v>1028</v>
      </c>
      <c r="F9" s="19">
        <v>3440</v>
      </c>
      <c r="G9" s="19">
        <v>0</v>
      </c>
      <c r="H9" s="20"/>
      <c r="I9" s="21">
        <f>SUM(C9:G9)</f>
        <v>4789</v>
      </c>
      <c r="K9" s="60"/>
      <c r="L9" s="60"/>
    </row>
    <row r="10" spans="2:12" s="17" customFormat="1" ht="16" customHeight="1">
      <c r="B10" s="18" t="s">
        <v>13</v>
      </c>
      <c r="C10" s="20"/>
      <c r="D10" s="20"/>
      <c r="E10" s="20"/>
      <c r="F10" s="20"/>
      <c r="G10" s="20"/>
      <c r="H10" s="20"/>
      <c r="I10" s="20"/>
      <c r="K10" s="60"/>
      <c r="L10" s="60"/>
    </row>
    <row r="11" spans="2:12" s="17" customFormat="1" ht="16" customHeight="1">
      <c r="B11" s="18" t="s">
        <v>14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20"/>
      <c r="I11" s="21">
        <f>SUM(C11:G11)</f>
        <v>0</v>
      </c>
      <c r="K11" s="60"/>
      <c r="L11" s="60"/>
    </row>
    <row r="12" spans="2:12" s="17" customFormat="1" ht="16" customHeight="1">
      <c r="B12" s="18" t="s">
        <v>15</v>
      </c>
      <c r="C12" s="19">
        <v>2344</v>
      </c>
      <c r="D12" s="19">
        <v>15</v>
      </c>
      <c r="E12" s="19">
        <v>36423</v>
      </c>
      <c r="F12" s="19">
        <v>127476</v>
      </c>
      <c r="G12" s="19">
        <v>5118</v>
      </c>
      <c r="H12" s="22">
        <v>84385</v>
      </c>
      <c r="I12" s="21">
        <f>SUM(C12:H12)</f>
        <v>255761</v>
      </c>
      <c r="K12" s="60"/>
      <c r="L12" s="60"/>
    </row>
    <row r="13" spans="2:12" s="17" customFormat="1" ht="16" customHeight="1">
      <c r="B13" s="23" t="s">
        <v>16</v>
      </c>
      <c r="C13" s="21">
        <f>SUM(C9,C11:C12)</f>
        <v>2632</v>
      </c>
      <c r="D13" s="21">
        <f>SUM(D9,D11:D12)</f>
        <v>48</v>
      </c>
      <c r="E13" s="21">
        <f>SUM(E9,E11:E12)</f>
        <v>37451</v>
      </c>
      <c r="F13" s="21">
        <f>SUM(F9,F11:F12)</f>
        <v>130916</v>
      </c>
      <c r="G13" s="21">
        <f>SUM(G9,G11:G12)</f>
        <v>5118</v>
      </c>
      <c r="H13" s="21">
        <f>H12</f>
        <v>84385</v>
      </c>
      <c r="I13" s="21">
        <f>SUM(I9,I11:I12)</f>
        <v>260550</v>
      </c>
      <c r="K13" s="60"/>
      <c r="L13" s="60"/>
    </row>
    <row r="14" spans="2:12" s="17" customFormat="1" ht="12.75" customHeight="1">
      <c r="K14" s="60"/>
      <c r="L14" s="60"/>
    </row>
    <row r="15" spans="2:12" s="17" customFormat="1" ht="16" customHeight="1">
      <c r="B15" s="23" t="s">
        <v>17</v>
      </c>
      <c r="C15" s="21">
        <f>C13+C18</f>
        <v>2632</v>
      </c>
      <c r="D15" s="21">
        <f>D13+D18</f>
        <v>48</v>
      </c>
      <c r="E15" s="21">
        <f>E13+E18</f>
        <v>37269</v>
      </c>
      <c r="F15" s="21">
        <f>F13+F18</f>
        <v>129798</v>
      </c>
      <c r="G15" s="21">
        <f>G13+G18</f>
        <v>4920</v>
      </c>
      <c r="H15" s="21">
        <f>H13</f>
        <v>84385</v>
      </c>
      <c r="I15" s="21">
        <f>I13+I18</f>
        <v>259052</v>
      </c>
      <c r="K15" s="60"/>
      <c r="L15" s="60"/>
    </row>
    <row r="16" spans="2:12" s="17" customFormat="1" ht="12.75" customHeight="1">
      <c r="K16" s="60"/>
      <c r="L16" s="60"/>
    </row>
    <row r="17" spans="2:14" s="17" customFormat="1" ht="16" customHeight="1">
      <c r="B17" s="16" t="s">
        <v>18</v>
      </c>
      <c r="K17" s="60"/>
      <c r="L17" s="60"/>
    </row>
    <row r="18" spans="2:14" s="17" customFormat="1" ht="16" customHeight="1">
      <c r="B18" s="18" t="s">
        <v>19</v>
      </c>
      <c r="C18" s="19">
        <v>0</v>
      </c>
      <c r="D18" s="19">
        <v>0</v>
      </c>
      <c r="E18" s="19">
        <v>-182</v>
      </c>
      <c r="F18" s="19">
        <v>-1118</v>
      </c>
      <c r="G18" s="19">
        <v>-198</v>
      </c>
      <c r="H18" s="20"/>
      <c r="I18" s="21">
        <f>SUM(C18:G18)</f>
        <v>-1498</v>
      </c>
      <c r="K18" s="60"/>
      <c r="L18" s="60"/>
    </row>
    <row r="19" spans="2:14" s="17" customFormat="1" ht="16" customHeight="1">
      <c r="B19" s="24" t="s">
        <v>20</v>
      </c>
      <c r="C19" s="20"/>
      <c r="D19" s="20"/>
      <c r="E19" s="20"/>
      <c r="F19" s="20"/>
      <c r="G19" s="20"/>
      <c r="H19" s="20"/>
      <c r="I19" s="25"/>
      <c r="K19" s="60"/>
      <c r="L19" s="60"/>
    </row>
    <row r="20" spans="2:14" s="17" customFormat="1" ht="16" customHeight="1">
      <c r="B20" s="18" t="s">
        <v>21</v>
      </c>
      <c r="C20" s="19">
        <v>-1780</v>
      </c>
      <c r="D20" s="19">
        <v>0</v>
      </c>
      <c r="E20" s="19">
        <v>0</v>
      </c>
      <c r="F20" s="19">
        <v>-82605</v>
      </c>
      <c r="G20" s="19">
        <v>0</v>
      </c>
      <c r="H20" s="20"/>
      <c r="I20" s="21">
        <f>SUM(C20:G20)</f>
        <v>-84385</v>
      </c>
      <c r="K20" s="60"/>
      <c r="L20" s="60"/>
    </row>
    <row r="21" spans="2:14" s="17" customFormat="1" ht="16" customHeight="1">
      <c r="B21" s="18" t="s">
        <v>22</v>
      </c>
      <c r="C21" s="19">
        <v>-754</v>
      </c>
      <c r="D21" s="19">
        <v>0</v>
      </c>
      <c r="E21" s="19">
        <v>-2248</v>
      </c>
      <c r="F21" s="19">
        <v>-47949</v>
      </c>
      <c r="G21" s="19">
        <v>-4726</v>
      </c>
      <c r="H21" s="20"/>
      <c r="I21" s="21">
        <f>SUM(C21:G21)</f>
        <v>-55677</v>
      </c>
      <c r="K21" s="60"/>
      <c r="L21" s="60"/>
    </row>
    <row r="22" spans="2:14" s="17" customFormat="1" ht="16" customHeight="1">
      <c r="B22" s="23" t="s">
        <v>23</v>
      </c>
      <c r="C22" s="21">
        <f>SUM(C18,C20:C21)</f>
        <v>-2534</v>
      </c>
      <c r="D22" s="21">
        <f>SUM(D18,D20:D21)</f>
        <v>0</v>
      </c>
      <c r="E22" s="21">
        <f>SUM(E18,E20:E21)</f>
        <v>-2430</v>
      </c>
      <c r="F22" s="21">
        <f>SUM(F18,F20:F21)</f>
        <v>-131672</v>
      </c>
      <c r="G22" s="21">
        <f>SUM(G18,G20:G21)</f>
        <v>-4924</v>
      </c>
      <c r="H22" s="20"/>
      <c r="I22" s="21">
        <f>SUM(I18,I20:I21)</f>
        <v>-141560</v>
      </c>
      <c r="K22" s="60"/>
      <c r="L22" s="60"/>
    </row>
    <row r="23" spans="2:14" s="17" customFormat="1" ht="12.75" customHeight="1">
      <c r="K23" s="60"/>
      <c r="L23" s="60"/>
    </row>
    <row r="24" spans="2:14" s="17" customFormat="1" ht="16" customHeight="1">
      <c r="B24" s="23" t="s">
        <v>24</v>
      </c>
      <c r="C24" s="21">
        <f>C22-C18</f>
        <v>-2534</v>
      </c>
      <c r="D24" s="21">
        <f>D22-D18</f>
        <v>0</v>
      </c>
      <c r="E24" s="21">
        <f>E22-E18</f>
        <v>-2248</v>
      </c>
      <c r="F24" s="21">
        <f>F22-F18</f>
        <v>-130554</v>
      </c>
      <c r="G24" s="21">
        <f>G22-G18</f>
        <v>-4726</v>
      </c>
      <c r="H24" s="20"/>
      <c r="I24" s="21">
        <f>I22-I18</f>
        <v>-140062</v>
      </c>
      <c r="K24" s="60"/>
      <c r="L24" s="60"/>
    </row>
    <row r="25" spans="2:14" s="17" customFormat="1" ht="12.75" customHeight="1">
      <c r="K25" s="60"/>
      <c r="L25" s="60"/>
    </row>
    <row r="26" spans="2:14" s="17" customFormat="1" ht="16" customHeight="1">
      <c r="B26" s="26" t="s">
        <v>25</v>
      </c>
      <c r="C26" s="27">
        <f>C13+C22</f>
        <v>98</v>
      </c>
      <c r="D26" s="27">
        <f>D13+D22</f>
        <v>48</v>
      </c>
      <c r="E26" s="27">
        <f>E13+E22</f>
        <v>35021</v>
      </c>
      <c r="F26" s="27">
        <f>F13+F22</f>
        <v>-756</v>
      </c>
      <c r="G26" s="27">
        <f>G13+G22</f>
        <v>194</v>
      </c>
      <c r="H26" s="27">
        <f>H13</f>
        <v>84385</v>
      </c>
      <c r="I26" s="27">
        <f>I13+I22</f>
        <v>118990</v>
      </c>
      <c r="K26" s="60"/>
      <c r="L26" s="60"/>
    </row>
    <row r="27" spans="2:14" s="17" customFormat="1" ht="12.75" customHeight="1">
      <c r="K27" s="60"/>
      <c r="L27" s="60"/>
    </row>
    <row r="28" spans="2:14" s="17" customFormat="1" ht="16" customHeight="1">
      <c r="B28" s="60"/>
      <c r="C28" s="60"/>
      <c r="D28" s="60"/>
      <c r="E28" s="60"/>
      <c r="F28" s="60"/>
      <c r="G28" s="60"/>
      <c r="H28" s="60"/>
      <c r="I28" s="60"/>
      <c r="K28" s="60"/>
      <c r="L28" s="60"/>
    </row>
    <row r="29" spans="2:14" s="17" customFormat="1" ht="16" customHeight="1">
      <c r="B29" s="60"/>
      <c r="C29" s="60"/>
      <c r="D29" s="60"/>
      <c r="E29" s="60"/>
      <c r="F29" s="60"/>
      <c r="G29" s="60"/>
      <c r="H29" s="60"/>
      <c r="I29" s="60"/>
      <c r="K29" s="60"/>
      <c r="L29" s="60"/>
    </row>
    <row r="30" spans="2:14" s="17" customFormat="1" ht="16" customHeight="1">
      <c r="B30" s="60"/>
      <c r="C30" s="60"/>
      <c r="D30" s="60"/>
      <c r="E30" s="60"/>
      <c r="F30" s="60"/>
      <c r="G30" s="60"/>
      <c r="H30" s="60"/>
      <c r="I30" s="60"/>
      <c r="K30" s="60"/>
      <c r="L30" s="60"/>
    </row>
    <row r="31" spans="2:14" s="17" customFormat="1" ht="16" customHeight="1">
      <c r="B31" s="60"/>
      <c r="C31" s="60"/>
      <c r="D31" s="60"/>
      <c r="E31" s="60"/>
      <c r="F31" s="60"/>
      <c r="G31" s="60"/>
      <c r="H31" s="60"/>
      <c r="I31" s="60"/>
      <c r="K31" s="60"/>
      <c r="L31" s="60"/>
    </row>
    <row r="32" spans="2:14" s="2" customFormat="1" ht="12.75" customHeight="1">
      <c r="B32" s="60"/>
      <c r="C32" s="60"/>
      <c r="D32" s="60"/>
      <c r="E32" s="60"/>
      <c r="F32" s="60"/>
      <c r="G32" s="60"/>
      <c r="H32" s="60"/>
      <c r="I32" s="60"/>
      <c r="J32" s="28"/>
      <c r="K32" s="60"/>
      <c r="L32" s="60"/>
      <c r="M32" s="29"/>
      <c r="N32" s="29"/>
    </row>
    <row r="33" spans="2:22" s="2" customFormat="1" ht="18" customHeight="1">
      <c r="B33" s="64" t="s">
        <v>26</v>
      </c>
      <c r="C33" s="30"/>
      <c r="D33" s="30"/>
      <c r="E33" s="30"/>
      <c r="F33" s="30"/>
      <c r="G33" s="30"/>
      <c r="H33" s="30"/>
      <c r="I33" s="30"/>
      <c r="J33" s="30"/>
      <c r="K33" s="60"/>
      <c r="L33" s="60"/>
    </row>
    <row r="34" spans="2:22" s="2" customFormat="1" ht="6" customHeight="1">
      <c r="B34" s="31"/>
      <c r="C34" s="30"/>
      <c r="D34" s="30"/>
      <c r="E34" s="30"/>
      <c r="F34" s="30"/>
      <c r="G34" s="30"/>
      <c r="H34" s="30"/>
      <c r="I34" s="30"/>
      <c r="J34" s="30"/>
      <c r="K34" s="60"/>
      <c r="L34" s="60"/>
      <c r="M34" s="30"/>
      <c r="N34" s="32"/>
      <c r="O34" s="33"/>
    </row>
    <row r="35" spans="2:22" s="2" customFormat="1" ht="16" customHeight="1">
      <c r="B35" s="34" t="s">
        <v>27</v>
      </c>
      <c r="C35" s="35"/>
      <c r="D35" s="30"/>
      <c r="E35" s="30"/>
      <c r="F35" s="30"/>
      <c r="G35" s="30"/>
      <c r="H35" s="30"/>
      <c r="I35" s="30"/>
      <c r="J35" s="30"/>
      <c r="K35" s="60"/>
      <c r="L35" s="60"/>
      <c r="M35" s="30"/>
      <c r="N35" s="30"/>
      <c r="O35" s="30"/>
    </row>
    <row r="36" spans="2:22" s="17" customFormat="1" ht="16" customHeight="1">
      <c r="B36" s="18" t="s">
        <v>27</v>
      </c>
      <c r="C36" s="20"/>
      <c r="D36" s="20"/>
      <c r="E36" s="20"/>
      <c r="F36" s="19">
        <v>0</v>
      </c>
      <c r="G36" s="20"/>
      <c r="H36" s="20"/>
      <c r="I36" s="20"/>
      <c r="K36" s="60"/>
      <c r="L36" s="60"/>
    </row>
    <row r="37" spans="2:22" s="17" customFormat="1" ht="6" customHeight="1">
      <c r="C37" s="36"/>
      <c r="D37" s="36"/>
      <c r="E37" s="36"/>
      <c r="F37" s="36"/>
      <c r="G37" s="36"/>
      <c r="H37" s="36"/>
      <c r="I37" s="36"/>
      <c r="J37" s="36"/>
      <c r="K37" s="60"/>
      <c r="L37" s="60"/>
      <c r="M37" s="36"/>
      <c r="N37" s="36"/>
      <c r="O37" s="36"/>
      <c r="P37" s="36"/>
      <c r="Q37" s="36"/>
      <c r="R37" s="36"/>
      <c r="S37" s="36"/>
      <c r="T37" s="36"/>
      <c r="U37" s="36"/>
      <c r="V37" s="36"/>
    </row>
    <row r="38" spans="2:22" s="2" customFormat="1" ht="16" customHeight="1">
      <c r="B38" s="34" t="s">
        <v>28</v>
      </c>
      <c r="C38" s="35"/>
      <c r="D38" s="30"/>
      <c r="E38" s="30"/>
      <c r="F38" s="30"/>
      <c r="G38" s="30"/>
      <c r="H38" s="30"/>
      <c r="I38" s="30"/>
      <c r="J38" s="30"/>
      <c r="K38" s="60"/>
      <c r="L38" s="60"/>
      <c r="M38" s="30"/>
      <c r="N38" s="32"/>
      <c r="O38" s="33"/>
      <c r="P38" s="30"/>
      <c r="Q38" s="30"/>
      <c r="R38" s="30"/>
      <c r="S38" s="30"/>
      <c r="T38" s="30"/>
      <c r="U38" s="30"/>
      <c r="V38" s="30"/>
    </row>
    <row r="39" spans="2:22" s="17" customFormat="1" ht="16" customHeight="1">
      <c r="B39" s="18" t="s">
        <v>29</v>
      </c>
      <c r="C39" s="19">
        <v>0</v>
      </c>
      <c r="D39" s="19">
        <v>0</v>
      </c>
      <c r="E39" s="19">
        <v>10162</v>
      </c>
      <c r="F39" s="19">
        <v>60581</v>
      </c>
      <c r="G39" s="19">
        <v>0</v>
      </c>
      <c r="H39" s="20"/>
      <c r="I39" s="21">
        <f>SUM(C39:G39)</f>
        <v>70743</v>
      </c>
      <c r="K39" s="60"/>
      <c r="L39" s="60"/>
      <c r="M39" s="30"/>
    </row>
    <row r="40" spans="2:22" s="17" customFormat="1" ht="16" customHeight="1">
      <c r="B40" s="62" t="s">
        <v>30</v>
      </c>
      <c r="C40" s="19">
        <v>0</v>
      </c>
      <c r="D40" s="19">
        <v>0</v>
      </c>
      <c r="E40" s="19">
        <v>6754</v>
      </c>
      <c r="F40" s="19">
        <v>59639</v>
      </c>
      <c r="G40" s="19">
        <v>0</v>
      </c>
      <c r="H40" s="20"/>
      <c r="I40" s="21">
        <f>SUM(C40:G40)</f>
        <v>66393</v>
      </c>
      <c r="K40" s="60"/>
      <c r="L40" s="60"/>
      <c r="M40" s="30"/>
    </row>
    <row r="41" spans="2:22" s="17" customFormat="1" ht="6" customHeight="1">
      <c r="C41" s="36"/>
      <c r="D41" s="36"/>
      <c r="E41" s="36"/>
      <c r="F41" s="36"/>
      <c r="G41" s="36"/>
      <c r="H41" s="36"/>
      <c r="I41" s="36"/>
      <c r="J41" s="36"/>
      <c r="K41" s="60"/>
      <c r="L41" s="60"/>
      <c r="M41" s="36"/>
      <c r="N41" s="36"/>
      <c r="O41" s="36"/>
      <c r="P41" s="36"/>
      <c r="Q41" s="36"/>
      <c r="R41" s="36"/>
      <c r="S41" s="36"/>
      <c r="T41" s="36"/>
      <c r="U41" s="36"/>
      <c r="V41" s="36"/>
    </row>
    <row r="42" spans="2:22" s="2" customFormat="1" ht="16" customHeight="1">
      <c r="B42" s="34" t="s">
        <v>31</v>
      </c>
      <c r="C42" s="35"/>
      <c r="D42" s="30"/>
      <c r="E42" s="30"/>
      <c r="F42" s="30"/>
      <c r="G42" s="30"/>
      <c r="H42" s="30"/>
      <c r="I42" s="30"/>
      <c r="J42" s="30"/>
      <c r="K42" s="60"/>
      <c r="L42" s="60"/>
      <c r="M42" s="30"/>
      <c r="N42" s="32"/>
      <c r="O42" s="33"/>
      <c r="P42" s="30"/>
      <c r="Q42" s="30"/>
      <c r="R42" s="30"/>
      <c r="S42" s="30"/>
      <c r="T42" s="30"/>
      <c r="U42" s="30"/>
      <c r="V42" s="30"/>
    </row>
    <row r="43" spans="2:22" s="17" customFormat="1" ht="16" customHeight="1">
      <c r="B43" s="18" t="s">
        <v>32</v>
      </c>
      <c r="C43" s="20"/>
      <c r="D43" s="20"/>
      <c r="E43" s="19">
        <v>0</v>
      </c>
      <c r="F43" s="19">
        <v>1800</v>
      </c>
      <c r="G43" s="20"/>
      <c r="H43" s="20"/>
      <c r="I43" s="21">
        <f>SUM(E43:F43)</f>
        <v>1800</v>
      </c>
      <c r="K43" s="60"/>
      <c r="L43" s="60"/>
      <c r="M43" s="30"/>
    </row>
    <row r="44" spans="2:22" s="17" customFormat="1" ht="16" customHeight="1">
      <c r="B44" s="18" t="s">
        <v>33</v>
      </c>
      <c r="C44" s="20"/>
      <c r="D44" s="20"/>
      <c r="E44" s="19">
        <v>0</v>
      </c>
      <c r="F44" s="19">
        <v>1399</v>
      </c>
      <c r="G44" s="20"/>
      <c r="H44" s="20"/>
      <c r="I44" s="21">
        <f>SUM(E44:F44)</f>
        <v>1399</v>
      </c>
      <c r="K44" s="60"/>
      <c r="L44" s="60"/>
      <c r="M44" s="30"/>
    </row>
    <row r="45" spans="2:22" s="17" customFormat="1" ht="6" customHeight="1">
      <c r="C45" s="36"/>
      <c r="D45" s="36"/>
      <c r="E45" s="36"/>
      <c r="F45" s="36"/>
      <c r="G45" s="36"/>
      <c r="H45" s="36"/>
      <c r="I45" s="36"/>
      <c r="J45" s="36"/>
      <c r="K45" s="60"/>
      <c r="L45" s="60"/>
      <c r="M45" s="36"/>
      <c r="N45" s="36"/>
      <c r="O45" s="36"/>
      <c r="P45" s="36"/>
      <c r="Q45" s="36"/>
      <c r="R45" s="36"/>
      <c r="S45" s="36"/>
      <c r="T45" s="36"/>
      <c r="U45" s="36"/>
      <c r="V45" s="36"/>
    </row>
    <row r="46" spans="2:22" s="2" customFormat="1" ht="16" customHeight="1">
      <c r="B46" s="34" t="s">
        <v>34</v>
      </c>
      <c r="C46" s="35"/>
      <c r="D46" s="30"/>
      <c r="E46" s="30"/>
      <c r="F46" s="30"/>
      <c r="G46" s="30"/>
      <c r="H46" s="30"/>
      <c r="I46" s="30"/>
      <c r="J46" s="30"/>
      <c r="K46" s="60"/>
      <c r="L46" s="60"/>
      <c r="M46" s="30"/>
      <c r="N46" s="32"/>
      <c r="O46" s="33"/>
      <c r="P46" s="30"/>
      <c r="Q46" s="30"/>
      <c r="R46" s="30"/>
      <c r="S46" s="30"/>
      <c r="T46" s="30"/>
      <c r="U46" s="30"/>
      <c r="V46" s="30"/>
    </row>
    <row r="47" spans="2:22" s="17" customFormat="1" ht="16" customHeight="1">
      <c r="B47" s="18" t="s">
        <v>35</v>
      </c>
      <c r="C47" s="20"/>
      <c r="D47" s="20"/>
      <c r="E47" s="20"/>
      <c r="F47" s="19">
        <v>72356</v>
      </c>
      <c r="G47" s="20"/>
      <c r="H47" s="20"/>
      <c r="I47" s="20"/>
      <c r="K47" s="60"/>
      <c r="L47" s="60"/>
      <c r="M47" s="30"/>
    </row>
    <row r="48" spans="2:22" s="17" customFormat="1" ht="16" customHeight="1">
      <c r="B48" s="18" t="s">
        <v>36</v>
      </c>
      <c r="C48" s="20"/>
      <c r="D48" s="20"/>
      <c r="E48" s="20"/>
      <c r="F48" s="19">
        <v>8822</v>
      </c>
      <c r="G48" s="20"/>
      <c r="H48" s="20"/>
      <c r="I48" s="20"/>
      <c r="K48" s="60"/>
      <c r="L48" s="60"/>
      <c r="M48" s="30"/>
    </row>
    <row r="49" spans="2:22" s="17" customFormat="1" ht="16" customHeight="1">
      <c r="B49" s="18" t="s">
        <v>37</v>
      </c>
      <c r="C49" s="20"/>
      <c r="D49" s="20"/>
      <c r="E49" s="20"/>
      <c r="F49" s="19">
        <v>35018</v>
      </c>
      <c r="G49" s="20"/>
      <c r="H49" s="20"/>
      <c r="I49" s="20"/>
      <c r="K49" s="60"/>
      <c r="L49" s="60"/>
      <c r="M49" s="30"/>
    </row>
    <row r="50" spans="2:22" s="17" customFormat="1" ht="16" customHeight="1">
      <c r="B50" s="18" t="s">
        <v>38</v>
      </c>
      <c r="C50" s="20"/>
      <c r="D50" s="20"/>
      <c r="E50" s="20"/>
      <c r="F50" s="19">
        <v>9784</v>
      </c>
      <c r="G50" s="20"/>
      <c r="H50" s="20"/>
      <c r="I50" s="20"/>
      <c r="K50" s="60"/>
      <c r="L50" s="60"/>
      <c r="M50" s="30"/>
    </row>
    <row r="51" spans="2:22" s="17" customFormat="1" ht="16" customHeight="1">
      <c r="B51" s="18" t="s">
        <v>39</v>
      </c>
      <c r="C51" s="20"/>
      <c r="D51" s="20"/>
      <c r="E51" s="20"/>
      <c r="F51" s="19">
        <v>3818</v>
      </c>
      <c r="G51" s="20"/>
      <c r="H51" s="20"/>
      <c r="I51" s="20"/>
      <c r="K51" s="60"/>
      <c r="L51" s="60"/>
      <c r="M51" s="30"/>
    </row>
    <row r="52" spans="2:22" s="17" customFormat="1" ht="16" customHeight="1">
      <c r="B52" s="23" t="s">
        <v>40</v>
      </c>
      <c r="C52" s="20"/>
      <c r="D52" s="20"/>
      <c r="E52" s="20"/>
      <c r="F52" s="21">
        <f>SUM(F47:F51)</f>
        <v>129798</v>
      </c>
      <c r="G52" s="20"/>
      <c r="H52" s="20"/>
      <c r="I52" s="20"/>
      <c r="K52" s="60"/>
      <c r="L52" s="60"/>
    </row>
    <row r="53" spans="2:22" s="2" customFormat="1" ht="6" customHeight="1">
      <c r="B53" s="31"/>
      <c r="C53" s="30"/>
      <c r="D53" s="30"/>
      <c r="E53" s="30"/>
      <c r="F53" s="30"/>
      <c r="G53" s="30"/>
      <c r="H53" s="30"/>
      <c r="I53" s="30"/>
      <c r="J53" s="30"/>
      <c r="K53" s="60"/>
      <c r="L53" s="60"/>
      <c r="M53" s="30"/>
      <c r="N53" s="30"/>
      <c r="O53" s="32"/>
      <c r="P53" s="33"/>
    </row>
    <row r="54" spans="2:22" s="2" customFormat="1" ht="16" customHeight="1">
      <c r="B54" s="34" t="s">
        <v>41</v>
      </c>
      <c r="C54" s="35"/>
      <c r="D54" s="30"/>
      <c r="E54" s="30"/>
      <c r="F54" s="30"/>
      <c r="G54" s="30"/>
      <c r="H54" s="30"/>
      <c r="I54" s="30"/>
      <c r="J54" s="30"/>
      <c r="K54" s="60"/>
      <c r="L54" s="60"/>
      <c r="M54" s="30"/>
      <c r="N54" s="32"/>
      <c r="O54" s="33"/>
      <c r="P54" s="30"/>
      <c r="Q54" s="30"/>
      <c r="R54" s="30"/>
      <c r="S54" s="30"/>
      <c r="T54" s="30"/>
      <c r="U54" s="30"/>
      <c r="V54" s="30"/>
    </row>
    <row r="55" spans="2:22" s="17" customFormat="1" ht="16" customHeight="1">
      <c r="B55" s="18" t="s">
        <v>42</v>
      </c>
      <c r="C55" s="20"/>
      <c r="D55" s="20"/>
      <c r="E55" s="19">
        <v>6304</v>
      </c>
      <c r="F55" s="19">
        <v>10375</v>
      </c>
      <c r="G55" s="20"/>
      <c r="H55" s="20"/>
      <c r="I55" s="21">
        <f>SUM(E55:F55)</f>
        <v>16679</v>
      </c>
      <c r="K55" s="60"/>
      <c r="L55" s="60"/>
    </row>
    <row r="56" spans="2:22" s="17" customFormat="1" ht="16" customHeight="1">
      <c r="B56" s="37" t="s">
        <v>43</v>
      </c>
      <c r="C56" s="20"/>
      <c r="D56" s="20"/>
      <c r="E56" s="38">
        <f>SUM(E57,E59:E61)</f>
        <v>12662</v>
      </c>
      <c r="F56" s="38">
        <f>SUM(F57,F61)</f>
        <v>65891</v>
      </c>
      <c r="G56" s="20"/>
      <c r="H56" s="20"/>
      <c r="I56" s="39">
        <f>SUM(E56:F56)</f>
        <v>78553</v>
      </c>
      <c r="K56" s="60"/>
      <c r="L56" s="60"/>
    </row>
    <row r="57" spans="2:22" s="17" customFormat="1" ht="16" customHeight="1">
      <c r="B57" s="40" t="s">
        <v>44</v>
      </c>
      <c r="C57" s="20"/>
      <c r="D57" s="20"/>
      <c r="E57" s="19">
        <v>5072</v>
      </c>
      <c r="F57" s="19">
        <v>44507</v>
      </c>
      <c r="G57" s="20"/>
      <c r="H57" s="20"/>
      <c r="I57" s="21">
        <f>SUM(E57:F57)</f>
        <v>49579</v>
      </c>
      <c r="K57" s="60"/>
      <c r="L57" s="60"/>
    </row>
    <row r="58" spans="2:22" s="17" customFormat="1" ht="16" customHeight="1">
      <c r="B58" s="41" t="s">
        <v>45</v>
      </c>
      <c r="C58" s="20"/>
      <c r="D58" s="20"/>
      <c r="E58" s="20"/>
      <c r="F58" s="19">
        <v>34355</v>
      </c>
      <c r="G58" s="20"/>
      <c r="H58" s="20"/>
      <c r="I58" s="21">
        <f>F58</f>
        <v>34355</v>
      </c>
      <c r="K58" s="60"/>
      <c r="L58" s="60"/>
    </row>
    <row r="59" spans="2:22" s="17" customFormat="1" ht="16" customHeight="1">
      <c r="B59" s="40" t="s">
        <v>46</v>
      </c>
      <c r="C59" s="20"/>
      <c r="D59" s="20"/>
      <c r="E59" s="19">
        <v>172</v>
      </c>
      <c r="F59" s="20"/>
      <c r="G59" s="20"/>
      <c r="H59" s="20"/>
      <c r="I59" s="21">
        <f>E59</f>
        <v>172</v>
      </c>
      <c r="K59" s="60"/>
      <c r="L59" s="60"/>
    </row>
    <row r="60" spans="2:22" s="17" customFormat="1" ht="16" customHeight="1">
      <c r="B60" s="40" t="s">
        <v>47</v>
      </c>
      <c r="C60" s="20"/>
      <c r="D60" s="20"/>
      <c r="E60" s="19">
        <v>6182</v>
      </c>
      <c r="F60" s="20"/>
      <c r="G60" s="20"/>
      <c r="H60" s="20"/>
      <c r="I60" s="21">
        <f>E60</f>
        <v>6182</v>
      </c>
      <c r="K60" s="60"/>
      <c r="L60" s="60"/>
    </row>
    <row r="61" spans="2:22" s="17" customFormat="1" ht="16" customHeight="1">
      <c r="B61" s="63" t="s">
        <v>48</v>
      </c>
      <c r="C61" s="20"/>
      <c r="D61" s="20"/>
      <c r="E61" s="19">
        <v>1236</v>
      </c>
      <c r="F61" s="19">
        <v>21384</v>
      </c>
      <c r="G61" s="20"/>
      <c r="H61" s="20"/>
      <c r="I61" s="21">
        <f>SUM(E61:F61)</f>
        <v>22620</v>
      </c>
      <c r="K61" s="60"/>
      <c r="L61" s="60"/>
    </row>
    <row r="62" spans="2:22" s="17" customFormat="1" ht="16" customHeight="1">
      <c r="B62" s="37" t="s">
        <v>49</v>
      </c>
      <c r="C62" s="20"/>
      <c r="D62" s="20"/>
      <c r="E62" s="38">
        <f>SUM(E63,E65:E68)</f>
        <v>17275</v>
      </c>
      <c r="F62" s="38">
        <f>SUM(F63,F65,F68)</f>
        <v>38865</v>
      </c>
      <c r="G62" s="20"/>
      <c r="H62" s="20"/>
      <c r="I62" s="39">
        <f>SUM(E62:F62)</f>
        <v>56140</v>
      </c>
      <c r="K62" s="60"/>
      <c r="L62" s="60"/>
    </row>
    <row r="63" spans="2:22" s="17" customFormat="1" ht="16" customHeight="1">
      <c r="B63" s="40" t="s">
        <v>50</v>
      </c>
      <c r="C63" s="20"/>
      <c r="D63" s="20"/>
      <c r="E63" s="19">
        <v>0</v>
      </c>
      <c r="F63" s="19">
        <v>24186</v>
      </c>
      <c r="G63" s="20"/>
      <c r="H63" s="20"/>
      <c r="I63" s="21">
        <f>SUM(E63:F63)</f>
        <v>24186</v>
      </c>
      <c r="K63" s="60"/>
      <c r="L63" s="60"/>
    </row>
    <row r="64" spans="2:22" s="17" customFormat="1" ht="16" customHeight="1">
      <c r="B64" s="41" t="s">
        <v>51</v>
      </c>
      <c r="C64" s="20"/>
      <c r="D64" s="20"/>
      <c r="E64" s="20"/>
      <c r="F64" s="19">
        <v>24186</v>
      </c>
      <c r="G64" s="20"/>
      <c r="H64" s="20"/>
      <c r="I64" s="21">
        <f>F64</f>
        <v>24186</v>
      </c>
      <c r="K64" s="60"/>
      <c r="L64" s="60"/>
    </row>
    <row r="65" spans="2:22" s="17" customFormat="1" ht="16" customHeight="1">
      <c r="B65" s="40" t="s">
        <v>52</v>
      </c>
      <c r="C65" s="20"/>
      <c r="D65" s="20"/>
      <c r="E65" s="19">
        <v>1955</v>
      </c>
      <c r="F65" s="19">
        <v>4810</v>
      </c>
      <c r="G65" s="20"/>
      <c r="H65" s="20"/>
      <c r="I65" s="21">
        <f>SUM(E65:F65)</f>
        <v>6765</v>
      </c>
      <c r="K65" s="60"/>
      <c r="L65" s="60"/>
    </row>
    <row r="66" spans="2:22" s="17" customFormat="1" ht="16" customHeight="1">
      <c r="B66" s="40" t="s">
        <v>53</v>
      </c>
      <c r="C66" s="20"/>
      <c r="D66" s="20"/>
      <c r="E66" s="19">
        <v>680</v>
      </c>
      <c r="F66" s="20"/>
      <c r="G66" s="20"/>
      <c r="H66" s="20"/>
      <c r="I66" s="21">
        <f>E66</f>
        <v>680</v>
      </c>
      <c r="K66" s="60"/>
      <c r="L66" s="60"/>
    </row>
    <row r="67" spans="2:22" s="17" customFormat="1" ht="16" customHeight="1">
      <c r="B67" s="40" t="s">
        <v>54</v>
      </c>
      <c r="C67" s="20"/>
      <c r="D67" s="20"/>
      <c r="E67" s="19">
        <v>12243</v>
      </c>
      <c r="F67" s="20"/>
      <c r="G67" s="20"/>
      <c r="H67" s="20"/>
      <c r="I67" s="21">
        <f>E67</f>
        <v>12243</v>
      </c>
      <c r="K67" s="60"/>
      <c r="L67" s="60"/>
    </row>
    <row r="68" spans="2:22" s="17" customFormat="1" ht="16" customHeight="1">
      <c r="B68" s="63" t="s">
        <v>55</v>
      </c>
      <c r="C68" s="20"/>
      <c r="D68" s="20"/>
      <c r="E68" s="19">
        <v>2397</v>
      </c>
      <c r="F68" s="19">
        <v>9869</v>
      </c>
      <c r="G68" s="20"/>
      <c r="H68" s="20"/>
      <c r="I68" s="21">
        <f>SUM(E68:F68)</f>
        <v>12266</v>
      </c>
      <c r="K68" s="60"/>
      <c r="L68" s="60"/>
    </row>
    <row r="69" spans="2:22" s="17" customFormat="1" ht="16" customHeight="1">
      <c r="B69" s="60"/>
      <c r="C69" s="60"/>
      <c r="D69" s="60"/>
      <c r="E69" s="60"/>
      <c r="F69" s="60"/>
      <c r="G69" s="60"/>
      <c r="H69" s="60"/>
      <c r="I69" s="60"/>
      <c r="K69" s="60"/>
      <c r="L69" s="60"/>
    </row>
    <row r="70" spans="2:22" s="2" customFormat="1" ht="6" customHeight="1">
      <c r="B70" s="31"/>
      <c r="C70" s="30"/>
      <c r="D70" s="30"/>
      <c r="E70" s="30"/>
      <c r="F70" s="30"/>
      <c r="G70" s="30"/>
      <c r="H70" s="30"/>
      <c r="I70" s="30"/>
      <c r="J70" s="30"/>
      <c r="K70" s="60"/>
      <c r="L70" s="60"/>
      <c r="M70" s="30"/>
      <c r="N70" s="30"/>
      <c r="O70" s="32"/>
      <c r="P70" s="33"/>
    </row>
    <row r="71" spans="2:22" s="2" customFormat="1" ht="16" customHeight="1">
      <c r="B71" s="42" t="s">
        <v>56</v>
      </c>
      <c r="C71" s="35"/>
      <c r="D71" s="30"/>
      <c r="E71" s="30"/>
      <c r="F71" s="30"/>
      <c r="G71" s="30"/>
      <c r="H71" s="30"/>
      <c r="I71" s="30"/>
      <c r="J71" s="30"/>
      <c r="K71" s="60"/>
      <c r="L71" s="60"/>
      <c r="M71" s="30"/>
      <c r="N71" s="32"/>
      <c r="O71" s="33"/>
      <c r="P71" s="30"/>
      <c r="Q71" s="30"/>
      <c r="R71" s="30"/>
      <c r="S71" s="30"/>
      <c r="T71" s="30"/>
      <c r="U71" s="30"/>
      <c r="V71" s="30"/>
    </row>
    <row r="72" spans="2:22" s="17" customFormat="1" ht="16" customHeight="1">
      <c r="B72" s="43" t="s">
        <v>42</v>
      </c>
      <c r="C72" s="20"/>
      <c r="D72" s="20"/>
      <c r="E72" s="19">
        <v>5695</v>
      </c>
      <c r="F72" s="19">
        <v>5624</v>
      </c>
      <c r="G72" s="20"/>
      <c r="H72" s="20"/>
      <c r="I72" s="21">
        <f>SUM(E72:F72)</f>
        <v>11319</v>
      </c>
      <c r="K72" s="60"/>
      <c r="L72" s="60"/>
    </row>
    <row r="73" spans="2:22" s="17" customFormat="1" ht="16" customHeight="1">
      <c r="B73" s="37" t="s">
        <v>57</v>
      </c>
      <c r="C73" s="20"/>
      <c r="D73" s="20"/>
      <c r="E73" s="39">
        <f>SUM(E76,E83:E85)</f>
        <v>11927</v>
      </c>
      <c r="F73" s="39">
        <f>SUM(F76,F85)</f>
        <v>49129</v>
      </c>
      <c r="G73" s="20"/>
      <c r="H73" s="20"/>
      <c r="I73" s="39">
        <f>SUM(E73:F73)</f>
        <v>61056</v>
      </c>
      <c r="K73" s="60"/>
      <c r="L73" s="60"/>
    </row>
    <row r="74" spans="2:22" s="17" customFormat="1" ht="16" customHeight="1">
      <c r="B74" s="44" t="s">
        <v>58</v>
      </c>
      <c r="C74" s="20"/>
      <c r="D74" s="20"/>
      <c r="E74" s="20"/>
      <c r="F74" s="19">
        <v>3210</v>
      </c>
      <c r="G74" s="20"/>
      <c r="H74" s="20"/>
      <c r="I74" s="21">
        <f>F74</f>
        <v>3210</v>
      </c>
      <c r="K74" s="60"/>
      <c r="L74" s="60"/>
    </row>
    <row r="75" spans="2:22" s="17" customFormat="1" ht="16" customHeight="1">
      <c r="B75" s="45" t="s">
        <v>59</v>
      </c>
      <c r="C75" s="20"/>
      <c r="D75" s="20"/>
      <c r="E75" s="20"/>
      <c r="F75" s="19">
        <v>27579</v>
      </c>
      <c r="G75" s="20"/>
      <c r="H75" s="20"/>
      <c r="I75" s="21">
        <f>F75</f>
        <v>27579</v>
      </c>
      <c r="K75" s="60"/>
      <c r="L75" s="60"/>
    </row>
    <row r="76" spans="2:22" s="17" customFormat="1" ht="16" customHeight="1">
      <c r="B76" s="46" t="s">
        <v>60</v>
      </c>
      <c r="C76" s="20"/>
      <c r="D76" s="20"/>
      <c r="E76" s="19">
        <v>4778</v>
      </c>
      <c r="F76" s="19">
        <v>37438</v>
      </c>
      <c r="G76" s="20"/>
      <c r="H76" s="20"/>
      <c r="I76" s="21">
        <f>SUM(E76:F76)</f>
        <v>42216</v>
      </c>
      <c r="K76" s="60"/>
      <c r="L76" s="60"/>
    </row>
    <row r="77" spans="2:22" s="17" customFormat="1" ht="16" customHeight="1">
      <c r="B77" s="62" t="s">
        <v>45</v>
      </c>
      <c r="C77" s="20"/>
      <c r="D77" s="20"/>
      <c r="E77" s="20"/>
      <c r="F77" s="19">
        <v>27506</v>
      </c>
      <c r="G77" s="20"/>
      <c r="H77" s="20"/>
      <c r="I77" s="21">
        <f t="shared" ref="I77:I82" si="0">F77</f>
        <v>27506</v>
      </c>
      <c r="K77" s="60"/>
      <c r="L77" s="60"/>
    </row>
    <row r="78" spans="2:22" s="17" customFormat="1" ht="16" customHeight="1">
      <c r="B78" s="47" t="s">
        <v>61</v>
      </c>
      <c r="C78" s="20"/>
      <c r="D78" s="20"/>
      <c r="E78" s="20"/>
      <c r="F78" s="19">
        <v>631</v>
      </c>
      <c r="G78" s="20"/>
      <c r="H78" s="20"/>
      <c r="I78" s="21">
        <f t="shared" si="0"/>
        <v>631</v>
      </c>
      <c r="K78" s="60"/>
      <c r="L78" s="60"/>
    </row>
    <row r="79" spans="2:22" s="17" customFormat="1" ht="16" customHeight="1">
      <c r="B79" s="48" t="s">
        <v>62</v>
      </c>
      <c r="C79" s="20"/>
      <c r="D79" s="20"/>
      <c r="E79" s="20"/>
      <c r="F79" s="19">
        <v>369</v>
      </c>
      <c r="G79" s="20"/>
      <c r="H79" s="20"/>
      <c r="I79" s="21">
        <f t="shared" si="0"/>
        <v>369</v>
      </c>
      <c r="K79" s="60"/>
      <c r="L79" s="60"/>
    </row>
    <row r="80" spans="2:22" s="17" customFormat="1" ht="16" customHeight="1">
      <c r="B80" s="48" t="s">
        <v>63</v>
      </c>
      <c r="C80" s="20"/>
      <c r="D80" s="20"/>
      <c r="E80" s="20"/>
      <c r="F80" s="19">
        <v>3</v>
      </c>
      <c r="G80" s="20"/>
      <c r="H80" s="20"/>
      <c r="I80" s="21">
        <f t="shared" si="0"/>
        <v>3</v>
      </c>
      <c r="K80" s="60"/>
      <c r="L80" s="60"/>
    </row>
    <row r="81" spans="2:12" s="17" customFormat="1" ht="16" customHeight="1">
      <c r="B81" s="48" t="s">
        <v>64</v>
      </c>
      <c r="C81" s="20"/>
      <c r="D81" s="20"/>
      <c r="E81" s="20"/>
      <c r="F81" s="19">
        <v>1</v>
      </c>
      <c r="G81" s="20"/>
      <c r="H81" s="20"/>
      <c r="I81" s="21">
        <f t="shared" si="0"/>
        <v>1</v>
      </c>
      <c r="K81" s="60"/>
      <c r="L81" s="60"/>
    </row>
    <row r="82" spans="2:12" s="17" customFormat="1" ht="16" customHeight="1">
      <c r="B82" s="48" t="s">
        <v>65</v>
      </c>
      <c r="C82" s="20"/>
      <c r="D82" s="20"/>
      <c r="E82" s="20"/>
      <c r="F82" s="19">
        <v>0</v>
      </c>
      <c r="G82" s="20"/>
      <c r="H82" s="20"/>
      <c r="I82" s="21">
        <f t="shared" si="0"/>
        <v>0</v>
      </c>
      <c r="K82" s="60"/>
      <c r="L82" s="60"/>
    </row>
    <row r="83" spans="2:12" s="17" customFormat="1" ht="16" customHeight="1">
      <c r="B83" s="46" t="s">
        <v>46</v>
      </c>
      <c r="C83" s="20"/>
      <c r="D83" s="20"/>
      <c r="E83" s="19">
        <v>162</v>
      </c>
      <c r="F83" s="20"/>
      <c r="G83" s="20"/>
      <c r="H83" s="20"/>
      <c r="I83" s="21">
        <f>E83</f>
        <v>162</v>
      </c>
      <c r="K83" s="60"/>
      <c r="L83" s="60"/>
    </row>
    <row r="84" spans="2:12" s="17" customFormat="1" ht="16" customHeight="1">
      <c r="B84" s="46" t="s">
        <v>47</v>
      </c>
      <c r="C84" s="20"/>
      <c r="D84" s="20"/>
      <c r="E84" s="19">
        <v>5823</v>
      </c>
      <c r="F84" s="20"/>
      <c r="G84" s="20"/>
      <c r="H84" s="20"/>
      <c r="I84" s="21">
        <f>E84</f>
        <v>5823</v>
      </c>
      <c r="K84" s="60"/>
      <c r="L84" s="60"/>
    </row>
    <row r="85" spans="2:12" s="17" customFormat="1" ht="16" customHeight="1">
      <c r="B85" s="63" t="s">
        <v>48</v>
      </c>
      <c r="C85" s="20"/>
      <c r="D85" s="20"/>
      <c r="E85" s="19">
        <v>1164</v>
      </c>
      <c r="F85" s="19">
        <v>11691</v>
      </c>
      <c r="G85" s="20"/>
      <c r="H85" s="20"/>
      <c r="I85" s="21">
        <f>SUM(E85:F85)</f>
        <v>12855</v>
      </c>
      <c r="K85" s="60"/>
      <c r="L85" s="60"/>
    </row>
    <row r="86" spans="2:12" s="17" customFormat="1" ht="16" customHeight="1">
      <c r="B86" s="37" t="s">
        <v>66</v>
      </c>
      <c r="C86" s="20"/>
      <c r="D86" s="20"/>
      <c r="E86" s="39">
        <f>SUM(E87,E92:E94,E96:E98)</f>
        <v>16371</v>
      </c>
      <c r="F86" s="39">
        <f>SUM(F87,F92:F95,F98)</f>
        <v>20464</v>
      </c>
      <c r="G86" s="20"/>
      <c r="H86" s="20"/>
      <c r="I86" s="39">
        <f>SUM(E86:F86)</f>
        <v>36835</v>
      </c>
      <c r="K86" s="60"/>
      <c r="L86" s="60"/>
    </row>
    <row r="87" spans="2:12" s="17" customFormat="1" ht="16" customHeight="1">
      <c r="B87" s="46" t="s">
        <v>50</v>
      </c>
      <c r="C87" s="20"/>
      <c r="D87" s="20"/>
      <c r="E87" s="19">
        <v>0</v>
      </c>
      <c r="F87" s="19">
        <v>11625</v>
      </c>
      <c r="G87" s="20"/>
      <c r="H87" s="20"/>
      <c r="I87" s="21">
        <f>SUM(E87:F87)</f>
        <v>11625</v>
      </c>
      <c r="K87" s="60"/>
      <c r="L87" s="60"/>
    </row>
    <row r="88" spans="2:12" s="17" customFormat="1" ht="16" customHeight="1">
      <c r="B88" s="49" t="s">
        <v>67</v>
      </c>
      <c r="C88" s="20"/>
      <c r="D88" s="20"/>
      <c r="E88" s="20"/>
      <c r="F88" s="19">
        <v>205</v>
      </c>
      <c r="G88" s="20"/>
      <c r="H88" s="20"/>
      <c r="I88" s="21">
        <f>F88</f>
        <v>205</v>
      </c>
      <c r="K88" s="60"/>
      <c r="L88" s="60"/>
    </row>
    <row r="89" spans="2:12" s="17" customFormat="1" ht="16" customHeight="1">
      <c r="B89" s="49" t="s">
        <v>68</v>
      </c>
      <c r="C89" s="20"/>
      <c r="D89" s="20"/>
      <c r="E89" s="20"/>
      <c r="F89" s="19">
        <v>1325</v>
      </c>
      <c r="G89" s="20"/>
      <c r="H89" s="20"/>
      <c r="I89" s="21">
        <f>F89</f>
        <v>1325</v>
      </c>
      <c r="K89" s="60"/>
      <c r="L89" s="60"/>
    </row>
    <row r="90" spans="2:12" s="17" customFormat="1" ht="16" customHeight="1">
      <c r="B90" s="50" t="s">
        <v>69</v>
      </c>
      <c r="C90" s="20"/>
      <c r="D90" s="20"/>
      <c r="E90" s="20"/>
      <c r="F90" s="19">
        <v>0</v>
      </c>
      <c r="G90" s="20"/>
      <c r="H90" s="20"/>
      <c r="I90" s="21">
        <f>F90</f>
        <v>0</v>
      </c>
      <c r="K90" s="60"/>
      <c r="L90" s="60"/>
    </row>
    <row r="91" spans="2:12" s="17" customFormat="1" ht="16" customHeight="1">
      <c r="B91" s="50" t="s">
        <v>51</v>
      </c>
      <c r="C91" s="20"/>
      <c r="D91" s="20"/>
      <c r="E91" s="20"/>
      <c r="F91" s="19">
        <v>9821</v>
      </c>
      <c r="G91" s="20"/>
      <c r="H91" s="20"/>
      <c r="I91" s="21">
        <f>F91</f>
        <v>9821</v>
      </c>
      <c r="K91" s="60"/>
      <c r="L91" s="60"/>
    </row>
    <row r="92" spans="2:12" s="17" customFormat="1" ht="16" customHeight="1">
      <c r="B92" s="51" t="s">
        <v>52</v>
      </c>
      <c r="C92" s="20"/>
      <c r="D92" s="20"/>
      <c r="E92" s="19">
        <v>1817</v>
      </c>
      <c r="F92" s="19">
        <v>4044</v>
      </c>
      <c r="G92" s="20"/>
      <c r="H92" s="20"/>
      <c r="I92" s="21">
        <f>SUM(E92:F92)</f>
        <v>5861</v>
      </c>
      <c r="K92" s="60"/>
      <c r="L92" s="60"/>
    </row>
    <row r="93" spans="2:12" s="17" customFormat="1" ht="16" customHeight="1">
      <c r="B93" s="52" t="s">
        <v>70</v>
      </c>
      <c r="C93" s="20"/>
      <c r="D93" s="20"/>
      <c r="E93" s="19">
        <v>0</v>
      </c>
      <c r="F93" s="19">
        <v>516</v>
      </c>
      <c r="G93" s="20"/>
      <c r="H93" s="20"/>
      <c r="I93" s="21">
        <f>SUM(E93:F93)</f>
        <v>516</v>
      </c>
      <c r="K93" s="60"/>
      <c r="L93" s="60"/>
    </row>
    <row r="94" spans="2:12" s="17" customFormat="1" ht="16" customHeight="1">
      <c r="B94" s="52" t="s">
        <v>71</v>
      </c>
      <c r="C94" s="20"/>
      <c r="D94" s="20"/>
      <c r="E94" s="19">
        <v>0</v>
      </c>
      <c r="F94" s="19">
        <v>625</v>
      </c>
      <c r="G94" s="20"/>
      <c r="H94" s="20"/>
      <c r="I94" s="21">
        <f>SUM(E94:F94)</f>
        <v>625</v>
      </c>
      <c r="K94" s="60"/>
      <c r="L94" s="60"/>
    </row>
    <row r="95" spans="2:12" s="17" customFormat="1" ht="16" customHeight="1">
      <c r="B95" s="52" t="s">
        <v>72</v>
      </c>
      <c r="C95" s="20"/>
      <c r="D95" s="20"/>
      <c r="E95" s="20"/>
      <c r="F95" s="19">
        <v>313</v>
      </c>
      <c r="G95" s="20"/>
      <c r="H95" s="20"/>
      <c r="I95" s="21">
        <f>F95</f>
        <v>313</v>
      </c>
      <c r="K95" s="60"/>
      <c r="L95" s="60"/>
    </row>
    <row r="96" spans="2:12" s="17" customFormat="1" ht="16" customHeight="1">
      <c r="B96" s="53" t="s">
        <v>53</v>
      </c>
      <c r="C96" s="20"/>
      <c r="D96" s="20"/>
      <c r="E96" s="19">
        <v>640</v>
      </c>
      <c r="F96" s="20"/>
      <c r="G96" s="20"/>
      <c r="H96" s="20"/>
      <c r="I96" s="21">
        <f>E96</f>
        <v>640</v>
      </c>
      <c r="K96" s="60"/>
      <c r="L96" s="60"/>
    </row>
    <row r="97" spans="2:22" s="17" customFormat="1" ht="16" customHeight="1">
      <c r="B97" s="53" t="s">
        <v>54</v>
      </c>
      <c r="C97" s="20"/>
      <c r="D97" s="20"/>
      <c r="E97" s="19">
        <v>11533</v>
      </c>
      <c r="F97" s="20"/>
      <c r="G97" s="20"/>
      <c r="H97" s="20"/>
      <c r="I97" s="21">
        <f>E97</f>
        <v>11533</v>
      </c>
      <c r="K97" s="60"/>
      <c r="L97" s="60"/>
    </row>
    <row r="98" spans="2:22" s="17" customFormat="1" ht="16" customHeight="1">
      <c r="B98" s="63" t="s">
        <v>55</v>
      </c>
      <c r="C98" s="20"/>
      <c r="D98" s="20"/>
      <c r="E98" s="19">
        <v>2381</v>
      </c>
      <c r="F98" s="19">
        <v>3341</v>
      </c>
      <c r="G98" s="20"/>
      <c r="H98" s="20"/>
      <c r="I98" s="21">
        <f>SUM(E98:F98)</f>
        <v>5722</v>
      </c>
      <c r="K98" s="60"/>
      <c r="L98" s="60"/>
    </row>
    <row r="99" spans="2:22" s="17" customFormat="1" ht="16" customHeight="1">
      <c r="B99" s="60"/>
      <c r="C99" s="60"/>
      <c r="D99" s="60"/>
      <c r="E99" s="60"/>
      <c r="F99" s="60"/>
      <c r="G99" s="60"/>
      <c r="H99" s="60"/>
      <c r="I99" s="60"/>
      <c r="K99" s="60"/>
      <c r="L99" s="60"/>
    </row>
    <row r="100" spans="2:22" s="2" customFormat="1" ht="6" customHeight="1">
      <c r="B100" s="31"/>
      <c r="C100" s="30"/>
      <c r="D100" s="30"/>
      <c r="E100" s="30"/>
      <c r="F100" s="30"/>
      <c r="G100" s="30"/>
      <c r="H100" s="30"/>
      <c r="I100" s="30"/>
      <c r="J100" s="30"/>
      <c r="K100" s="60"/>
      <c r="L100" s="60"/>
      <c r="M100" s="30"/>
      <c r="N100" s="30"/>
      <c r="O100" s="32"/>
      <c r="P100" s="33"/>
    </row>
    <row r="101" spans="2:22" s="2" customFormat="1" ht="16" customHeight="1">
      <c r="B101" s="42" t="s">
        <v>73</v>
      </c>
      <c r="C101" s="35"/>
      <c r="D101" s="30"/>
      <c r="E101" s="30"/>
      <c r="F101" s="30"/>
      <c r="G101" s="30"/>
      <c r="H101" s="30"/>
      <c r="I101" s="30"/>
      <c r="J101" s="30"/>
      <c r="K101" s="60"/>
      <c r="L101" s="60"/>
      <c r="M101" s="30"/>
      <c r="N101" s="32"/>
      <c r="O101" s="33"/>
      <c r="P101" s="30"/>
      <c r="Q101" s="30"/>
      <c r="R101" s="30"/>
      <c r="S101" s="30"/>
      <c r="T101" s="30"/>
      <c r="U101" s="30"/>
      <c r="V101" s="30"/>
    </row>
    <row r="102" spans="2:22" s="17" customFormat="1" ht="16" customHeight="1">
      <c r="B102" s="54" t="s">
        <v>42</v>
      </c>
      <c r="C102" s="20"/>
      <c r="D102" s="20"/>
      <c r="E102" s="19">
        <v>0</v>
      </c>
      <c r="F102" s="19">
        <v>0</v>
      </c>
      <c r="G102" s="20"/>
      <c r="H102" s="20"/>
      <c r="I102" s="21">
        <f>SUM(E102:F102)</f>
        <v>0</v>
      </c>
      <c r="K102" s="60"/>
      <c r="L102" s="60"/>
    </row>
    <row r="103" spans="2:22" s="17" customFormat="1" ht="16" customHeight="1">
      <c r="B103" s="55" t="s">
        <v>74</v>
      </c>
      <c r="C103" s="20"/>
      <c r="D103" s="20"/>
      <c r="E103" s="56">
        <v>0</v>
      </c>
      <c r="F103" s="56">
        <v>-5707</v>
      </c>
      <c r="G103" s="20"/>
      <c r="H103" s="20"/>
      <c r="I103" s="21">
        <f>SUM(E103:F103)</f>
        <v>-5707</v>
      </c>
      <c r="K103" s="60"/>
      <c r="L103" s="60"/>
    </row>
    <row r="104" spans="2:22" s="17" customFormat="1" ht="16" customHeight="1">
      <c r="B104" s="55" t="s">
        <v>75</v>
      </c>
      <c r="C104" s="20"/>
      <c r="D104" s="20"/>
      <c r="E104" s="56">
        <v>0</v>
      </c>
      <c r="F104" s="56">
        <v>-2388</v>
      </c>
      <c r="G104" s="20"/>
      <c r="H104" s="20"/>
      <c r="I104" s="21">
        <f>SUM(E104:F104)</f>
        <v>-2388</v>
      </c>
      <c r="K104" s="60"/>
      <c r="L104" s="60"/>
    </row>
    <row r="105" spans="2:22" s="17" customFormat="1" ht="16" customHeight="1">
      <c r="B105" s="48" t="s">
        <v>76</v>
      </c>
      <c r="C105" s="20"/>
      <c r="D105" s="20"/>
      <c r="E105" s="20"/>
      <c r="F105" s="19">
        <v>-24</v>
      </c>
      <c r="G105" s="20"/>
      <c r="H105" s="20"/>
      <c r="I105" s="21">
        <f>F105</f>
        <v>-24</v>
      </c>
      <c r="K105" s="60"/>
      <c r="L105" s="60"/>
    </row>
    <row r="106" spans="2:22" s="17" customFormat="1" ht="16" customHeight="1">
      <c r="B106" s="48" t="s">
        <v>77</v>
      </c>
      <c r="C106" s="20"/>
      <c r="D106" s="20"/>
      <c r="E106" s="20"/>
      <c r="F106" s="19">
        <v>-1</v>
      </c>
      <c r="G106" s="20"/>
      <c r="H106" s="20"/>
      <c r="I106" s="21">
        <f>F106</f>
        <v>-1</v>
      </c>
      <c r="K106" s="60"/>
      <c r="L106" s="60"/>
    </row>
    <row r="107" spans="2:22" s="17" customFormat="1" ht="16" customHeight="1">
      <c r="B107" s="60"/>
      <c r="C107" s="60"/>
      <c r="D107" s="60"/>
      <c r="E107" s="60"/>
      <c r="F107" s="60"/>
      <c r="G107" s="60"/>
      <c r="H107" s="60"/>
      <c r="I107" s="60"/>
      <c r="K107" s="60"/>
      <c r="L107" s="60"/>
    </row>
    <row r="108" spans="2:22" s="2" customFormat="1" ht="6" customHeight="1">
      <c r="B108" s="31"/>
      <c r="C108" s="30"/>
      <c r="D108" s="30"/>
      <c r="E108" s="30"/>
      <c r="F108" s="30"/>
      <c r="G108" s="30"/>
      <c r="H108" s="30"/>
      <c r="I108" s="30"/>
      <c r="J108" s="30"/>
      <c r="K108" s="60"/>
      <c r="L108" s="60"/>
      <c r="M108" s="30"/>
      <c r="N108" s="30"/>
      <c r="O108" s="32"/>
      <c r="P108" s="33"/>
    </row>
    <row r="109" spans="2:22" s="2" customFormat="1" ht="16" customHeight="1">
      <c r="B109" s="34" t="s">
        <v>18</v>
      </c>
      <c r="C109" s="35"/>
      <c r="D109" s="30"/>
      <c r="E109" s="30"/>
      <c r="F109" s="30"/>
      <c r="G109" s="30"/>
      <c r="H109" s="30"/>
      <c r="I109" s="30"/>
      <c r="J109" s="30"/>
      <c r="K109" s="60"/>
      <c r="L109" s="60"/>
      <c r="M109" s="30"/>
      <c r="N109" s="32"/>
      <c r="O109" s="33"/>
      <c r="P109" s="30"/>
      <c r="Q109" s="30"/>
      <c r="R109" s="30"/>
      <c r="S109" s="30"/>
      <c r="T109" s="30"/>
      <c r="U109" s="30"/>
      <c r="V109" s="30"/>
    </row>
    <row r="110" spans="2:22" s="17" customFormat="1" ht="16" customHeight="1">
      <c r="B110" s="61" t="s">
        <v>78</v>
      </c>
      <c r="C110" s="19">
        <v>0</v>
      </c>
      <c r="D110" s="19">
        <v>0</v>
      </c>
      <c r="E110" s="19">
        <v>-671</v>
      </c>
      <c r="F110" s="19">
        <v>0</v>
      </c>
      <c r="G110" s="19">
        <v>-5</v>
      </c>
      <c r="H110" s="20"/>
      <c r="I110" s="21">
        <f>SUM(C110:H110)</f>
        <v>-676</v>
      </c>
      <c r="K110" s="60"/>
      <c r="L110" s="60"/>
    </row>
    <row r="111" spans="2:22" s="17" customFormat="1" ht="16" customHeight="1">
      <c r="C111" s="60"/>
      <c r="D111" s="60"/>
      <c r="E111" s="60"/>
      <c r="F111" s="60"/>
      <c r="G111" s="60"/>
      <c r="H111" s="57"/>
      <c r="I111" s="57"/>
      <c r="K111" s="57"/>
      <c r="L111" s="57"/>
    </row>
    <row r="112" spans="2:22" s="17" customFormat="1" ht="12.75" customHeight="1"/>
  </sheetData>
  <mergeCells count="7">
    <mergeCell ref="I6:I7"/>
    <mergeCell ref="G6:G7"/>
    <mergeCell ref="C6:C7"/>
    <mergeCell ref="D6:D7"/>
    <mergeCell ref="E6:E7"/>
    <mergeCell ref="F6:F7"/>
    <mergeCell ref="H6:H7"/>
  </mergeCells>
  <dataValidations count="3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9:G9 C12:G12 F36 F63:F65 E43:F44 F47:F51 E63 F58 C39:G40 E57:F57 E65:E68 F68 E59:E61 E55:F55 F61" xr:uid="{00000000-0002-0000-0A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G11 C18:G18 C20:G21 E102:F104 F105:F106 C110:G110" xr:uid="{00000000-0002-0000-0A00-000001000000}">
      <formula1>0</formula1>
    </dataValidation>
    <dataValidation type="whole" errorStyle="warning" allowBlank="1" showErrorMessage="1" errorTitle="WARNING" error="All figures must be entered as whole numbers. Please ensure that the figure you have entered is correct." sqref="E87 E76 F87:F95 F74:F82 E96:E97 E92:E94 E83:E84 E72:F72 E85:F85 E98:F98" xr:uid="{00000000-0002-0000-0A00-000002000000}">
      <formula1>-1000000</formula1>
      <formula2>1000000</formula2>
    </dataValidation>
  </dataValidations>
  <pageMargins left="0.7" right="0.7" top="0.75" bottom="0.75" header="0.3" footer="0.3"/>
  <pageSetup paperSize="9" scale="59" fitToHeight="0" orientation="landscape" r:id="rId1"/>
  <rowBreaks count="2" manualBreakCount="2">
    <brk id="52" max="11" man="1"/>
    <brk id="100" max="11" man="1"/>
  </rowBreaks>
  <ignoredErrors>
    <ignoredError sqref="I110" emptyCellReferenc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21">
    <tabColor rgb="FFC5D9F1"/>
    <pageSetUpPr fitToPage="1"/>
  </sheetPr>
  <dimension ref="B1:V112"/>
  <sheetViews>
    <sheetView zoomScaleNormal="100" workbookViewId="0"/>
  </sheetViews>
  <sheetFormatPr defaultColWidth="9.1796875" defaultRowHeight="14"/>
  <cols>
    <col min="1" max="1" width="2.54296875" style="14" customWidth="1"/>
    <col min="2" max="2" width="95.54296875" style="14" customWidth="1"/>
    <col min="3" max="9" width="14.26953125" style="14" customWidth="1"/>
    <col min="10" max="10" width="3.26953125" style="14" customWidth="1"/>
    <col min="11" max="12" width="10.81640625" style="14" customWidth="1"/>
    <col min="13" max="16384" width="9.1796875" style="14"/>
  </cols>
  <sheetData>
    <row r="1" spans="2:12" s="2" customFormat="1" ht="20.149999999999999" customHeight="1">
      <c r="B1" s="1" t="s">
        <v>0</v>
      </c>
      <c r="C1" s="58"/>
      <c r="D1" s="58"/>
      <c r="F1" s="3"/>
      <c r="G1" s="3"/>
      <c r="H1" s="3"/>
    </row>
    <row r="2" spans="2:12" s="2" customFormat="1" ht="20.149999999999999" customHeight="1">
      <c r="B2" s="1" t="s">
        <v>79</v>
      </c>
    </row>
    <row r="3" spans="2:12" s="2" customFormat="1" ht="20.149999999999999" customHeight="1">
      <c r="B3" s="4" t="s">
        <v>88</v>
      </c>
      <c r="C3" s="59"/>
      <c r="D3" s="59"/>
      <c r="E3" s="5"/>
      <c r="F3" s="6"/>
      <c r="G3" s="6"/>
      <c r="H3" s="7"/>
    </row>
    <row r="4" spans="2:12" s="10" customFormat="1" ht="12.75" customHeight="1">
      <c r="B4" s="8"/>
      <c r="C4" s="9"/>
      <c r="I4" s="11"/>
      <c r="J4" s="11"/>
    </row>
    <row r="5" spans="2:12" s="10" customFormat="1" ht="12.75" customHeight="1">
      <c r="B5" s="8"/>
      <c r="C5" s="9"/>
      <c r="I5" s="11" t="s">
        <v>1</v>
      </c>
      <c r="J5" s="11"/>
    </row>
    <row r="6" spans="2:12" ht="18" customHeight="1">
      <c r="B6" s="12" t="s">
        <v>2</v>
      </c>
      <c r="C6" s="82" t="s">
        <v>3</v>
      </c>
      <c r="D6" s="82" t="s">
        <v>4</v>
      </c>
      <c r="E6" s="82" t="s">
        <v>5</v>
      </c>
      <c r="F6" s="82" t="s">
        <v>6</v>
      </c>
      <c r="G6" s="82" t="s">
        <v>7</v>
      </c>
      <c r="H6" s="83" t="s">
        <v>8</v>
      </c>
      <c r="I6" s="84" t="s">
        <v>9</v>
      </c>
      <c r="J6" s="13"/>
      <c r="K6" s="60"/>
      <c r="L6" s="60"/>
    </row>
    <row r="7" spans="2:12" ht="51" customHeight="1">
      <c r="B7" s="15" t="s">
        <v>10</v>
      </c>
      <c r="C7" s="82"/>
      <c r="D7" s="82"/>
      <c r="E7" s="82"/>
      <c r="F7" s="82"/>
      <c r="G7" s="82"/>
      <c r="H7" s="83"/>
      <c r="I7" s="84"/>
      <c r="J7" s="13"/>
      <c r="K7" s="60"/>
      <c r="L7" s="60"/>
    </row>
    <row r="8" spans="2:12" s="17" customFormat="1" ht="16" customHeight="1">
      <c r="B8" s="16" t="s">
        <v>11</v>
      </c>
      <c r="K8" s="60"/>
      <c r="L8" s="60"/>
    </row>
    <row r="9" spans="2:12" s="17" customFormat="1" ht="16" customHeight="1">
      <c r="B9" s="18" t="s">
        <v>12</v>
      </c>
      <c r="C9" s="19">
        <v>22</v>
      </c>
      <c r="D9" s="19">
        <v>4</v>
      </c>
      <c r="E9" s="19">
        <v>881</v>
      </c>
      <c r="F9" s="19">
        <v>1434</v>
      </c>
      <c r="G9" s="19">
        <v>171</v>
      </c>
      <c r="H9" s="20"/>
      <c r="I9" s="21">
        <f>SUM(C9:G9)</f>
        <v>2512</v>
      </c>
      <c r="K9" s="60"/>
      <c r="L9" s="60"/>
    </row>
    <row r="10" spans="2:12" s="17" customFormat="1" ht="16" customHeight="1">
      <c r="B10" s="18" t="s">
        <v>13</v>
      </c>
      <c r="C10" s="20"/>
      <c r="D10" s="20"/>
      <c r="E10" s="20"/>
      <c r="F10" s="20"/>
      <c r="G10" s="20"/>
      <c r="H10" s="20"/>
      <c r="I10" s="20"/>
      <c r="K10" s="60"/>
      <c r="L10" s="60"/>
    </row>
    <row r="11" spans="2:12" s="17" customFormat="1" ht="16" customHeight="1">
      <c r="B11" s="18" t="s">
        <v>14</v>
      </c>
      <c r="C11" s="19">
        <v>-61</v>
      </c>
      <c r="D11" s="19">
        <v>0</v>
      </c>
      <c r="E11" s="19">
        <v>-11</v>
      </c>
      <c r="F11" s="19">
        <v>-1232</v>
      </c>
      <c r="G11" s="19">
        <v>0</v>
      </c>
      <c r="H11" s="20"/>
      <c r="I11" s="21">
        <f>SUM(C11:G11)</f>
        <v>-1304</v>
      </c>
      <c r="K11" s="60"/>
      <c r="L11" s="60"/>
    </row>
    <row r="12" spans="2:12" s="17" customFormat="1" ht="16" customHeight="1">
      <c r="B12" s="18" t="s">
        <v>15</v>
      </c>
      <c r="C12" s="19">
        <v>2329</v>
      </c>
      <c r="D12" s="19">
        <v>25</v>
      </c>
      <c r="E12" s="19">
        <v>27911</v>
      </c>
      <c r="F12" s="19">
        <v>88348</v>
      </c>
      <c r="G12" s="19">
        <v>3375</v>
      </c>
      <c r="H12" s="22">
        <v>82043</v>
      </c>
      <c r="I12" s="21">
        <f>SUM(C12:H12)</f>
        <v>204031</v>
      </c>
      <c r="K12" s="60"/>
      <c r="L12" s="60"/>
    </row>
    <row r="13" spans="2:12" s="17" customFormat="1" ht="16" customHeight="1">
      <c r="B13" s="23" t="s">
        <v>16</v>
      </c>
      <c r="C13" s="21">
        <f>SUM(C9,C11:C12)</f>
        <v>2290</v>
      </c>
      <c r="D13" s="21">
        <f>SUM(D9,D11:D12)</f>
        <v>29</v>
      </c>
      <c r="E13" s="21">
        <f>SUM(E9,E11:E12)</f>
        <v>28781</v>
      </c>
      <c r="F13" s="21">
        <f>SUM(F9,F11:F12)</f>
        <v>88550</v>
      </c>
      <c r="G13" s="21">
        <f>SUM(G9,G11:G12)</f>
        <v>3546</v>
      </c>
      <c r="H13" s="21">
        <f>H12</f>
        <v>82043</v>
      </c>
      <c r="I13" s="21">
        <f>SUM(I9,I11:I12)</f>
        <v>205239</v>
      </c>
      <c r="K13" s="60"/>
      <c r="L13" s="60"/>
    </row>
    <row r="14" spans="2:12" s="17" customFormat="1" ht="12.75" customHeight="1">
      <c r="K14" s="60"/>
      <c r="L14" s="60"/>
    </row>
    <row r="15" spans="2:12" s="17" customFormat="1" ht="16" customHeight="1">
      <c r="B15" s="23" t="s">
        <v>17</v>
      </c>
      <c r="C15" s="21">
        <f>C13+C18</f>
        <v>2290</v>
      </c>
      <c r="D15" s="21">
        <f>D13+D18</f>
        <v>29</v>
      </c>
      <c r="E15" s="21">
        <f>E13+E18</f>
        <v>28678</v>
      </c>
      <c r="F15" s="21">
        <f>F13+F18</f>
        <v>88149</v>
      </c>
      <c r="G15" s="21">
        <f>G13+G18</f>
        <v>3364</v>
      </c>
      <c r="H15" s="21">
        <f>H13</f>
        <v>82043</v>
      </c>
      <c r="I15" s="21">
        <f>I13+I18</f>
        <v>204553</v>
      </c>
      <c r="K15" s="60"/>
      <c r="L15" s="60"/>
    </row>
    <row r="16" spans="2:12" s="17" customFormat="1" ht="12.75" customHeight="1">
      <c r="K16" s="60"/>
      <c r="L16" s="60"/>
    </row>
    <row r="17" spans="2:14" s="17" customFormat="1" ht="16" customHeight="1">
      <c r="B17" s="16" t="s">
        <v>18</v>
      </c>
      <c r="K17" s="60"/>
      <c r="L17" s="60"/>
    </row>
    <row r="18" spans="2:14" s="17" customFormat="1" ht="16" customHeight="1">
      <c r="B18" s="18" t="s">
        <v>19</v>
      </c>
      <c r="C18" s="19">
        <v>0</v>
      </c>
      <c r="D18" s="19">
        <v>0</v>
      </c>
      <c r="E18" s="19">
        <v>-103</v>
      </c>
      <c r="F18" s="19">
        <v>-401</v>
      </c>
      <c r="G18" s="19">
        <v>-182</v>
      </c>
      <c r="H18" s="20"/>
      <c r="I18" s="21">
        <f>SUM(C18:G18)</f>
        <v>-686</v>
      </c>
      <c r="K18" s="60"/>
      <c r="L18" s="60"/>
    </row>
    <row r="19" spans="2:14" s="17" customFormat="1" ht="16" customHeight="1">
      <c r="B19" s="24" t="s">
        <v>20</v>
      </c>
      <c r="C19" s="20"/>
      <c r="D19" s="20"/>
      <c r="E19" s="20"/>
      <c r="F19" s="20"/>
      <c r="G19" s="20"/>
      <c r="H19" s="20"/>
      <c r="I19" s="25"/>
      <c r="K19" s="60"/>
      <c r="L19" s="60"/>
    </row>
    <row r="20" spans="2:14" s="17" customFormat="1" ht="16" customHeight="1">
      <c r="B20" s="18" t="s">
        <v>21</v>
      </c>
      <c r="C20" s="19">
        <v>-444</v>
      </c>
      <c r="D20" s="19">
        <v>0</v>
      </c>
      <c r="E20" s="19">
        <v>-26205</v>
      </c>
      <c r="F20" s="19">
        <v>-47835</v>
      </c>
      <c r="G20" s="19">
        <v>-240</v>
      </c>
      <c r="H20" s="20"/>
      <c r="I20" s="21">
        <f>SUM(C20:G20)</f>
        <v>-74724</v>
      </c>
      <c r="K20" s="60"/>
      <c r="L20" s="60"/>
    </row>
    <row r="21" spans="2:14" s="17" customFormat="1" ht="16" customHeight="1">
      <c r="B21" s="18" t="s">
        <v>22</v>
      </c>
      <c r="C21" s="19">
        <v>-512</v>
      </c>
      <c r="D21" s="19">
        <v>0</v>
      </c>
      <c r="E21" s="19">
        <v>-1771</v>
      </c>
      <c r="F21" s="19">
        <v>-37893</v>
      </c>
      <c r="G21" s="19">
        <v>-3020</v>
      </c>
      <c r="H21" s="20"/>
      <c r="I21" s="21">
        <f>SUM(C21:G21)</f>
        <v>-43196</v>
      </c>
      <c r="K21" s="60"/>
      <c r="L21" s="60"/>
    </row>
    <row r="22" spans="2:14" s="17" customFormat="1" ht="16" customHeight="1">
      <c r="B22" s="23" t="s">
        <v>23</v>
      </c>
      <c r="C22" s="21">
        <f>SUM(C18,C20:C21)</f>
        <v>-956</v>
      </c>
      <c r="D22" s="21">
        <f>SUM(D18,D20:D21)</f>
        <v>0</v>
      </c>
      <c r="E22" s="21">
        <f>SUM(E18,E20:E21)</f>
        <v>-28079</v>
      </c>
      <c r="F22" s="21">
        <f>SUM(F18,F20:F21)</f>
        <v>-86129</v>
      </c>
      <c r="G22" s="21">
        <f>SUM(G18,G20:G21)</f>
        <v>-3442</v>
      </c>
      <c r="H22" s="20"/>
      <c r="I22" s="21">
        <f>SUM(I18,I20:I21)</f>
        <v>-118606</v>
      </c>
      <c r="K22" s="60"/>
      <c r="L22" s="60"/>
    </row>
    <row r="23" spans="2:14" s="17" customFormat="1" ht="12.75" customHeight="1">
      <c r="K23" s="60"/>
      <c r="L23" s="60"/>
    </row>
    <row r="24" spans="2:14" s="17" customFormat="1" ht="16" customHeight="1">
      <c r="B24" s="23" t="s">
        <v>24</v>
      </c>
      <c r="C24" s="21">
        <f>C22-C18</f>
        <v>-956</v>
      </c>
      <c r="D24" s="21">
        <f>D22-D18</f>
        <v>0</v>
      </c>
      <c r="E24" s="21">
        <f>E22-E18</f>
        <v>-27976</v>
      </c>
      <c r="F24" s="21">
        <f>F22-F18</f>
        <v>-85728</v>
      </c>
      <c r="G24" s="21">
        <f>G22-G18</f>
        <v>-3260</v>
      </c>
      <c r="H24" s="20"/>
      <c r="I24" s="21">
        <f>I22-I18</f>
        <v>-117920</v>
      </c>
      <c r="K24" s="60"/>
      <c r="L24" s="60"/>
    </row>
    <row r="25" spans="2:14" s="17" customFormat="1" ht="12.75" customHeight="1">
      <c r="K25" s="60"/>
      <c r="L25" s="60"/>
    </row>
    <row r="26" spans="2:14" s="17" customFormat="1" ht="16" customHeight="1">
      <c r="B26" s="26" t="s">
        <v>25</v>
      </c>
      <c r="C26" s="27">
        <f>C13+C22</f>
        <v>1334</v>
      </c>
      <c r="D26" s="27">
        <f>D13+D22</f>
        <v>29</v>
      </c>
      <c r="E26" s="27">
        <f>E13+E22</f>
        <v>702</v>
      </c>
      <c r="F26" s="27">
        <f>F13+F22</f>
        <v>2421</v>
      </c>
      <c r="G26" s="27">
        <f>G13+G22</f>
        <v>104</v>
      </c>
      <c r="H26" s="27">
        <f>H13</f>
        <v>82043</v>
      </c>
      <c r="I26" s="27">
        <f>I13+I22</f>
        <v>86633</v>
      </c>
      <c r="K26" s="60"/>
      <c r="L26" s="60"/>
    </row>
    <row r="27" spans="2:14" s="17" customFormat="1" ht="12.75" customHeight="1">
      <c r="K27" s="60"/>
      <c r="L27" s="60"/>
    </row>
    <row r="28" spans="2:14" s="17" customFormat="1" ht="16" customHeight="1">
      <c r="B28" s="60"/>
      <c r="C28" s="60"/>
      <c r="D28" s="60"/>
      <c r="E28" s="60"/>
      <c r="F28" s="60"/>
      <c r="G28" s="60"/>
      <c r="H28" s="60"/>
      <c r="I28" s="60"/>
      <c r="K28" s="60"/>
      <c r="L28" s="60"/>
    </row>
    <row r="29" spans="2:14" s="17" customFormat="1" ht="16" customHeight="1">
      <c r="B29" s="60"/>
      <c r="C29" s="60"/>
      <c r="D29" s="60"/>
      <c r="E29" s="60"/>
      <c r="F29" s="60"/>
      <c r="G29" s="60"/>
      <c r="H29" s="60"/>
      <c r="I29" s="60"/>
      <c r="K29" s="60"/>
      <c r="L29" s="60"/>
    </row>
    <row r="30" spans="2:14" s="17" customFormat="1" ht="16" customHeight="1">
      <c r="B30" s="60"/>
      <c r="C30" s="60"/>
      <c r="D30" s="60"/>
      <c r="E30" s="60"/>
      <c r="F30" s="60"/>
      <c r="G30" s="60"/>
      <c r="H30" s="60"/>
      <c r="I30" s="60"/>
      <c r="K30" s="60"/>
      <c r="L30" s="60"/>
    </row>
    <row r="31" spans="2:14" s="17" customFormat="1" ht="16" customHeight="1">
      <c r="B31" s="60"/>
      <c r="C31" s="60"/>
      <c r="D31" s="60"/>
      <c r="E31" s="60"/>
      <c r="F31" s="60"/>
      <c r="G31" s="60"/>
      <c r="H31" s="60"/>
      <c r="I31" s="60"/>
      <c r="K31" s="60"/>
      <c r="L31" s="60"/>
    </row>
    <row r="32" spans="2:14" s="2" customFormat="1" ht="12.75" customHeight="1">
      <c r="B32" s="60"/>
      <c r="C32" s="60"/>
      <c r="D32" s="60"/>
      <c r="E32" s="60"/>
      <c r="F32" s="60"/>
      <c r="G32" s="60"/>
      <c r="H32" s="60"/>
      <c r="I32" s="60"/>
      <c r="J32" s="28"/>
      <c r="K32" s="60"/>
      <c r="L32" s="60"/>
      <c r="M32" s="29"/>
      <c r="N32" s="29"/>
    </row>
    <row r="33" spans="2:22" s="2" customFormat="1" ht="18" customHeight="1">
      <c r="B33" s="64" t="s">
        <v>26</v>
      </c>
      <c r="C33" s="30"/>
      <c r="D33" s="30"/>
      <c r="E33" s="30"/>
      <c r="F33" s="30"/>
      <c r="G33" s="30"/>
      <c r="H33" s="30"/>
      <c r="I33" s="30"/>
      <c r="J33" s="30"/>
      <c r="K33" s="60"/>
      <c r="L33" s="60"/>
    </row>
    <row r="34" spans="2:22" s="2" customFormat="1" ht="6" customHeight="1">
      <c r="B34" s="31"/>
      <c r="C34" s="30"/>
      <c r="D34" s="30"/>
      <c r="E34" s="30"/>
      <c r="F34" s="30"/>
      <c r="G34" s="30"/>
      <c r="H34" s="30"/>
      <c r="I34" s="30"/>
      <c r="J34" s="30"/>
      <c r="K34" s="60"/>
      <c r="L34" s="60"/>
      <c r="M34" s="30"/>
      <c r="N34" s="32"/>
      <c r="O34" s="33"/>
    </row>
    <row r="35" spans="2:22" s="2" customFormat="1" ht="16" customHeight="1">
      <c r="B35" s="34" t="s">
        <v>27</v>
      </c>
      <c r="C35" s="35"/>
      <c r="D35" s="30"/>
      <c r="E35" s="30"/>
      <c r="F35" s="30"/>
      <c r="G35" s="30"/>
      <c r="H35" s="30"/>
      <c r="I35" s="30"/>
      <c r="J35" s="30"/>
      <c r="K35" s="60"/>
      <c r="L35" s="60"/>
      <c r="M35" s="30"/>
      <c r="N35" s="30"/>
      <c r="O35" s="30"/>
    </row>
    <row r="36" spans="2:22" s="17" customFormat="1" ht="16" customHeight="1">
      <c r="B36" s="18" t="s">
        <v>27</v>
      </c>
      <c r="C36" s="20"/>
      <c r="D36" s="20"/>
      <c r="E36" s="20"/>
      <c r="F36" s="19">
        <v>0</v>
      </c>
      <c r="G36" s="20"/>
      <c r="H36" s="20"/>
      <c r="I36" s="20"/>
      <c r="K36" s="60"/>
      <c r="L36" s="60"/>
    </row>
    <row r="37" spans="2:22" s="17" customFormat="1" ht="6" customHeight="1">
      <c r="C37" s="36"/>
      <c r="D37" s="36"/>
      <c r="E37" s="36"/>
      <c r="F37" s="36"/>
      <c r="G37" s="36"/>
      <c r="H37" s="36"/>
      <c r="I37" s="36"/>
      <c r="J37" s="36"/>
      <c r="K37" s="60"/>
      <c r="L37" s="60"/>
      <c r="M37" s="36"/>
      <c r="N37" s="36"/>
      <c r="O37" s="36"/>
      <c r="P37" s="36"/>
      <c r="Q37" s="36"/>
      <c r="R37" s="36"/>
      <c r="S37" s="36"/>
      <c r="T37" s="36"/>
      <c r="U37" s="36"/>
      <c r="V37" s="36"/>
    </row>
    <row r="38" spans="2:22" s="2" customFormat="1" ht="16" customHeight="1">
      <c r="B38" s="34" t="s">
        <v>28</v>
      </c>
      <c r="C38" s="35"/>
      <c r="D38" s="30"/>
      <c r="E38" s="30"/>
      <c r="F38" s="30"/>
      <c r="G38" s="30"/>
      <c r="H38" s="30"/>
      <c r="I38" s="30"/>
      <c r="J38" s="30"/>
      <c r="K38" s="60"/>
      <c r="L38" s="60"/>
      <c r="M38" s="30"/>
      <c r="N38" s="32"/>
      <c r="O38" s="33"/>
      <c r="P38" s="30"/>
      <c r="Q38" s="30"/>
      <c r="R38" s="30"/>
      <c r="S38" s="30"/>
      <c r="T38" s="30"/>
      <c r="U38" s="30"/>
      <c r="V38" s="30"/>
    </row>
    <row r="39" spans="2:22" s="17" customFormat="1" ht="16" customHeight="1">
      <c r="B39" s="18" t="s">
        <v>29</v>
      </c>
      <c r="C39" s="19">
        <v>2</v>
      </c>
      <c r="D39" s="19">
        <v>0</v>
      </c>
      <c r="E39" s="19">
        <v>7334</v>
      </c>
      <c r="F39" s="19">
        <v>45380</v>
      </c>
      <c r="G39" s="19">
        <v>133</v>
      </c>
      <c r="H39" s="20"/>
      <c r="I39" s="21">
        <f>SUM(C39:G39)</f>
        <v>52849</v>
      </c>
      <c r="K39" s="60"/>
      <c r="L39" s="60"/>
      <c r="M39" s="30"/>
    </row>
    <row r="40" spans="2:22" s="17" customFormat="1" ht="16" customHeight="1">
      <c r="B40" s="62" t="s">
        <v>30</v>
      </c>
      <c r="C40" s="19">
        <v>0</v>
      </c>
      <c r="D40" s="19">
        <v>0</v>
      </c>
      <c r="E40" s="19">
        <v>5266</v>
      </c>
      <c r="F40" s="19">
        <v>30586</v>
      </c>
      <c r="G40" s="19">
        <v>91</v>
      </c>
      <c r="H40" s="20"/>
      <c r="I40" s="21">
        <f>SUM(C40:G40)</f>
        <v>35943</v>
      </c>
      <c r="K40" s="60"/>
      <c r="L40" s="60"/>
      <c r="M40" s="30"/>
    </row>
    <row r="41" spans="2:22" s="17" customFormat="1" ht="6" customHeight="1">
      <c r="C41" s="36"/>
      <c r="D41" s="36"/>
      <c r="E41" s="36"/>
      <c r="F41" s="36"/>
      <c r="G41" s="36"/>
      <c r="H41" s="36"/>
      <c r="I41" s="36"/>
      <c r="J41" s="36"/>
      <c r="K41" s="60"/>
      <c r="L41" s="60"/>
      <c r="M41" s="36"/>
      <c r="N41" s="36"/>
      <c r="O41" s="36"/>
      <c r="P41" s="36"/>
      <c r="Q41" s="36"/>
      <c r="R41" s="36"/>
      <c r="S41" s="36"/>
      <c r="T41" s="36"/>
      <c r="U41" s="36"/>
      <c r="V41" s="36"/>
    </row>
    <row r="42" spans="2:22" s="2" customFormat="1" ht="16" customHeight="1">
      <c r="B42" s="34" t="s">
        <v>31</v>
      </c>
      <c r="C42" s="35"/>
      <c r="D42" s="30"/>
      <c r="E42" s="30"/>
      <c r="F42" s="30"/>
      <c r="G42" s="30"/>
      <c r="H42" s="30"/>
      <c r="I42" s="30"/>
      <c r="J42" s="30"/>
      <c r="K42" s="60"/>
      <c r="L42" s="60"/>
      <c r="M42" s="30"/>
      <c r="N42" s="32"/>
      <c r="O42" s="33"/>
      <c r="P42" s="30"/>
      <c r="Q42" s="30"/>
      <c r="R42" s="30"/>
      <c r="S42" s="30"/>
      <c r="T42" s="30"/>
      <c r="U42" s="30"/>
      <c r="V42" s="30"/>
    </row>
    <row r="43" spans="2:22" s="17" customFormat="1" ht="16" customHeight="1">
      <c r="B43" s="18" t="s">
        <v>32</v>
      </c>
      <c r="C43" s="20"/>
      <c r="D43" s="20"/>
      <c r="E43" s="19">
        <v>379</v>
      </c>
      <c r="F43" s="19">
        <v>2564</v>
      </c>
      <c r="G43" s="20"/>
      <c r="H43" s="20"/>
      <c r="I43" s="21">
        <f>SUM(E43:F43)</f>
        <v>2943</v>
      </c>
      <c r="K43" s="60"/>
      <c r="L43" s="60"/>
      <c r="M43" s="30"/>
    </row>
    <row r="44" spans="2:22" s="17" customFormat="1" ht="16" customHeight="1">
      <c r="B44" s="18" t="s">
        <v>33</v>
      </c>
      <c r="C44" s="20"/>
      <c r="D44" s="20"/>
      <c r="E44" s="19">
        <v>141</v>
      </c>
      <c r="F44" s="19">
        <v>1200</v>
      </c>
      <c r="G44" s="20"/>
      <c r="H44" s="20"/>
      <c r="I44" s="21">
        <f>SUM(E44:F44)</f>
        <v>1341</v>
      </c>
      <c r="K44" s="60"/>
      <c r="L44" s="60"/>
      <c r="M44" s="30"/>
    </row>
    <row r="45" spans="2:22" s="17" customFormat="1" ht="6" customHeight="1">
      <c r="C45" s="36"/>
      <c r="D45" s="36"/>
      <c r="E45" s="36"/>
      <c r="F45" s="36"/>
      <c r="G45" s="36"/>
      <c r="H45" s="36"/>
      <c r="I45" s="36"/>
      <c r="J45" s="36"/>
      <c r="K45" s="60"/>
      <c r="L45" s="60"/>
      <c r="M45" s="36"/>
      <c r="N45" s="36"/>
      <c r="O45" s="36"/>
      <c r="P45" s="36"/>
      <c r="Q45" s="36"/>
      <c r="R45" s="36"/>
      <c r="S45" s="36"/>
      <c r="T45" s="36"/>
      <c r="U45" s="36"/>
      <c r="V45" s="36"/>
    </row>
    <row r="46" spans="2:22" s="2" customFormat="1" ht="16" customHeight="1">
      <c r="B46" s="34" t="s">
        <v>34</v>
      </c>
      <c r="C46" s="35"/>
      <c r="D46" s="30"/>
      <c r="E46" s="30"/>
      <c r="F46" s="30"/>
      <c r="G46" s="30"/>
      <c r="H46" s="30"/>
      <c r="I46" s="30"/>
      <c r="J46" s="30"/>
      <c r="K46" s="60"/>
      <c r="L46" s="60"/>
      <c r="M46" s="30"/>
      <c r="N46" s="32"/>
      <c r="O46" s="33"/>
      <c r="P46" s="30"/>
      <c r="Q46" s="30"/>
      <c r="R46" s="30"/>
      <c r="S46" s="30"/>
      <c r="T46" s="30"/>
      <c r="U46" s="30"/>
      <c r="V46" s="30"/>
    </row>
    <row r="47" spans="2:22" s="17" customFormat="1" ht="16" customHeight="1">
      <c r="B47" s="18" t="s">
        <v>35</v>
      </c>
      <c r="C47" s="20"/>
      <c r="D47" s="20"/>
      <c r="E47" s="20"/>
      <c r="F47" s="19">
        <v>51420</v>
      </c>
      <c r="G47" s="20"/>
      <c r="H47" s="20"/>
      <c r="I47" s="20"/>
      <c r="K47" s="60"/>
      <c r="L47" s="60"/>
      <c r="M47" s="30"/>
    </row>
    <row r="48" spans="2:22" s="17" customFormat="1" ht="16" customHeight="1">
      <c r="B48" s="18" t="s">
        <v>36</v>
      </c>
      <c r="C48" s="20"/>
      <c r="D48" s="20"/>
      <c r="E48" s="20"/>
      <c r="F48" s="19">
        <v>7106</v>
      </c>
      <c r="G48" s="20"/>
      <c r="H48" s="20"/>
      <c r="I48" s="20"/>
      <c r="K48" s="60"/>
      <c r="L48" s="60"/>
      <c r="M48" s="30"/>
    </row>
    <row r="49" spans="2:22" s="17" customFormat="1" ht="16" customHeight="1">
      <c r="B49" s="18" t="s">
        <v>37</v>
      </c>
      <c r="C49" s="20"/>
      <c r="D49" s="20"/>
      <c r="E49" s="20"/>
      <c r="F49" s="19">
        <v>22428</v>
      </c>
      <c r="G49" s="20"/>
      <c r="H49" s="20"/>
      <c r="I49" s="20"/>
      <c r="K49" s="60"/>
      <c r="L49" s="60"/>
      <c r="M49" s="30"/>
    </row>
    <row r="50" spans="2:22" s="17" customFormat="1" ht="16" customHeight="1">
      <c r="B50" s="18" t="s">
        <v>38</v>
      </c>
      <c r="C50" s="20"/>
      <c r="D50" s="20"/>
      <c r="E50" s="20"/>
      <c r="F50" s="19">
        <v>5272</v>
      </c>
      <c r="G50" s="20"/>
      <c r="H50" s="20"/>
      <c r="I50" s="20"/>
      <c r="K50" s="60"/>
      <c r="L50" s="60"/>
      <c r="M50" s="30"/>
    </row>
    <row r="51" spans="2:22" s="17" customFormat="1" ht="16" customHeight="1">
      <c r="B51" s="18" t="s">
        <v>39</v>
      </c>
      <c r="C51" s="20"/>
      <c r="D51" s="20"/>
      <c r="E51" s="20"/>
      <c r="F51" s="19">
        <v>1923</v>
      </c>
      <c r="G51" s="20"/>
      <c r="H51" s="20"/>
      <c r="I51" s="20"/>
      <c r="K51" s="60"/>
      <c r="L51" s="60"/>
      <c r="M51" s="30"/>
    </row>
    <row r="52" spans="2:22" s="17" customFormat="1" ht="16" customHeight="1">
      <c r="B52" s="23" t="s">
        <v>40</v>
      </c>
      <c r="C52" s="20"/>
      <c r="D52" s="20"/>
      <c r="E52" s="20"/>
      <c r="F52" s="21">
        <f>SUM(F47:F51)</f>
        <v>88149</v>
      </c>
      <c r="G52" s="20"/>
      <c r="H52" s="20"/>
      <c r="I52" s="20"/>
      <c r="K52" s="60"/>
      <c r="L52" s="60"/>
    </row>
    <row r="53" spans="2:22" s="2" customFormat="1" ht="6" customHeight="1">
      <c r="B53" s="31"/>
      <c r="C53" s="30"/>
      <c r="D53" s="30"/>
      <c r="E53" s="30"/>
      <c r="F53" s="30"/>
      <c r="G53" s="30"/>
      <c r="H53" s="30"/>
      <c r="I53" s="30"/>
      <c r="J53" s="30"/>
      <c r="K53" s="60"/>
      <c r="L53" s="60"/>
      <c r="M53" s="30"/>
      <c r="N53" s="30"/>
      <c r="O53" s="32"/>
      <c r="P53" s="33"/>
    </row>
    <row r="54" spans="2:22" s="2" customFormat="1" ht="16" customHeight="1">
      <c r="B54" s="34" t="s">
        <v>41</v>
      </c>
      <c r="C54" s="35"/>
      <c r="D54" s="30"/>
      <c r="E54" s="30"/>
      <c r="F54" s="30"/>
      <c r="G54" s="30"/>
      <c r="H54" s="30"/>
      <c r="I54" s="30"/>
      <c r="J54" s="30"/>
      <c r="K54" s="60"/>
      <c r="L54" s="60"/>
      <c r="M54" s="30"/>
      <c r="N54" s="32"/>
      <c r="O54" s="33"/>
      <c r="P54" s="30"/>
      <c r="Q54" s="30"/>
      <c r="R54" s="30"/>
      <c r="S54" s="30"/>
      <c r="T54" s="30"/>
      <c r="U54" s="30"/>
      <c r="V54" s="30"/>
    </row>
    <row r="55" spans="2:22" s="17" customFormat="1" ht="16" customHeight="1">
      <c r="B55" s="18" t="s">
        <v>42</v>
      </c>
      <c r="C55" s="20"/>
      <c r="D55" s="20"/>
      <c r="E55" s="19">
        <v>6478</v>
      </c>
      <c r="F55" s="19">
        <v>8816</v>
      </c>
      <c r="G55" s="20"/>
      <c r="H55" s="20"/>
      <c r="I55" s="21">
        <f>SUM(E55:F55)</f>
        <v>15294</v>
      </c>
      <c r="K55" s="60"/>
      <c r="L55" s="60"/>
    </row>
    <row r="56" spans="2:22" s="17" customFormat="1" ht="16" customHeight="1">
      <c r="B56" s="37" t="s">
        <v>43</v>
      </c>
      <c r="C56" s="20"/>
      <c r="D56" s="20"/>
      <c r="E56" s="38">
        <f>SUM(E57,E59:E61)</f>
        <v>8071</v>
      </c>
      <c r="F56" s="38">
        <f>SUM(F57,F61)</f>
        <v>35028</v>
      </c>
      <c r="G56" s="20"/>
      <c r="H56" s="20"/>
      <c r="I56" s="39">
        <f>SUM(E56:F56)</f>
        <v>43099</v>
      </c>
      <c r="K56" s="60"/>
      <c r="L56" s="60"/>
    </row>
    <row r="57" spans="2:22" s="17" customFormat="1" ht="16" customHeight="1">
      <c r="B57" s="40" t="s">
        <v>44</v>
      </c>
      <c r="C57" s="20"/>
      <c r="D57" s="20"/>
      <c r="E57" s="19">
        <v>3568</v>
      </c>
      <c r="F57" s="19">
        <v>29134</v>
      </c>
      <c r="G57" s="20"/>
      <c r="H57" s="20"/>
      <c r="I57" s="21">
        <f>SUM(E57:F57)</f>
        <v>32702</v>
      </c>
      <c r="K57" s="60"/>
      <c r="L57" s="60"/>
    </row>
    <row r="58" spans="2:22" s="17" customFormat="1" ht="16" customHeight="1">
      <c r="B58" s="41" t="s">
        <v>45</v>
      </c>
      <c r="C58" s="20"/>
      <c r="D58" s="20"/>
      <c r="E58" s="20"/>
      <c r="F58" s="19">
        <v>22026</v>
      </c>
      <c r="G58" s="20"/>
      <c r="H58" s="20"/>
      <c r="I58" s="21">
        <f>F58</f>
        <v>22026</v>
      </c>
      <c r="K58" s="60"/>
      <c r="L58" s="60"/>
    </row>
    <row r="59" spans="2:22" s="17" customFormat="1" ht="16" customHeight="1">
      <c r="B59" s="40" t="s">
        <v>46</v>
      </c>
      <c r="C59" s="20"/>
      <c r="D59" s="20"/>
      <c r="E59" s="19">
        <v>115</v>
      </c>
      <c r="F59" s="20"/>
      <c r="G59" s="20"/>
      <c r="H59" s="20"/>
      <c r="I59" s="21">
        <f>E59</f>
        <v>115</v>
      </c>
      <c r="K59" s="60"/>
      <c r="L59" s="60"/>
    </row>
    <row r="60" spans="2:22" s="17" customFormat="1" ht="16" customHeight="1">
      <c r="B60" s="40" t="s">
        <v>47</v>
      </c>
      <c r="C60" s="20"/>
      <c r="D60" s="20"/>
      <c r="E60" s="19">
        <v>3438</v>
      </c>
      <c r="F60" s="20"/>
      <c r="G60" s="20"/>
      <c r="H60" s="20"/>
      <c r="I60" s="21">
        <f>E60</f>
        <v>3438</v>
      </c>
      <c r="K60" s="60"/>
      <c r="L60" s="60"/>
    </row>
    <row r="61" spans="2:22" s="17" customFormat="1" ht="16" customHeight="1">
      <c r="B61" s="63" t="s">
        <v>48</v>
      </c>
      <c r="C61" s="20"/>
      <c r="D61" s="20"/>
      <c r="E61" s="19">
        <v>950</v>
      </c>
      <c r="F61" s="19">
        <v>5894</v>
      </c>
      <c r="G61" s="20"/>
      <c r="H61" s="20"/>
      <c r="I61" s="21">
        <f>SUM(E61:F61)</f>
        <v>6844</v>
      </c>
      <c r="K61" s="60"/>
      <c r="L61" s="60"/>
    </row>
    <row r="62" spans="2:22" s="17" customFormat="1" ht="16" customHeight="1">
      <c r="B62" s="37" t="s">
        <v>49</v>
      </c>
      <c r="C62" s="20"/>
      <c r="D62" s="20"/>
      <c r="E62" s="38">
        <f>SUM(E63,E65:E68)</f>
        <v>11563</v>
      </c>
      <c r="F62" s="38">
        <f>SUM(F63,F65,F68)</f>
        <v>35606</v>
      </c>
      <c r="G62" s="20"/>
      <c r="H62" s="20"/>
      <c r="I62" s="39">
        <f>SUM(E62:F62)</f>
        <v>47169</v>
      </c>
      <c r="K62" s="60"/>
      <c r="L62" s="60"/>
    </row>
    <row r="63" spans="2:22" s="17" customFormat="1" ht="16" customHeight="1">
      <c r="B63" s="40" t="s">
        <v>50</v>
      </c>
      <c r="C63" s="20"/>
      <c r="D63" s="20"/>
      <c r="E63" s="19">
        <v>1054</v>
      </c>
      <c r="F63" s="19">
        <v>27290</v>
      </c>
      <c r="G63" s="20"/>
      <c r="H63" s="20"/>
      <c r="I63" s="21">
        <f>SUM(E63:F63)</f>
        <v>28344</v>
      </c>
      <c r="K63" s="60"/>
      <c r="L63" s="60"/>
    </row>
    <row r="64" spans="2:22" s="17" customFormat="1" ht="16" customHeight="1">
      <c r="B64" s="41" t="s">
        <v>51</v>
      </c>
      <c r="C64" s="20"/>
      <c r="D64" s="20"/>
      <c r="E64" s="20"/>
      <c r="F64" s="19">
        <v>16668</v>
      </c>
      <c r="G64" s="20"/>
      <c r="H64" s="20"/>
      <c r="I64" s="21">
        <f>F64</f>
        <v>16668</v>
      </c>
      <c r="K64" s="60"/>
      <c r="L64" s="60"/>
    </row>
    <row r="65" spans="2:22" s="17" customFormat="1" ht="16" customHeight="1">
      <c r="B65" s="40" t="s">
        <v>52</v>
      </c>
      <c r="C65" s="20"/>
      <c r="D65" s="20"/>
      <c r="E65" s="19">
        <v>1033</v>
      </c>
      <c r="F65" s="19">
        <v>3765</v>
      </c>
      <c r="G65" s="20"/>
      <c r="H65" s="20"/>
      <c r="I65" s="21">
        <f>SUM(E65:F65)</f>
        <v>4798</v>
      </c>
      <c r="K65" s="60"/>
      <c r="L65" s="60"/>
    </row>
    <row r="66" spans="2:22" s="17" customFormat="1" ht="16" customHeight="1">
      <c r="B66" s="40" t="s">
        <v>53</v>
      </c>
      <c r="C66" s="20"/>
      <c r="D66" s="20"/>
      <c r="E66" s="19">
        <v>809</v>
      </c>
      <c r="F66" s="20"/>
      <c r="G66" s="20"/>
      <c r="H66" s="20"/>
      <c r="I66" s="21">
        <f>E66</f>
        <v>809</v>
      </c>
      <c r="K66" s="60"/>
      <c r="L66" s="60"/>
    </row>
    <row r="67" spans="2:22" s="17" customFormat="1" ht="16" customHeight="1">
      <c r="B67" s="40" t="s">
        <v>54</v>
      </c>
      <c r="C67" s="20"/>
      <c r="D67" s="20"/>
      <c r="E67" s="19">
        <v>6127</v>
      </c>
      <c r="F67" s="20"/>
      <c r="G67" s="20"/>
      <c r="H67" s="20"/>
      <c r="I67" s="21">
        <f>E67</f>
        <v>6127</v>
      </c>
      <c r="K67" s="60"/>
      <c r="L67" s="60"/>
    </row>
    <row r="68" spans="2:22" s="17" customFormat="1" ht="16" customHeight="1">
      <c r="B68" s="63" t="s">
        <v>55</v>
      </c>
      <c r="C68" s="20"/>
      <c r="D68" s="20"/>
      <c r="E68" s="19">
        <v>2540</v>
      </c>
      <c r="F68" s="19">
        <v>4551</v>
      </c>
      <c r="G68" s="20"/>
      <c r="H68" s="20"/>
      <c r="I68" s="21">
        <f>SUM(E68:F68)</f>
        <v>7091</v>
      </c>
      <c r="K68" s="60"/>
      <c r="L68" s="60"/>
    </row>
    <row r="69" spans="2:22" s="17" customFormat="1" ht="16" customHeight="1">
      <c r="B69" s="60"/>
      <c r="C69" s="60"/>
      <c r="D69" s="60"/>
      <c r="E69" s="60"/>
      <c r="F69" s="60"/>
      <c r="G69" s="60"/>
      <c r="H69" s="60"/>
      <c r="I69" s="60"/>
      <c r="K69" s="60"/>
      <c r="L69" s="60"/>
    </row>
    <row r="70" spans="2:22" s="2" customFormat="1" ht="6" customHeight="1">
      <c r="B70" s="31"/>
      <c r="C70" s="30"/>
      <c r="D70" s="30"/>
      <c r="E70" s="30"/>
      <c r="F70" s="30"/>
      <c r="G70" s="30"/>
      <c r="H70" s="30"/>
      <c r="I70" s="30"/>
      <c r="J70" s="30"/>
      <c r="K70" s="60"/>
      <c r="L70" s="60"/>
      <c r="M70" s="30"/>
      <c r="N70" s="30"/>
      <c r="O70" s="32"/>
      <c r="P70" s="33"/>
    </row>
    <row r="71" spans="2:22" s="2" customFormat="1" ht="16" customHeight="1">
      <c r="B71" s="42" t="s">
        <v>56</v>
      </c>
      <c r="C71" s="35"/>
      <c r="D71" s="30"/>
      <c r="E71" s="30"/>
      <c r="F71" s="30"/>
      <c r="G71" s="30"/>
      <c r="H71" s="30"/>
      <c r="I71" s="30"/>
      <c r="J71" s="30"/>
      <c r="K71" s="60"/>
      <c r="L71" s="60"/>
      <c r="M71" s="30"/>
      <c r="N71" s="32"/>
      <c r="O71" s="33"/>
      <c r="P71" s="30"/>
      <c r="Q71" s="30"/>
      <c r="R71" s="30"/>
      <c r="S71" s="30"/>
      <c r="T71" s="30"/>
      <c r="U71" s="30"/>
      <c r="V71" s="30"/>
    </row>
    <row r="72" spans="2:22" s="17" customFormat="1" ht="16" customHeight="1">
      <c r="B72" s="43" t="s">
        <v>42</v>
      </c>
      <c r="C72" s="20"/>
      <c r="D72" s="20"/>
      <c r="E72" s="19">
        <v>6467</v>
      </c>
      <c r="F72" s="19">
        <v>5273</v>
      </c>
      <c r="G72" s="20"/>
      <c r="H72" s="20"/>
      <c r="I72" s="21">
        <f>SUM(E72:F72)</f>
        <v>11740</v>
      </c>
      <c r="K72" s="60"/>
      <c r="L72" s="60"/>
    </row>
    <row r="73" spans="2:22" s="17" customFormat="1" ht="16" customHeight="1">
      <c r="B73" s="37" t="s">
        <v>57</v>
      </c>
      <c r="C73" s="20"/>
      <c r="D73" s="20"/>
      <c r="E73" s="39">
        <f>SUM(E76,E83:E85)</f>
        <v>7309</v>
      </c>
      <c r="F73" s="39">
        <f>SUM(F76,F85)</f>
        <v>20706</v>
      </c>
      <c r="G73" s="20"/>
      <c r="H73" s="20"/>
      <c r="I73" s="39">
        <f>SUM(E73:F73)</f>
        <v>28015</v>
      </c>
      <c r="K73" s="60"/>
      <c r="L73" s="60"/>
    </row>
    <row r="74" spans="2:22" s="17" customFormat="1" ht="16" customHeight="1">
      <c r="B74" s="44" t="s">
        <v>58</v>
      </c>
      <c r="C74" s="20"/>
      <c r="D74" s="20"/>
      <c r="E74" s="20"/>
      <c r="F74" s="19">
        <v>685</v>
      </c>
      <c r="G74" s="20"/>
      <c r="H74" s="20"/>
      <c r="I74" s="21">
        <f>F74</f>
        <v>685</v>
      </c>
      <c r="K74" s="60"/>
      <c r="L74" s="60"/>
    </row>
    <row r="75" spans="2:22" s="17" customFormat="1" ht="16" customHeight="1">
      <c r="B75" s="45" t="s">
        <v>59</v>
      </c>
      <c r="C75" s="20"/>
      <c r="D75" s="20"/>
      <c r="E75" s="20"/>
      <c r="F75" s="19">
        <v>16314</v>
      </c>
      <c r="G75" s="20"/>
      <c r="H75" s="20"/>
      <c r="I75" s="21">
        <f>F75</f>
        <v>16314</v>
      </c>
      <c r="K75" s="60"/>
      <c r="L75" s="60"/>
    </row>
    <row r="76" spans="2:22" s="17" customFormat="1" ht="16" customHeight="1">
      <c r="B76" s="46" t="s">
        <v>60</v>
      </c>
      <c r="C76" s="20"/>
      <c r="D76" s="20"/>
      <c r="E76" s="19">
        <v>3305</v>
      </c>
      <c r="F76" s="19">
        <v>18003</v>
      </c>
      <c r="G76" s="20"/>
      <c r="H76" s="20"/>
      <c r="I76" s="21">
        <f>SUM(E76:F76)</f>
        <v>21308</v>
      </c>
      <c r="K76" s="60"/>
      <c r="L76" s="60"/>
    </row>
    <row r="77" spans="2:22" s="17" customFormat="1" ht="16" customHeight="1">
      <c r="B77" s="62" t="s">
        <v>45</v>
      </c>
      <c r="C77" s="20"/>
      <c r="D77" s="20"/>
      <c r="E77" s="20"/>
      <c r="F77" s="19">
        <v>12287</v>
      </c>
      <c r="G77" s="20"/>
      <c r="H77" s="20"/>
      <c r="I77" s="21">
        <f t="shared" ref="I77:I82" si="0">F77</f>
        <v>12287</v>
      </c>
      <c r="K77" s="60"/>
      <c r="L77" s="60"/>
    </row>
    <row r="78" spans="2:22" s="17" customFormat="1" ht="16" customHeight="1">
      <c r="B78" s="47" t="s">
        <v>61</v>
      </c>
      <c r="C78" s="20"/>
      <c r="D78" s="20"/>
      <c r="E78" s="20"/>
      <c r="F78" s="19">
        <v>1698</v>
      </c>
      <c r="G78" s="20"/>
      <c r="H78" s="20"/>
      <c r="I78" s="21">
        <f t="shared" si="0"/>
        <v>1698</v>
      </c>
      <c r="K78" s="60"/>
      <c r="L78" s="60"/>
    </row>
    <row r="79" spans="2:22" s="17" customFormat="1" ht="16" customHeight="1">
      <c r="B79" s="48" t="s">
        <v>62</v>
      </c>
      <c r="C79" s="20"/>
      <c r="D79" s="20"/>
      <c r="E79" s="20"/>
      <c r="F79" s="19">
        <v>484</v>
      </c>
      <c r="G79" s="20"/>
      <c r="H79" s="20"/>
      <c r="I79" s="21">
        <f t="shared" si="0"/>
        <v>484</v>
      </c>
      <c r="K79" s="60"/>
      <c r="L79" s="60"/>
    </row>
    <row r="80" spans="2:22" s="17" customFormat="1" ht="16" customHeight="1">
      <c r="B80" s="48" t="s">
        <v>63</v>
      </c>
      <c r="C80" s="20"/>
      <c r="D80" s="20"/>
      <c r="E80" s="20"/>
      <c r="F80" s="19">
        <v>0</v>
      </c>
      <c r="G80" s="20"/>
      <c r="H80" s="20"/>
      <c r="I80" s="21">
        <f t="shared" si="0"/>
        <v>0</v>
      </c>
      <c r="K80" s="60"/>
      <c r="L80" s="60"/>
    </row>
    <row r="81" spans="2:12" s="17" customFormat="1" ht="16" customHeight="1">
      <c r="B81" s="48" t="s">
        <v>64</v>
      </c>
      <c r="C81" s="20"/>
      <c r="D81" s="20"/>
      <c r="E81" s="20"/>
      <c r="F81" s="19">
        <v>0</v>
      </c>
      <c r="G81" s="20"/>
      <c r="H81" s="20"/>
      <c r="I81" s="21">
        <f t="shared" si="0"/>
        <v>0</v>
      </c>
      <c r="K81" s="60"/>
      <c r="L81" s="60"/>
    </row>
    <row r="82" spans="2:12" s="17" customFormat="1" ht="16" customHeight="1">
      <c r="B82" s="48" t="s">
        <v>65</v>
      </c>
      <c r="C82" s="20"/>
      <c r="D82" s="20"/>
      <c r="E82" s="20"/>
      <c r="F82" s="19">
        <v>3</v>
      </c>
      <c r="G82" s="20"/>
      <c r="H82" s="20"/>
      <c r="I82" s="21">
        <f t="shared" si="0"/>
        <v>3</v>
      </c>
      <c r="K82" s="60"/>
      <c r="L82" s="60"/>
    </row>
    <row r="83" spans="2:12" s="17" customFormat="1" ht="16" customHeight="1">
      <c r="B83" s="46" t="s">
        <v>46</v>
      </c>
      <c r="C83" s="20"/>
      <c r="D83" s="20"/>
      <c r="E83" s="19">
        <v>-13</v>
      </c>
      <c r="F83" s="20"/>
      <c r="G83" s="20"/>
      <c r="H83" s="20"/>
      <c r="I83" s="21">
        <f>E83</f>
        <v>-13</v>
      </c>
      <c r="K83" s="60"/>
      <c r="L83" s="60"/>
    </row>
    <row r="84" spans="2:12" s="17" customFormat="1" ht="16" customHeight="1">
      <c r="B84" s="46" t="s">
        <v>47</v>
      </c>
      <c r="C84" s="20"/>
      <c r="D84" s="20"/>
      <c r="E84" s="19">
        <v>3438</v>
      </c>
      <c r="F84" s="20"/>
      <c r="G84" s="20"/>
      <c r="H84" s="20"/>
      <c r="I84" s="21">
        <f>E84</f>
        <v>3438</v>
      </c>
      <c r="K84" s="60"/>
      <c r="L84" s="60"/>
    </row>
    <row r="85" spans="2:12" s="17" customFormat="1" ht="16" customHeight="1">
      <c r="B85" s="63" t="s">
        <v>48</v>
      </c>
      <c r="C85" s="20"/>
      <c r="D85" s="20"/>
      <c r="E85" s="19">
        <v>579</v>
      </c>
      <c r="F85" s="19">
        <v>2703</v>
      </c>
      <c r="G85" s="20"/>
      <c r="H85" s="20"/>
      <c r="I85" s="21">
        <f>SUM(E85:F85)</f>
        <v>3282</v>
      </c>
      <c r="K85" s="60"/>
      <c r="L85" s="60"/>
    </row>
    <row r="86" spans="2:12" s="17" customFormat="1" ht="16" customHeight="1">
      <c r="B86" s="37" t="s">
        <v>66</v>
      </c>
      <c r="C86" s="20"/>
      <c r="D86" s="20"/>
      <c r="E86" s="39">
        <f>SUM(E87,E92:E94,E96:E98)</f>
        <v>10947</v>
      </c>
      <c r="F86" s="39">
        <f>SUM(F87,F92:F95,F98)</f>
        <v>19323</v>
      </c>
      <c r="G86" s="20"/>
      <c r="H86" s="20"/>
      <c r="I86" s="39">
        <f>SUM(E86:F86)</f>
        <v>30270</v>
      </c>
      <c r="K86" s="60"/>
      <c r="L86" s="60"/>
    </row>
    <row r="87" spans="2:12" s="17" customFormat="1" ht="16" customHeight="1">
      <c r="B87" s="46" t="s">
        <v>50</v>
      </c>
      <c r="C87" s="20"/>
      <c r="D87" s="20"/>
      <c r="E87" s="19">
        <v>350</v>
      </c>
      <c r="F87" s="19">
        <v>16667</v>
      </c>
      <c r="G87" s="20"/>
      <c r="H87" s="20"/>
      <c r="I87" s="21">
        <f>SUM(E87:F87)</f>
        <v>17017</v>
      </c>
      <c r="K87" s="60"/>
      <c r="L87" s="60"/>
    </row>
    <row r="88" spans="2:12" s="17" customFormat="1" ht="16" customHeight="1">
      <c r="B88" s="49" t="s">
        <v>67</v>
      </c>
      <c r="C88" s="20"/>
      <c r="D88" s="20"/>
      <c r="E88" s="20"/>
      <c r="F88" s="19">
        <v>0</v>
      </c>
      <c r="G88" s="20"/>
      <c r="H88" s="20"/>
      <c r="I88" s="21">
        <f>F88</f>
        <v>0</v>
      </c>
      <c r="K88" s="60"/>
      <c r="L88" s="60"/>
    </row>
    <row r="89" spans="2:12" s="17" customFormat="1" ht="16" customHeight="1">
      <c r="B89" s="49" t="s">
        <v>68</v>
      </c>
      <c r="C89" s="20"/>
      <c r="D89" s="20"/>
      <c r="E89" s="20"/>
      <c r="F89" s="19">
        <v>6380</v>
      </c>
      <c r="G89" s="20"/>
      <c r="H89" s="20"/>
      <c r="I89" s="21">
        <f>F89</f>
        <v>6380</v>
      </c>
      <c r="K89" s="60"/>
      <c r="L89" s="60"/>
    </row>
    <row r="90" spans="2:12" s="17" customFormat="1" ht="16" customHeight="1">
      <c r="B90" s="50" t="s">
        <v>69</v>
      </c>
      <c r="C90" s="20"/>
      <c r="D90" s="20"/>
      <c r="E90" s="20"/>
      <c r="F90" s="19">
        <v>2200</v>
      </c>
      <c r="G90" s="20"/>
      <c r="H90" s="20"/>
      <c r="I90" s="21">
        <f>F90</f>
        <v>2200</v>
      </c>
      <c r="K90" s="60"/>
      <c r="L90" s="60"/>
    </row>
    <row r="91" spans="2:12" s="17" customFormat="1" ht="16" customHeight="1">
      <c r="B91" s="50" t="s">
        <v>51</v>
      </c>
      <c r="C91" s="20"/>
      <c r="D91" s="20"/>
      <c r="E91" s="20"/>
      <c r="F91" s="19">
        <v>8087</v>
      </c>
      <c r="G91" s="20"/>
      <c r="H91" s="20"/>
      <c r="I91" s="21">
        <f>F91</f>
        <v>8087</v>
      </c>
      <c r="K91" s="60"/>
      <c r="L91" s="60"/>
    </row>
    <row r="92" spans="2:12" s="17" customFormat="1" ht="16" customHeight="1">
      <c r="B92" s="51" t="s">
        <v>52</v>
      </c>
      <c r="C92" s="20"/>
      <c r="D92" s="20"/>
      <c r="E92" s="19">
        <v>998</v>
      </c>
      <c r="F92" s="19">
        <v>1217</v>
      </c>
      <c r="G92" s="20"/>
      <c r="H92" s="20"/>
      <c r="I92" s="21">
        <f>SUM(E92:F92)</f>
        <v>2215</v>
      </c>
      <c r="K92" s="60"/>
      <c r="L92" s="60"/>
    </row>
    <row r="93" spans="2:12" s="17" customFormat="1" ht="16" customHeight="1">
      <c r="B93" s="52" t="s">
        <v>70</v>
      </c>
      <c r="C93" s="20"/>
      <c r="D93" s="20"/>
      <c r="E93" s="19">
        <v>45</v>
      </c>
      <c r="F93" s="19">
        <v>1578</v>
      </c>
      <c r="G93" s="20"/>
      <c r="H93" s="20"/>
      <c r="I93" s="21">
        <f>SUM(E93:F93)</f>
        <v>1623</v>
      </c>
      <c r="K93" s="60"/>
      <c r="L93" s="60"/>
    </row>
    <row r="94" spans="2:12" s="17" customFormat="1" ht="16" customHeight="1">
      <c r="B94" s="52" t="s">
        <v>71</v>
      </c>
      <c r="C94" s="20"/>
      <c r="D94" s="20"/>
      <c r="E94" s="19">
        <v>625</v>
      </c>
      <c r="F94" s="19">
        <v>-1062</v>
      </c>
      <c r="G94" s="20"/>
      <c r="H94" s="20"/>
      <c r="I94" s="21">
        <f>SUM(E94:F94)</f>
        <v>-437</v>
      </c>
      <c r="K94" s="60"/>
      <c r="L94" s="60"/>
    </row>
    <row r="95" spans="2:12" s="17" customFormat="1" ht="16" customHeight="1">
      <c r="B95" s="52" t="s">
        <v>72</v>
      </c>
      <c r="C95" s="20"/>
      <c r="D95" s="20"/>
      <c r="E95" s="20"/>
      <c r="F95" s="19">
        <v>0</v>
      </c>
      <c r="G95" s="20"/>
      <c r="H95" s="20"/>
      <c r="I95" s="21">
        <f>F95</f>
        <v>0</v>
      </c>
      <c r="K95" s="60"/>
      <c r="L95" s="60"/>
    </row>
    <row r="96" spans="2:12" s="17" customFormat="1" ht="16" customHeight="1">
      <c r="B96" s="53" t="s">
        <v>53</v>
      </c>
      <c r="C96" s="20"/>
      <c r="D96" s="20"/>
      <c r="E96" s="19">
        <v>809</v>
      </c>
      <c r="F96" s="20"/>
      <c r="G96" s="20"/>
      <c r="H96" s="20"/>
      <c r="I96" s="21">
        <f>E96</f>
        <v>809</v>
      </c>
      <c r="K96" s="60"/>
      <c r="L96" s="60"/>
    </row>
    <row r="97" spans="2:22" s="17" customFormat="1" ht="16" customHeight="1">
      <c r="B97" s="53" t="s">
        <v>54</v>
      </c>
      <c r="C97" s="20"/>
      <c r="D97" s="20"/>
      <c r="E97" s="19">
        <v>6127</v>
      </c>
      <c r="F97" s="20"/>
      <c r="G97" s="20"/>
      <c r="H97" s="20"/>
      <c r="I97" s="21">
        <f>E97</f>
        <v>6127</v>
      </c>
      <c r="K97" s="60"/>
      <c r="L97" s="60"/>
    </row>
    <row r="98" spans="2:22" s="17" customFormat="1" ht="16" customHeight="1">
      <c r="B98" s="63" t="s">
        <v>55</v>
      </c>
      <c r="C98" s="20"/>
      <c r="D98" s="20"/>
      <c r="E98" s="19">
        <v>1993</v>
      </c>
      <c r="F98" s="19">
        <v>923</v>
      </c>
      <c r="G98" s="20"/>
      <c r="H98" s="20"/>
      <c r="I98" s="21">
        <f>SUM(E98:F98)</f>
        <v>2916</v>
      </c>
      <c r="K98" s="60"/>
      <c r="L98" s="60"/>
    </row>
    <row r="99" spans="2:22" s="17" customFormat="1" ht="16" customHeight="1">
      <c r="B99" s="60"/>
      <c r="C99" s="60"/>
      <c r="D99" s="60"/>
      <c r="E99" s="60"/>
      <c r="F99" s="60"/>
      <c r="G99" s="60"/>
      <c r="H99" s="60"/>
      <c r="I99" s="60"/>
      <c r="K99" s="60"/>
      <c r="L99" s="60"/>
    </row>
    <row r="100" spans="2:22" s="2" customFormat="1" ht="6" customHeight="1">
      <c r="B100" s="31"/>
      <c r="C100" s="30"/>
      <c r="D100" s="30"/>
      <c r="E100" s="30"/>
      <c r="F100" s="30"/>
      <c r="G100" s="30"/>
      <c r="H100" s="30"/>
      <c r="I100" s="30"/>
      <c r="J100" s="30"/>
      <c r="K100" s="60"/>
      <c r="L100" s="60"/>
      <c r="M100" s="30"/>
      <c r="N100" s="30"/>
      <c r="O100" s="32"/>
      <c r="P100" s="33"/>
    </row>
    <row r="101" spans="2:22" s="2" customFormat="1" ht="16" customHeight="1">
      <c r="B101" s="42" t="s">
        <v>73</v>
      </c>
      <c r="C101" s="35"/>
      <c r="D101" s="30"/>
      <c r="E101" s="30"/>
      <c r="F101" s="30"/>
      <c r="G101" s="30"/>
      <c r="H101" s="30"/>
      <c r="I101" s="30"/>
      <c r="J101" s="30"/>
      <c r="K101" s="60"/>
      <c r="L101" s="60"/>
      <c r="M101" s="30"/>
      <c r="N101" s="32"/>
      <c r="O101" s="33"/>
      <c r="P101" s="30"/>
      <c r="Q101" s="30"/>
      <c r="R101" s="30"/>
      <c r="S101" s="30"/>
      <c r="T101" s="30"/>
      <c r="U101" s="30"/>
      <c r="V101" s="30"/>
    </row>
    <row r="102" spans="2:22" s="17" customFormat="1" ht="16" customHeight="1">
      <c r="B102" s="54" t="s">
        <v>42</v>
      </c>
      <c r="C102" s="20"/>
      <c r="D102" s="20"/>
      <c r="E102" s="19">
        <v>0</v>
      </c>
      <c r="F102" s="19">
        <v>0</v>
      </c>
      <c r="G102" s="20"/>
      <c r="H102" s="20"/>
      <c r="I102" s="21">
        <f>SUM(E102:F102)</f>
        <v>0</v>
      </c>
      <c r="K102" s="60"/>
      <c r="L102" s="60"/>
    </row>
    <row r="103" spans="2:22" s="17" customFormat="1" ht="16" customHeight="1">
      <c r="B103" s="55" t="s">
        <v>74</v>
      </c>
      <c r="C103" s="20"/>
      <c r="D103" s="20"/>
      <c r="E103" s="56">
        <v>0</v>
      </c>
      <c r="F103" s="56">
        <v>-414</v>
      </c>
      <c r="G103" s="20"/>
      <c r="H103" s="20"/>
      <c r="I103" s="21">
        <f>SUM(E103:F103)</f>
        <v>-414</v>
      </c>
      <c r="K103" s="60"/>
      <c r="L103" s="60"/>
    </row>
    <row r="104" spans="2:22" s="17" customFormat="1" ht="16" customHeight="1">
      <c r="B104" s="55" t="s">
        <v>75</v>
      </c>
      <c r="C104" s="20"/>
      <c r="D104" s="20"/>
      <c r="E104" s="56">
        <v>0</v>
      </c>
      <c r="F104" s="56">
        <v>-1015</v>
      </c>
      <c r="G104" s="20"/>
      <c r="H104" s="20"/>
      <c r="I104" s="21">
        <f>SUM(E104:F104)</f>
        <v>-1015</v>
      </c>
      <c r="K104" s="60"/>
      <c r="L104" s="60"/>
    </row>
    <row r="105" spans="2:22" s="17" customFormat="1" ht="16" customHeight="1">
      <c r="B105" s="48" t="s">
        <v>76</v>
      </c>
      <c r="C105" s="20"/>
      <c r="D105" s="20"/>
      <c r="E105" s="20"/>
      <c r="F105" s="19">
        <v>-112</v>
      </c>
      <c r="G105" s="20"/>
      <c r="H105" s="20"/>
      <c r="I105" s="21">
        <f>F105</f>
        <v>-112</v>
      </c>
      <c r="K105" s="60"/>
      <c r="L105" s="60"/>
    </row>
    <row r="106" spans="2:22" s="17" customFormat="1" ht="16" customHeight="1">
      <c r="B106" s="48" t="s">
        <v>77</v>
      </c>
      <c r="C106" s="20"/>
      <c r="D106" s="20"/>
      <c r="E106" s="20"/>
      <c r="F106" s="19">
        <v>0</v>
      </c>
      <c r="G106" s="20"/>
      <c r="H106" s="20"/>
      <c r="I106" s="21">
        <f>F106</f>
        <v>0</v>
      </c>
      <c r="K106" s="60"/>
      <c r="L106" s="60"/>
    </row>
    <row r="107" spans="2:22" s="17" customFormat="1" ht="16" customHeight="1">
      <c r="B107" s="60"/>
      <c r="C107" s="60"/>
      <c r="D107" s="60"/>
      <c r="E107" s="60"/>
      <c r="F107" s="60"/>
      <c r="G107" s="60"/>
      <c r="H107" s="60"/>
      <c r="I107" s="60"/>
      <c r="K107" s="60"/>
      <c r="L107" s="60"/>
    </row>
    <row r="108" spans="2:22" s="2" customFormat="1" ht="6" customHeight="1">
      <c r="B108" s="31"/>
      <c r="C108" s="30"/>
      <c r="D108" s="30"/>
      <c r="E108" s="30"/>
      <c r="F108" s="30"/>
      <c r="G108" s="30"/>
      <c r="H108" s="30"/>
      <c r="I108" s="30"/>
      <c r="J108" s="30"/>
      <c r="K108" s="60"/>
      <c r="L108" s="60"/>
      <c r="M108" s="30"/>
      <c r="N108" s="30"/>
      <c r="O108" s="32"/>
      <c r="P108" s="33"/>
    </row>
    <row r="109" spans="2:22" s="2" customFormat="1" ht="16" customHeight="1">
      <c r="B109" s="34" t="s">
        <v>18</v>
      </c>
      <c r="C109" s="35"/>
      <c r="D109" s="30"/>
      <c r="E109" s="30"/>
      <c r="F109" s="30"/>
      <c r="G109" s="30"/>
      <c r="H109" s="30"/>
      <c r="I109" s="30"/>
      <c r="J109" s="30"/>
      <c r="K109" s="60"/>
      <c r="L109" s="60"/>
      <c r="M109" s="30"/>
      <c r="N109" s="32"/>
      <c r="O109" s="33"/>
      <c r="P109" s="30"/>
      <c r="Q109" s="30"/>
      <c r="R109" s="30"/>
      <c r="S109" s="30"/>
      <c r="T109" s="30"/>
      <c r="U109" s="30"/>
      <c r="V109" s="30"/>
    </row>
    <row r="110" spans="2:22" s="17" customFormat="1" ht="16" customHeight="1">
      <c r="B110" s="61" t="s">
        <v>78</v>
      </c>
      <c r="C110" s="19">
        <v>0</v>
      </c>
      <c r="D110" s="19">
        <v>0</v>
      </c>
      <c r="E110" s="19">
        <v>-440</v>
      </c>
      <c r="F110" s="19">
        <v>0</v>
      </c>
      <c r="G110" s="19">
        <v>-26</v>
      </c>
      <c r="H110" s="20"/>
      <c r="I110" s="21">
        <f>SUM(C110:H110)</f>
        <v>-466</v>
      </c>
      <c r="K110" s="60"/>
      <c r="L110" s="60"/>
    </row>
    <row r="111" spans="2:22" s="17" customFormat="1" ht="16" customHeight="1">
      <c r="C111" s="60"/>
      <c r="D111" s="60"/>
      <c r="E111" s="60"/>
      <c r="F111" s="60"/>
      <c r="G111" s="60"/>
      <c r="H111" s="57"/>
      <c r="I111" s="57"/>
      <c r="K111" s="57"/>
      <c r="L111" s="57"/>
    </row>
    <row r="112" spans="2:22" s="17" customFormat="1" ht="12.75" customHeight="1"/>
  </sheetData>
  <mergeCells count="7">
    <mergeCell ref="I6:I7"/>
    <mergeCell ref="G6:G7"/>
    <mergeCell ref="C6:C7"/>
    <mergeCell ref="D6:D7"/>
    <mergeCell ref="E6:E7"/>
    <mergeCell ref="F6:F7"/>
    <mergeCell ref="H6:H7"/>
  </mergeCells>
  <dataValidations count="3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9:G9 C12:G12 F36 F63:F65 E43:F44 F47:F51 E63 F58 C39:G40 E57:F57 E65:E68 F68 E59:E61 E55:F55 F61" xr:uid="{00000000-0002-0000-0B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G11 C18:G18 C20:G21 E102:F104 F105:F106 C110:G110" xr:uid="{00000000-0002-0000-0B00-000001000000}">
      <formula1>0</formula1>
    </dataValidation>
    <dataValidation type="whole" errorStyle="warning" allowBlank="1" showErrorMessage="1" errorTitle="WARNING" error="All figures must be entered as whole numbers. Please ensure that the figure you have entered is correct." sqref="E87 E76 F87:F95 F74:F82 E96:E97 E92:E94 E83:E84 E72:F72 E85:F85 E98:F98" xr:uid="{00000000-0002-0000-0B00-000002000000}">
      <formula1>-1000000</formula1>
      <formula2>1000000</formula2>
    </dataValidation>
  </dataValidations>
  <pageMargins left="0.7" right="0.7" top="0.75" bottom="0.75" header="0.3" footer="0.3"/>
  <pageSetup paperSize="9" scale="59" fitToHeight="0" orientation="landscape" r:id="rId1"/>
  <rowBreaks count="2" manualBreakCount="2">
    <brk id="52" max="11" man="1"/>
    <brk id="100" max="11" man="1"/>
  </rowBreaks>
  <ignoredErrors>
    <ignoredError sqref="I110" emptyCellReferenc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2">
    <tabColor rgb="FFC5D9F1"/>
    <pageSetUpPr fitToPage="1"/>
  </sheetPr>
  <dimension ref="B1:V112"/>
  <sheetViews>
    <sheetView zoomScaleNormal="100" workbookViewId="0"/>
  </sheetViews>
  <sheetFormatPr defaultColWidth="9.1796875" defaultRowHeight="14"/>
  <cols>
    <col min="1" max="1" width="2.54296875" style="14" customWidth="1"/>
    <col min="2" max="2" width="95.54296875" style="14" customWidth="1"/>
    <col min="3" max="9" width="14.26953125" style="14" customWidth="1"/>
    <col min="10" max="10" width="3.26953125" style="14" customWidth="1"/>
    <col min="11" max="12" width="10.81640625" style="14" customWidth="1"/>
    <col min="13" max="16384" width="9.1796875" style="14"/>
  </cols>
  <sheetData>
    <row r="1" spans="2:12" s="2" customFormat="1" ht="20.149999999999999" customHeight="1">
      <c r="B1" s="1" t="s">
        <v>0</v>
      </c>
      <c r="C1" s="58"/>
      <c r="D1" s="58"/>
      <c r="F1" s="3"/>
      <c r="G1" s="3"/>
      <c r="H1" s="3"/>
    </row>
    <row r="2" spans="2:12" s="2" customFormat="1" ht="20.149999999999999" customHeight="1">
      <c r="B2" s="1" t="s">
        <v>79</v>
      </c>
    </row>
    <row r="3" spans="2:12" s="2" customFormat="1" ht="20.149999999999999" customHeight="1">
      <c r="B3" s="4" t="s">
        <v>89</v>
      </c>
      <c r="C3" s="59"/>
      <c r="D3" s="59"/>
      <c r="E3" s="5"/>
      <c r="F3" s="6"/>
      <c r="G3" s="6"/>
      <c r="H3" s="7"/>
    </row>
    <row r="4" spans="2:12" s="10" customFormat="1" ht="12.75" customHeight="1">
      <c r="B4" s="8"/>
      <c r="C4" s="9"/>
      <c r="I4" s="11"/>
      <c r="J4" s="11"/>
    </row>
    <row r="5" spans="2:12" s="10" customFormat="1" ht="12.75" customHeight="1">
      <c r="B5" s="8"/>
      <c r="C5" s="9"/>
      <c r="I5" s="11" t="s">
        <v>1</v>
      </c>
      <c r="J5" s="11"/>
    </row>
    <row r="6" spans="2:12" ht="18" customHeight="1">
      <c r="B6" s="12" t="s">
        <v>2</v>
      </c>
      <c r="C6" s="82" t="s">
        <v>3</v>
      </c>
      <c r="D6" s="82" t="s">
        <v>4</v>
      </c>
      <c r="E6" s="82" t="s">
        <v>5</v>
      </c>
      <c r="F6" s="82" t="s">
        <v>6</v>
      </c>
      <c r="G6" s="82" t="s">
        <v>7</v>
      </c>
      <c r="H6" s="83" t="s">
        <v>8</v>
      </c>
      <c r="I6" s="84" t="s">
        <v>9</v>
      </c>
      <c r="J6" s="13"/>
      <c r="K6" s="60"/>
      <c r="L6" s="60"/>
    </row>
    <row r="7" spans="2:12" ht="51" customHeight="1">
      <c r="B7" s="15" t="s">
        <v>10</v>
      </c>
      <c r="C7" s="82"/>
      <c r="D7" s="82"/>
      <c r="E7" s="82"/>
      <c r="F7" s="82"/>
      <c r="G7" s="82"/>
      <c r="H7" s="83"/>
      <c r="I7" s="84"/>
      <c r="J7" s="13"/>
      <c r="K7" s="60"/>
      <c r="L7" s="60"/>
    </row>
    <row r="8" spans="2:12" s="17" customFormat="1" ht="16" customHeight="1">
      <c r="B8" s="16" t="s">
        <v>11</v>
      </c>
      <c r="K8" s="60"/>
      <c r="L8" s="60"/>
    </row>
    <row r="9" spans="2:12" s="17" customFormat="1" ht="16" customHeight="1">
      <c r="B9" s="18" t="s">
        <v>12</v>
      </c>
      <c r="C9" s="19">
        <v>114</v>
      </c>
      <c r="D9" s="19">
        <v>0</v>
      </c>
      <c r="E9" s="19">
        <v>477</v>
      </c>
      <c r="F9" s="19">
        <v>1443</v>
      </c>
      <c r="G9" s="19">
        <v>0</v>
      </c>
      <c r="H9" s="20"/>
      <c r="I9" s="21">
        <f>SUM(C9:G9)</f>
        <v>2034</v>
      </c>
      <c r="K9" s="60"/>
      <c r="L9" s="60"/>
    </row>
    <row r="10" spans="2:12" s="17" customFormat="1" ht="16" customHeight="1">
      <c r="B10" s="18" t="s">
        <v>13</v>
      </c>
      <c r="C10" s="20"/>
      <c r="D10" s="20"/>
      <c r="E10" s="20"/>
      <c r="F10" s="20"/>
      <c r="G10" s="20"/>
      <c r="H10" s="20"/>
      <c r="I10" s="20"/>
      <c r="K10" s="60"/>
      <c r="L10" s="60"/>
    </row>
    <row r="11" spans="2:12" s="17" customFormat="1" ht="16" customHeight="1">
      <c r="B11" s="18" t="s">
        <v>14</v>
      </c>
      <c r="C11" s="19">
        <v>0</v>
      </c>
      <c r="D11" s="19">
        <v>0</v>
      </c>
      <c r="E11" s="19">
        <v>-5</v>
      </c>
      <c r="F11" s="19">
        <v>-188</v>
      </c>
      <c r="G11" s="19">
        <v>0</v>
      </c>
      <c r="H11" s="20"/>
      <c r="I11" s="21">
        <f>SUM(C11:G11)</f>
        <v>-193</v>
      </c>
      <c r="K11" s="60"/>
      <c r="L11" s="60"/>
    </row>
    <row r="12" spans="2:12" s="17" customFormat="1" ht="16" customHeight="1">
      <c r="B12" s="18" t="s">
        <v>15</v>
      </c>
      <c r="C12" s="19">
        <v>5917</v>
      </c>
      <c r="D12" s="19">
        <v>0</v>
      </c>
      <c r="E12" s="19">
        <v>14359</v>
      </c>
      <c r="F12" s="19">
        <v>67795</v>
      </c>
      <c r="G12" s="19">
        <v>1145</v>
      </c>
      <c r="H12" s="22">
        <v>57718</v>
      </c>
      <c r="I12" s="21">
        <f>SUM(C12:H12)</f>
        <v>146934</v>
      </c>
      <c r="K12" s="60"/>
      <c r="L12" s="60"/>
    </row>
    <row r="13" spans="2:12" s="17" customFormat="1" ht="16" customHeight="1">
      <c r="B13" s="23" t="s">
        <v>16</v>
      </c>
      <c r="C13" s="21">
        <f>SUM(C9,C11:C12)</f>
        <v>6031</v>
      </c>
      <c r="D13" s="21">
        <f>SUM(D9,D11:D12)</f>
        <v>0</v>
      </c>
      <c r="E13" s="21">
        <f>SUM(E9,E11:E12)</f>
        <v>14831</v>
      </c>
      <c r="F13" s="21">
        <f>SUM(F9,F11:F12)</f>
        <v>69050</v>
      </c>
      <c r="G13" s="21">
        <f>SUM(G9,G11:G12)</f>
        <v>1145</v>
      </c>
      <c r="H13" s="21">
        <f>H12</f>
        <v>57718</v>
      </c>
      <c r="I13" s="21">
        <f>SUM(I9,I11:I12)</f>
        <v>148775</v>
      </c>
      <c r="K13" s="60"/>
      <c r="L13" s="60"/>
    </row>
    <row r="14" spans="2:12" s="17" customFormat="1" ht="12.75" customHeight="1">
      <c r="K14" s="60"/>
      <c r="L14" s="60"/>
    </row>
    <row r="15" spans="2:12" s="17" customFormat="1" ht="16" customHeight="1">
      <c r="B15" s="23" t="s">
        <v>17</v>
      </c>
      <c r="C15" s="21">
        <f>C13+C18</f>
        <v>6031</v>
      </c>
      <c r="D15" s="21">
        <f>D13+D18</f>
        <v>0</v>
      </c>
      <c r="E15" s="21">
        <f>E13+E18</f>
        <v>14799</v>
      </c>
      <c r="F15" s="21">
        <f>F13+F18</f>
        <v>68853</v>
      </c>
      <c r="G15" s="21">
        <f>G13+G18</f>
        <v>1145</v>
      </c>
      <c r="H15" s="21">
        <f>H13</f>
        <v>57718</v>
      </c>
      <c r="I15" s="21">
        <f>I13+I18</f>
        <v>148546</v>
      </c>
      <c r="K15" s="60"/>
      <c r="L15" s="60"/>
    </row>
    <row r="16" spans="2:12" s="17" customFormat="1" ht="12.75" customHeight="1">
      <c r="K16" s="60"/>
      <c r="L16" s="60"/>
    </row>
    <row r="17" spans="2:14" s="17" customFormat="1" ht="16" customHeight="1">
      <c r="B17" s="16" t="s">
        <v>18</v>
      </c>
      <c r="K17" s="60"/>
      <c r="L17" s="60"/>
    </row>
    <row r="18" spans="2:14" s="17" customFormat="1" ht="16" customHeight="1">
      <c r="B18" s="18" t="s">
        <v>19</v>
      </c>
      <c r="C18" s="19">
        <v>0</v>
      </c>
      <c r="D18" s="19">
        <v>0</v>
      </c>
      <c r="E18" s="19">
        <v>-32</v>
      </c>
      <c r="F18" s="19">
        <v>-197</v>
      </c>
      <c r="G18" s="19">
        <v>0</v>
      </c>
      <c r="H18" s="20"/>
      <c r="I18" s="21">
        <f>SUM(C18:G18)</f>
        <v>-229</v>
      </c>
      <c r="K18" s="60"/>
      <c r="L18" s="60"/>
    </row>
    <row r="19" spans="2:14" s="17" customFormat="1" ht="16" customHeight="1">
      <c r="B19" s="24" t="s">
        <v>20</v>
      </c>
      <c r="C19" s="20"/>
      <c r="D19" s="20"/>
      <c r="E19" s="20"/>
      <c r="F19" s="20"/>
      <c r="G19" s="20"/>
      <c r="H19" s="20"/>
      <c r="I19" s="25"/>
      <c r="K19" s="60"/>
      <c r="L19" s="60"/>
    </row>
    <row r="20" spans="2:14" s="17" customFormat="1" ht="16" customHeight="1">
      <c r="B20" s="18" t="s">
        <v>21</v>
      </c>
      <c r="C20" s="19">
        <v>1583</v>
      </c>
      <c r="D20" s="19">
        <v>0</v>
      </c>
      <c r="E20" s="19">
        <v>-11141</v>
      </c>
      <c r="F20" s="19">
        <v>-48134</v>
      </c>
      <c r="G20" s="19">
        <v>-26</v>
      </c>
      <c r="H20" s="20"/>
      <c r="I20" s="21">
        <f>SUM(C20:G20)</f>
        <v>-57718</v>
      </c>
      <c r="K20" s="60"/>
      <c r="L20" s="60"/>
    </row>
    <row r="21" spans="2:14" s="17" customFormat="1" ht="16" customHeight="1">
      <c r="B21" s="18" t="s">
        <v>22</v>
      </c>
      <c r="C21" s="19">
        <v>-2040</v>
      </c>
      <c r="D21" s="19">
        <v>0</v>
      </c>
      <c r="E21" s="19">
        <v>-2236</v>
      </c>
      <c r="F21" s="19">
        <v>-24014</v>
      </c>
      <c r="G21" s="19">
        <v>-1258</v>
      </c>
      <c r="H21" s="20"/>
      <c r="I21" s="21">
        <f>SUM(C21:G21)</f>
        <v>-29548</v>
      </c>
      <c r="K21" s="60"/>
      <c r="L21" s="60"/>
    </row>
    <row r="22" spans="2:14" s="17" customFormat="1" ht="16" customHeight="1">
      <c r="B22" s="23" t="s">
        <v>23</v>
      </c>
      <c r="C22" s="21">
        <f>SUM(C18,C20:C21)</f>
        <v>-457</v>
      </c>
      <c r="D22" s="21">
        <f>SUM(D18,D20:D21)</f>
        <v>0</v>
      </c>
      <c r="E22" s="21">
        <f>SUM(E18,E20:E21)</f>
        <v>-13409</v>
      </c>
      <c r="F22" s="21">
        <f>SUM(F18,F20:F21)</f>
        <v>-72345</v>
      </c>
      <c r="G22" s="21">
        <f>SUM(G18,G20:G21)</f>
        <v>-1284</v>
      </c>
      <c r="H22" s="20"/>
      <c r="I22" s="21">
        <f>SUM(I18,I20:I21)</f>
        <v>-87495</v>
      </c>
      <c r="K22" s="60"/>
      <c r="L22" s="60"/>
    </row>
    <row r="23" spans="2:14" s="17" customFormat="1" ht="12.75" customHeight="1">
      <c r="K23" s="60"/>
      <c r="L23" s="60"/>
    </row>
    <row r="24" spans="2:14" s="17" customFormat="1" ht="16" customHeight="1">
      <c r="B24" s="23" t="s">
        <v>24</v>
      </c>
      <c r="C24" s="21">
        <f>C22-C18</f>
        <v>-457</v>
      </c>
      <c r="D24" s="21">
        <f>D22-D18</f>
        <v>0</v>
      </c>
      <c r="E24" s="21">
        <f>E22-E18</f>
        <v>-13377</v>
      </c>
      <c r="F24" s="21">
        <f>F22-F18</f>
        <v>-72148</v>
      </c>
      <c r="G24" s="21">
        <f>G22-G18</f>
        <v>-1284</v>
      </c>
      <c r="H24" s="20"/>
      <c r="I24" s="21">
        <f>I22-I18</f>
        <v>-87266</v>
      </c>
      <c r="K24" s="60"/>
      <c r="L24" s="60"/>
    </row>
    <row r="25" spans="2:14" s="17" customFormat="1" ht="12.75" customHeight="1">
      <c r="K25" s="60"/>
      <c r="L25" s="60"/>
    </row>
    <row r="26" spans="2:14" s="17" customFormat="1" ht="16" customHeight="1">
      <c r="B26" s="26" t="s">
        <v>25</v>
      </c>
      <c r="C26" s="27">
        <f>C13+C22</f>
        <v>5574</v>
      </c>
      <c r="D26" s="27">
        <f>D13+D22</f>
        <v>0</v>
      </c>
      <c r="E26" s="27">
        <f>E13+E22</f>
        <v>1422</v>
      </c>
      <c r="F26" s="27">
        <f>F13+F22</f>
        <v>-3295</v>
      </c>
      <c r="G26" s="27">
        <f>G13+G22</f>
        <v>-139</v>
      </c>
      <c r="H26" s="27">
        <f>H13</f>
        <v>57718</v>
      </c>
      <c r="I26" s="27">
        <f>I13+I22</f>
        <v>61280</v>
      </c>
      <c r="K26" s="60"/>
      <c r="L26" s="60"/>
    </row>
    <row r="27" spans="2:14" s="17" customFormat="1" ht="12.75" customHeight="1">
      <c r="K27" s="60"/>
      <c r="L27" s="60"/>
    </row>
    <row r="28" spans="2:14" s="17" customFormat="1" ht="16" customHeight="1">
      <c r="B28" s="60"/>
      <c r="C28" s="60"/>
      <c r="D28" s="60"/>
      <c r="E28" s="60"/>
      <c r="F28" s="60"/>
      <c r="G28" s="60"/>
      <c r="H28" s="60"/>
      <c r="I28" s="60"/>
      <c r="K28" s="60"/>
      <c r="L28" s="60"/>
    </row>
    <row r="29" spans="2:14" s="17" customFormat="1" ht="16" customHeight="1">
      <c r="B29" s="60"/>
      <c r="C29" s="60"/>
      <c r="D29" s="60"/>
      <c r="E29" s="60"/>
      <c r="F29" s="60"/>
      <c r="G29" s="60"/>
      <c r="H29" s="60"/>
      <c r="I29" s="60"/>
      <c r="K29" s="60"/>
      <c r="L29" s="60"/>
    </row>
    <row r="30" spans="2:14" s="17" customFormat="1" ht="16" customHeight="1">
      <c r="B30" s="60"/>
      <c r="C30" s="60"/>
      <c r="D30" s="60"/>
      <c r="E30" s="60"/>
      <c r="F30" s="60"/>
      <c r="G30" s="60"/>
      <c r="H30" s="60"/>
      <c r="I30" s="60"/>
      <c r="K30" s="60"/>
      <c r="L30" s="60"/>
    </row>
    <row r="31" spans="2:14" s="17" customFormat="1" ht="16" customHeight="1">
      <c r="B31" s="60"/>
      <c r="C31" s="60"/>
      <c r="D31" s="60"/>
      <c r="E31" s="60"/>
      <c r="F31" s="60"/>
      <c r="G31" s="60"/>
      <c r="H31" s="60"/>
      <c r="I31" s="60"/>
      <c r="K31" s="60"/>
      <c r="L31" s="60"/>
    </row>
    <row r="32" spans="2:14" s="2" customFormat="1" ht="12.75" customHeight="1">
      <c r="B32" s="60"/>
      <c r="C32" s="60"/>
      <c r="D32" s="60"/>
      <c r="E32" s="60"/>
      <c r="F32" s="60"/>
      <c r="G32" s="60"/>
      <c r="H32" s="60"/>
      <c r="I32" s="60"/>
      <c r="J32" s="28"/>
      <c r="K32" s="60"/>
      <c r="L32" s="60"/>
      <c r="M32" s="29"/>
      <c r="N32" s="29"/>
    </row>
    <row r="33" spans="2:22" s="2" customFormat="1" ht="18" customHeight="1">
      <c r="B33" s="64" t="s">
        <v>26</v>
      </c>
      <c r="C33" s="30"/>
      <c r="D33" s="30"/>
      <c r="E33" s="30"/>
      <c r="F33" s="30"/>
      <c r="G33" s="30"/>
      <c r="H33" s="30"/>
      <c r="I33" s="30"/>
      <c r="J33" s="30"/>
      <c r="K33" s="60"/>
      <c r="L33" s="60"/>
    </row>
    <row r="34" spans="2:22" s="2" customFormat="1" ht="6" customHeight="1">
      <c r="B34" s="31"/>
      <c r="C34" s="30"/>
      <c r="D34" s="30"/>
      <c r="E34" s="30"/>
      <c r="F34" s="30"/>
      <c r="G34" s="30"/>
      <c r="H34" s="30"/>
      <c r="I34" s="30"/>
      <c r="J34" s="30"/>
      <c r="K34" s="60"/>
      <c r="L34" s="60"/>
      <c r="M34" s="30"/>
      <c r="N34" s="32"/>
      <c r="O34" s="33"/>
    </row>
    <row r="35" spans="2:22" s="2" customFormat="1" ht="16" customHeight="1">
      <c r="B35" s="34" t="s">
        <v>27</v>
      </c>
      <c r="C35" s="35"/>
      <c r="D35" s="30"/>
      <c r="E35" s="30"/>
      <c r="F35" s="30"/>
      <c r="G35" s="30"/>
      <c r="H35" s="30"/>
      <c r="I35" s="30"/>
      <c r="J35" s="30"/>
      <c r="K35" s="60"/>
      <c r="L35" s="60"/>
      <c r="M35" s="30"/>
      <c r="N35" s="30"/>
      <c r="O35" s="30"/>
    </row>
    <row r="36" spans="2:22" s="17" customFormat="1" ht="16" customHeight="1">
      <c r="B36" s="18" t="s">
        <v>27</v>
      </c>
      <c r="C36" s="20"/>
      <c r="D36" s="20"/>
      <c r="E36" s="20"/>
      <c r="F36" s="19">
        <v>0</v>
      </c>
      <c r="G36" s="20"/>
      <c r="H36" s="20"/>
      <c r="I36" s="20"/>
      <c r="K36" s="60"/>
      <c r="L36" s="60"/>
    </row>
    <row r="37" spans="2:22" s="17" customFormat="1" ht="6" customHeight="1">
      <c r="C37" s="36"/>
      <c r="D37" s="36"/>
      <c r="E37" s="36"/>
      <c r="F37" s="36"/>
      <c r="G37" s="36"/>
      <c r="H37" s="36"/>
      <c r="I37" s="36"/>
      <c r="J37" s="36"/>
      <c r="K37" s="60"/>
      <c r="L37" s="60"/>
      <c r="M37" s="36"/>
      <c r="N37" s="36"/>
      <c r="O37" s="36"/>
      <c r="P37" s="36"/>
      <c r="Q37" s="36"/>
      <c r="R37" s="36"/>
      <c r="S37" s="36"/>
      <c r="T37" s="36"/>
      <c r="U37" s="36"/>
      <c r="V37" s="36"/>
    </row>
    <row r="38" spans="2:22" s="2" customFormat="1" ht="16" customHeight="1">
      <c r="B38" s="34" t="s">
        <v>28</v>
      </c>
      <c r="C38" s="35"/>
      <c r="D38" s="30"/>
      <c r="E38" s="30"/>
      <c r="F38" s="30"/>
      <c r="G38" s="30"/>
      <c r="H38" s="30"/>
      <c r="I38" s="30"/>
      <c r="J38" s="30"/>
      <c r="K38" s="60"/>
      <c r="L38" s="60"/>
      <c r="M38" s="30"/>
      <c r="N38" s="32"/>
      <c r="O38" s="33"/>
      <c r="P38" s="30"/>
      <c r="Q38" s="30"/>
      <c r="R38" s="30"/>
      <c r="S38" s="30"/>
      <c r="T38" s="30"/>
      <c r="U38" s="30"/>
      <c r="V38" s="30"/>
    </row>
    <row r="39" spans="2:22" s="17" customFormat="1" ht="16" customHeight="1">
      <c r="B39" s="18" t="s">
        <v>29</v>
      </c>
      <c r="C39" s="19">
        <v>23</v>
      </c>
      <c r="D39" s="19">
        <v>0</v>
      </c>
      <c r="E39" s="19">
        <v>2600</v>
      </c>
      <c r="F39" s="19">
        <v>29921</v>
      </c>
      <c r="G39" s="19">
        <v>49</v>
      </c>
      <c r="H39" s="20"/>
      <c r="I39" s="21">
        <f>SUM(C39:G39)</f>
        <v>32593</v>
      </c>
      <c r="K39" s="60"/>
      <c r="L39" s="60"/>
      <c r="M39" s="30"/>
    </row>
    <row r="40" spans="2:22" s="17" customFormat="1" ht="16" customHeight="1">
      <c r="B40" s="62" t="s">
        <v>30</v>
      </c>
      <c r="C40" s="19">
        <v>0</v>
      </c>
      <c r="D40" s="19">
        <v>0</v>
      </c>
      <c r="E40" s="19">
        <v>1804</v>
      </c>
      <c r="F40" s="19">
        <v>19758</v>
      </c>
      <c r="G40" s="19">
        <v>0</v>
      </c>
      <c r="H40" s="20"/>
      <c r="I40" s="21">
        <f>SUM(C40:G40)</f>
        <v>21562</v>
      </c>
      <c r="K40" s="60"/>
      <c r="L40" s="60"/>
      <c r="M40" s="30"/>
    </row>
    <row r="41" spans="2:22" s="17" customFormat="1" ht="6" customHeight="1">
      <c r="C41" s="36"/>
      <c r="D41" s="36"/>
      <c r="E41" s="36"/>
      <c r="F41" s="36"/>
      <c r="G41" s="36"/>
      <c r="H41" s="36"/>
      <c r="I41" s="36"/>
      <c r="J41" s="36"/>
      <c r="K41" s="60"/>
      <c r="L41" s="60"/>
      <c r="M41" s="36"/>
      <c r="N41" s="36"/>
      <c r="O41" s="36"/>
      <c r="P41" s="36"/>
      <c r="Q41" s="36"/>
      <c r="R41" s="36"/>
      <c r="S41" s="36"/>
      <c r="T41" s="36"/>
      <c r="U41" s="36"/>
      <c r="V41" s="36"/>
    </row>
    <row r="42" spans="2:22" s="2" customFormat="1" ht="16" customHeight="1">
      <c r="B42" s="34" t="s">
        <v>31</v>
      </c>
      <c r="C42" s="35"/>
      <c r="D42" s="30"/>
      <c r="E42" s="30"/>
      <c r="F42" s="30"/>
      <c r="G42" s="30"/>
      <c r="H42" s="30"/>
      <c r="I42" s="30"/>
      <c r="J42" s="30"/>
      <c r="K42" s="60"/>
      <c r="L42" s="60"/>
      <c r="M42" s="30"/>
      <c r="N42" s="32"/>
      <c r="O42" s="33"/>
      <c r="P42" s="30"/>
      <c r="Q42" s="30"/>
      <c r="R42" s="30"/>
      <c r="S42" s="30"/>
      <c r="T42" s="30"/>
      <c r="U42" s="30"/>
      <c r="V42" s="30"/>
    </row>
    <row r="43" spans="2:22" s="17" customFormat="1" ht="16" customHeight="1">
      <c r="B43" s="18" t="s">
        <v>32</v>
      </c>
      <c r="C43" s="20"/>
      <c r="D43" s="20"/>
      <c r="E43" s="19">
        <v>211</v>
      </c>
      <c r="F43" s="19">
        <v>2820</v>
      </c>
      <c r="G43" s="20"/>
      <c r="H43" s="20"/>
      <c r="I43" s="21">
        <f>SUM(E43:F43)</f>
        <v>3031</v>
      </c>
      <c r="K43" s="60"/>
      <c r="L43" s="60"/>
      <c r="M43" s="30"/>
    </row>
    <row r="44" spans="2:22" s="17" customFormat="1" ht="16" customHeight="1">
      <c r="B44" s="18" t="s">
        <v>33</v>
      </c>
      <c r="C44" s="20"/>
      <c r="D44" s="20"/>
      <c r="E44" s="19">
        <v>6</v>
      </c>
      <c r="F44" s="19">
        <v>1235</v>
      </c>
      <c r="G44" s="20"/>
      <c r="H44" s="20"/>
      <c r="I44" s="21">
        <f>SUM(E44:F44)</f>
        <v>1241</v>
      </c>
      <c r="K44" s="60"/>
      <c r="L44" s="60"/>
      <c r="M44" s="30"/>
    </row>
    <row r="45" spans="2:22" s="17" customFormat="1" ht="6" customHeight="1">
      <c r="C45" s="36"/>
      <c r="D45" s="36"/>
      <c r="E45" s="36"/>
      <c r="F45" s="36"/>
      <c r="G45" s="36"/>
      <c r="H45" s="36"/>
      <c r="I45" s="36"/>
      <c r="J45" s="36"/>
      <c r="K45" s="60"/>
      <c r="L45" s="60"/>
      <c r="M45" s="36"/>
      <c r="N45" s="36"/>
      <c r="O45" s="36"/>
      <c r="P45" s="36"/>
      <c r="Q45" s="36"/>
      <c r="R45" s="36"/>
      <c r="S45" s="36"/>
      <c r="T45" s="36"/>
      <c r="U45" s="36"/>
      <c r="V45" s="36"/>
    </row>
    <row r="46" spans="2:22" s="2" customFormat="1" ht="16" customHeight="1">
      <c r="B46" s="34" t="s">
        <v>34</v>
      </c>
      <c r="C46" s="35"/>
      <c r="D46" s="30"/>
      <c r="E46" s="30"/>
      <c r="F46" s="30"/>
      <c r="G46" s="30"/>
      <c r="H46" s="30"/>
      <c r="I46" s="30"/>
      <c r="J46" s="30"/>
      <c r="K46" s="60"/>
      <c r="L46" s="60"/>
      <c r="M46" s="30"/>
      <c r="N46" s="32"/>
      <c r="O46" s="33"/>
      <c r="P46" s="30"/>
      <c r="Q46" s="30"/>
      <c r="R46" s="30"/>
      <c r="S46" s="30"/>
      <c r="T46" s="30"/>
      <c r="U46" s="30"/>
      <c r="V46" s="30"/>
    </row>
    <row r="47" spans="2:22" s="17" customFormat="1" ht="16" customHeight="1">
      <c r="B47" s="18" t="s">
        <v>35</v>
      </c>
      <c r="C47" s="20"/>
      <c r="D47" s="20"/>
      <c r="E47" s="20"/>
      <c r="F47" s="19">
        <v>40704</v>
      </c>
      <c r="G47" s="20"/>
      <c r="H47" s="20"/>
      <c r="I47" s="20"/>
      <c r="K47" s="60"/>
      <c r="L47" s="60"/>
      <c r="M47" s="30"/>
    </row>
    <row r="48" spans="2:22" s="17" customFormat="1" ht="16" customHeight="1">
      <c r="B48" s="18" t="s">
        <v>36</v>
      </c>
      <c r="C48" s="20"/>
      <c r="D48" s="20"/>
      <c r="E48" s="20"/>
      <c r="F48" s="19">
        <v>5521</v>
      </c>
      <c r="G48" s="20"/>
      <c r="H48" s="20"/>
      <c r="I48" s="20"/>
      <c r="K48" s="60"/>
      <c r="L48" s="60"/>
      <c r="M48" s="30"/>
    </row>
    <row r="49" spans="2:22" s="17" customFormat="1" ht="16" customHeight="1">
      <c r="B49" s="18" t="s">
        <v>37</v>
      </c>
      <c r="C49" s="20"/>
      <c r="D49" s="20"/>
      <c r="E49" s="20"/>
      <c r="F49" s="19">
        <v>18431</v>
      </c>
      <c r="G49" s="20"/>
      <c r="H49" s="20"/>
      <c r="I49" s="20"/>
      <c r="K49" s="60"/>
      <c r="L49" s="60"/>
      <c r="M49" s="30"/>
    </row>
    <row r="50" spans="2:22" s="17" customFormat="1" ht="16" customHeight="1">
      <c r="B50" s="18" t="s">
        <v>38</v>
      </c>
      <c r="C50" s="20"/>
      <c r="D50" s="20"/>
      <c r="E50" s="20"/>
      <c r="F50" s="19">
        <v>3117</v>
      </c>
      <c r="G50" s="20"/>
      <c r="H50" s="20"/>
      <c r="I50" s="20"/>
      <c r="K50" s="60"/>
      <c r="L50" s="60"/>
      <c r="M50" s="30"/>
    </row>
    <row r="51" spans="2:22" s="17" customFormat="1" ht="16" customHeight="1">
      <c r="B51" s="18" t="s">
        <v>39</v>
      </c>
      <c r="C51" s="20"/>
      <c r="D51" s="20"/>
      <c r="E51" s="20"/>
      <c r="F51" s="19">
        <v>1080</v>
      </c>
      <c r="G51" s="20"/>
      <c r="H51" s="20"/>
      <c r="I51" s="20"/>
      <c r="K51" s="60"/>
      <c r="L51" s="60"/>
      <c r="M51" s="30"/>
    </row>
    <row r="52" spans="2:22" s="17" customFormat="1" ht="16" customHeight="1">
      <c r="B52" s="23" t="s">
        <v>40</v>
      </c>
      <c r="C52" s="20"/>
      <c r="D52" s="20"/>
      <c r="E52" s="20"/>
      <c r="F52" s="21">
        <f>SUM(F47:F51)</f>
        <v>68853</v>
      </c>
      <c r="G52" s="20"/>
      <c r="H52" s="20"/>
      <c r="I52" s="20"/>
      <c r="K52" s="60"/>
      <c r="L52" s="60"/>
    </row>
    <row r="53" spans="2:22" s="2" customFormat="1" ht="6" customHeight="1">
      <c r="B53" s="31"/>
      <c r="C53" s="30"/>
      <c r="D53" s="30"/>
      <c r="E53" s="30"/>
      <c r="F53" s="30"/>
      <c r="G53" s="30"/>
      <c r="H53" s="30"/>
      <c r="I53" s="30"/>
      <c r="J53" s="30"/>
      <c r="K53" s="60"/>
      <c r="L53" s="60"/>
      <c r="M53" s="30"/>
      <c r="N53" s="30"/>
      <c r="O53" s="32"/>
      <c r="P53" s="33"/>
    </row>
    <row r="54" spans="2:22" s="2" customFormat="1" ht="16" customHeight="1">
      <c r="B54" s="34" t="s">
        <v>41</v>
      </c>
      <c r="C54" s="35"/>
      <c r="D54" s="30"/>
      <c r="E54" s="30"/>
      <c r="F54" s="30"/>
      <c r="G54" s="30"/>
      <c r="H54" s="30"/>
      <c r="I54" s="30"/>
      <c r="J54" s="30"/>
      <c r="K54" s="60"/>
      <c r="L54" s="60"/>
      <c r="M54" s="30"/>
      <c r="N54" s="32"/>
      <c r="O54" s="33"/>
      <c r="P54" s="30"/>
      <c r="Q54" s="30"/>
      <c r="R54" s="30"/>
      <c r="S54" s="30"/>
      <c r="T54" s="30"/>
      <c r="U54" s="30"/>
      <c r="V54" s="30"/>
    </row>
    <row r="55" spans="2:22" s="17" customFormat="1" ht="16" customHeight="1">
      <c r="B55" s="18" t="s">
        <v>42</v>
      </c>
      <c r="C55" s="20"/>
      <c r="D55" s="20"/>
      <c r="E55" s="19">
        <v>2167</v>
      </c>
      <c r="F55" s="19">
        <v>5052</v>
      </c>
      <c r="G55" s="20"/>
      <c r="H55" s="20"/>
      <c r="I55" s="21">
        <f>SUM(E55:F55)</f>
        <v>7219</v>
      </c>
      <c r="K55" s="60"/>
      <c r="L55" s="60"/>
    </row>
    <row r="56" spans="2:22" s="17" customFormat="1" ht="16" customHeight="1">
      <c r="B56" s="37" t="s">
        <v>43</v>
      </c>
      <c r="C56" s="20"/>
      <c r="D56" s="20"/>
      <c r="E56" s="38">
        <f>SUM(E57,E59:E61)</f>
        <v>5713</v>
      </c>
      <c r="F56" s="38">
        <f>SUM(F57,F61)</f>
        <v>30095</v>
      </c>
      <c r="G56" s="20"/>
      <c r="H56" s="20"/>
      <c r="I56" s="39">
        <f>SUM(E56:F56)</f>
        <v>35808</v>
      </c>
      <c r="K56" s="60"/>
      <c r="L56" s="60"/>
    </row>
    <row r="57" spans="2:22" s="17" customFormat="1" ht="16" customHeight="1">
      <c r="B57" s="40" t="s">
        <v>44</v>
      </c>
      <c r="C57" s="20"/>
      <c r="D57" s="20"/>
      <c r="E57" s="19">
        <v>1307</v>
      </c>
      <c r="F57" s="19">
        <v>21876</v>
      </c>
      <c r="G57" s="20"/>
      <c r="H57" s="20"/>
      <c r="I57" s="21">
        <f>SUM(E57:F57)</f>
        <v>23183</v>
      </c>
      <c r="K57" s="60"/>
      <c r="L57" s="60"/>
    </row>
    <row r="58" spans="2:22" s="17" customFormat="1" ht="16" customHeight="1">
      <c r="B58" s="41" t="s">
        <v>45</v>
      </c>
      <c r="C58" s="20"/>
      <c r="D58" s="20"/>
      <c r="E58" s="20"/>
      <c r="F58" s="19">
        <v>17584</v>
      </c>
      <c r="G58" s="20"/>
      <c r="H58" s="20"/>
      <c r="I58" s="21">
        <f>F58</f>
        <v>17584</v>
      </c>
      <c r="K58" s="60"/>
      <c r="L58" s="60"/>
    </row>
    <row r="59" spans="2:22" s="17" customFormat="1" ht="16" customHeight="1">
      <c r="B59" s="40" t="s">
        <v>46</v>
      </c>
      <c r="C59" s="20"/>
      <c r="D59" s="20"/>
      <c r="E59" s="19">
        <v>0</v>
      </c>
      <c r="F59" s="20"/>
      <c r="G59" s="20"/>
      <c r="H59" s="20"/>
      <c r="I59" s="21">
        <f>E59</f>
        <v>0</v>
      </c>
      <c r="K59" s="60"/>
      <c r="L59" s="60"/>
    </row>
    <row r="60" spans="2:22" s="17" customFormat="1" ht="16" customHeight="1">
      <c r="B60" s="40" t="s">
        <v>47</v>
      </c>
      <c r="C60" s="20"/>
      <c r="D60" s="20"/>
      <c r="E60" s="19">
        <v>3847</v>
      </c>
      <c r="F60" s="20"/>
      <c r="G60" s="20"/>
      <c r="H60" s="20"/>
      <c r="I60" s="21">
        <f>E60</f>
        <v>3847</v>
      </c>
      <c r="K60" s="60"/>
      <c r="L60" s="60"/>
    </row>
    <row r="61" spans="2:22" s="17" customFormat="1" ht="16" customHeight="1">
      <c r="B61" s="63" t="s">
        <v>48</v>
      </c>
      <c r="C61" s="20"/>
      <c r="D61" s="20"/>
      <c r="E61" s="19">
        <v>559</v>
      </c>
      <c r="F61" s="19">
        <v>8219</v>
      </c>
      <c r="G61" s="20"/>
      <c r="H61" s="20"/>
      <c r="I61" s="21">
        <f>SUM(E61:F61)</f>
        <v>8778</v>
      </c>
      <c r="K61" s="60"/>
      <c r="L61" s="60"/>
    </row>
    <row r="62" spans="2:22" s="17" customFormat="1" ht="16" customHeight="1">
      <c r="B62" s="37" t="s">
        <v>49</v>
      </c>
      <c r="C62" s="20"/>
      <c r="D62" s="20"/>
      <c r="E62" s="38">
        <f>SUM(E63,E65:E68)</f>
        <v>6156</v>
      </c>
      <c r="F62" s="38">
        <f>SUM(F63,F65,F68)</f>
        <v>29059</v>
      </c>
      <c r="G62" s="20"/>
      <c r="H62" s="20"/>
      <c r="I62" s="39">
        <f>SUM(E62:F62)</f>
        <v>35215</v>
      </c>
      <c r="K62" s="60"/>
      <c r="L62" s="60"/>
    </row>
    <row r="63" spans="2:22" s="17" customFormat="1" ht="16" customHeight="1">
      <c r="B63" s="40" t="s">
        <v>50</v>
      </c>
      <c r="C63" s="20"/>
      <c r="D63" s="20"/>
      <c r="E63" s="19">
        <v>608</v>
      </c>
      <c r="F63" s="19">
        <v>14298</v>
      </c>
      <c r="G63" s="20"/>
      <c r="H63" s="20"/>
      <c r="I63" s="21">
        <f>SUM(E63:F63)</f>
        <v>14906</v>
      </c>
      <c r="K63" s="60"/>
      <c r="L63" s="60"/>
    </row>
    <row r="64" spans="2:22" s="17" customFormat="1" ht="16" customHeight="1">
      <c r="B64" s="41" t="s">
        <v>51</v>
      </c>
      <c r="C64" s="20"/>
      <c r="D64" s="20"/>
      <c r="E64" s="20"/>
      <c r="F64" s="19">
        <v>13606</v>
      </c>
      <c r="G64" s="20"/>
      <c r="H64" s="20"/>
      <c r="I64" s="21">
        <f>F64</f>
        <v>13606</v>
      </c>
      <c r="K64" s="60"/>
      <c r="L64" s="60"/>
    </row>
    <row r="65" spans="2:22" s="17" customFormat="1" ht="16" customHeight="1">
      <c r="B65" s="40" t="s">
        <v>52</v>
      </c>
      <c r="C65" s="20"/>
      <c r="D65" s="20"/>
      <c r="E65" s="19">
        <v>1021</v>
      </c>
      <c r="F65" s="19">
        <v>6713</v>
      </c>
      <c r="G65" s="20"/>
      <c r="H65" s="20"/>
      <c r="I65" s="21">
        <f>SUM(E65:F65)</f>
        <v>7734</v>
      </c>
      <c r="K65" s="60"/>
      <c r="L65" s="60"/>
    </row>
    <row r="66" spans="2:22" s="17" customFormat="1" ht="16" customHeight="1">
      <c r="B66" s="40" t="s">
        <v>53</v>
      </c>
      <c r="C66" s="20"/>
      <c r="D66" s="20"/>
      <c r="E66" s="19">
        <v>10</v>
      </c>
      <c r="F66" s="20"/>
      <c r="G66" s="20"/>
      <c r="H66" s="20"/>
      <c r="I66" s="21">
        <f>E66</f>
        <v>10</v>
      </c>
      <c r="K66" s="60"/>
      <c r="L66" s="60"/>
    </row>
    <row r="67" spans="2:22" s="17" customFormat="1" ht="16" customHeight="1">
      <c r="B67" s="40" t="s">
        <v>54</v>
      </c>
      <c r="C67" s="20"/>
      <c r="D67" s="20"/>
      <c r="E67" s="19">
        <v>2851</v>
      </c>
      <c r="F67" s="20"/>
      <c r="G67" s="20"/>
      <c r="H67" s="20"/>
      <c r="I67" s="21">
        <f>E67</f>
        <v>2851</v>
      </c>
      <c r="K67" s="60"/>
      <c r="L67" s="60"/>
    </row>
    <row r="68" spans="2:22" s="17" customFormat="1" ht="16" customHeight="1">
      <c r="B68" s="63" t="s">
        <v>55</v>
      </c>
      <c r="C68" s="20"/>
      <c r="D68" s="20"/>
      <c r="E68" s="19">
        <v>1666</v>
      </c>
      <c r="F68" s="19">
        <v>8048</v>
      </c>
      <c r="G68" s="20"/>
      <c r="H68" s="20"/>
      <c r="I68" s="21">
        <f>SUM(E68:F68)</f>
        <v>9714</v>
      </c>
      <c r="K68" s="60"/>
      <c r="L68" s="60"/>
    </row>
    <row r="69" spans="2:22" s="17" customFormat="1" ht="16" customHeight="1">
      <c r="B69" s="60"/>
      <c r="C69" s="60"/>
      <c r="D69" s="60"/>
      <c r="E69" s="60"/>
      <c r="F69" s="60"/>
      <c r="G69" s="60"/>
      <c r="H69" s="60"/>
      <c r="I69" s="60"/>
      <c r="K69" s="60"/>
      <c r="L69" s="60"/>
    </row>
    <row r="70" spans="2:22" s="2" customFormat="1" ht="6" customHeight="1">
      <c r="B70" s="31"/>
      <c r="C70" s="30"/>
      <c r="D70" s="30"/>
      <c r="E70" s="30"/>
      <c r="F70" s="30"/>
      <c r="G70" s="30"/>
      <c r="H70" s="30"/>
      <c r="I70" s="30"/>
      <c r="J70" s="30"/>
      <c r="K70" s="60"/>
      <c r="L70" s="60"/>
      <c r="M70" s="30"/>
      <c r="N70" s="30"/>
      <c r="O70" s="32"/>
      <c r="P70" s="33"/>
    </row>
    <row r="71" spans="2:22" s="2" customFormat="1" ht="16" customHeight="1">
      <c r="B71" s="42" t="s">
        <v>56</v>
      </c>
      <c r="C71" s="35"/>
      <c r="D71" s="30"/>
      <c r="E71" s="30"/>
      <c r="F71" s="30"/>
      <c r="G71" s="30"/>
      <c r="H71" s="30"/>
      <c r="I71" s="30"/>
      <c r="J71" s="30"/>
      <c r="K71" s="60"/>
      <c r="L71" s="60"/>
      <c r="M71" s="30"/>
      <c r="N71" s="32"/>
      <c r="O71" s="33"/>
      <c r="P71" s="30"/>
      <c r="Q71" s="30"/>
      <c r="R71" s="30"/>
      <c r="S71" s="30"/>
      <c r="T71" s="30"/>
      <c r="U71" s="30"/>
      <c r="V71" s="30"/>
    </row>
    <row r="72" spans="2:22" s="17" customFormat="1" ht="16" customHeight="1">
      <c r="B72" s="43" t="s">
        <v>42</v>
      </c>
      <c r="C72" s="20"/>
      <c r="D72" s="20"/>
      <c r="E72" s="19">
        <v>1782</v>
      </c>
      <c r="F72" s="19">
        <v>1940</v>
      </c>
      <c r="G72" s="20"/>
      <c r="H72" s="20"/>
      <c r="I72" s="21">
        <f>SUM(E72:F72)</f>
        <v>3722</v>
      </c>
      <c r="K72" s="60"/>
      <c r="L72" s="60"/>
    </row>
    <row r="73" spans="2:22" s="17" customFormat="1" ht="16" customHeight="1">
      <c r="B73" s="37" t="s">
        <v>57</v>
      </c>
      <c r="C73" s="20"/>
      <c r="D73" s="20"/>
      <c r="E73" s="39">
        <f>SUM(E76,E83:E85)</f>
        <v>4055</v>
      </c>
      <c r="F73" s="39">
        <f>SUM(F76,F85)</f>
        <v>11811</v>
      </c>
      <c r="G73" s="20"/>
      <c r="H73" s="20"/>
      <c r="I73" s="39">
        <f>SUM(E73:F73)</f>
        <v>15866</v>
      </c>
      <c r="K73" s="60"/>
      <c r="L73" s="60"/>
    </row>
    <row r="74" spans="2:22" s="17" customFormat="1" ht="16" customHeight="1">
      <c r="B74" s="44" t="s">
        <v>58</v>
      </c>
      <c r="C74" s="20"/>
      <c r="D74" s="20"/>
      <c r="E74" s="20"/>
      <c r="F74" s="19">
        <v>281</v>
      </c>
      <c r="G74" s="20"/>
      <c r="H74" s="20"/>
      <c r="I74" s="21">
        <f>F74</f>
        <v>281</v>
      </c>
      <c r="K74" s="60"/>
      <c r="L74" s="60"/>
    </row>
    <row r="75" spans="2:22" s="17" customFormat="1" ht="16" customHeight="1">
      <c r="B75" s="45" t="s">
        <v>59</v>
      </c>
      <c r="C75" s="20"/>
      <c r="D75" s="20"/>
      <c r="E75" s="20"/>
      <c r="F75" s="19">
        <v>8088</v>
      </c>
      <c r="G75" s="20"/>
      <c r="H75" s="20"/>
      <c r="I75" s="21">
        <f>F75</f>
        <v>8088</v>
      </c>
      <c r="K75" s="60"/>
      <c r="L75" s="60"/>
    </row>
    <row r="76" spans="2:22" s="17" customFormat="1" ht="16" customHeight="1">
      <c r="B76" s="46" t="s">
        <v>60</v>
      </c>
      <c r="C76" s="20"/>
      <c r="D76" s="20"/>
      <c r="E76" s="19">
        <v>725</v>
      </c>
      <c r="F76" s="19">
        <v>11506</v>
      </c>
      <c r="G76" s="20"/>
      <c r="H76" s="20"/>
      <c r="I76" s="21">
        <f>SUM(E76:F76)</f>
        <v>12231</v>
      </c>
      <c r="K76" s="60"/>
      <c r="L76" s="60"/>
    </row>
    <row r="77" spans="2:22" s="17" customFormat="1" ht="16" customHeight="1">
      <c r="B77" s="62" t="s">
        <v>45</v>
      </c>
      <c r="C77" s="20"/>
      <c r="D77" s="20"/>
      <c r="E77" s="20"/>
      <c r="F77" s="19">
        <v>10715</v>
      </c>
      <c r="G77" s="20"/>
      <c r="H77" s="20"/>
      <c r="I77" s="21">
        <f t="shared" ref="I77:I82" si="0">F77</f>
        <v>10715</v>
      </c>
      <c r="K77" s="60"/>
      <c r="L77" s="60"/>
    </row>
    <row r="78" spans="2:22" s="17" customFormat="1" ht="16" customHeight="1">
      <c r="B78" s="47" t="s">
        <v>61</v>
      </c>
      <c r="C78" s="20"/>
      <c r="D78" s="20"/>
      <c r="E78" s="20"/>
      <c r="F78" s="19">
        <v>8657</v>
      </c>
      <c r="G78" s="20"/>
      <c r="H78" s="20"/>
      <c r="I78" s="21">
        <f t="shared" si="0"/>
        <v>8657</v>
      </c>
      <c r="K78" s="60"/>
      <c r="L78" s="60"/>
    </row>
    <row r="79" spans="2:22" s="17" customFormat="1" ht="16" customHeight="1">
      <c r="B79" s="48" t="s">
        <v>62</v>
      </c>
      <c r="C79" s="20"/>
      <c r="D79" s="20"/>
      <c r="E79" s="20"/>
      <c r="F79" s="19">
        <v>749</v>
      </c>
      <c r="G79" s="20"/>
      <c r="H79" s="20"/>
      <c r="I79" s="21">
        <f t="shared" si="0"/>
        <v>749</v>
      </c>
      <c r="K79" s="60"/>
      <c r="L79" s="60"/>
    </row>
    <row r="80" spans="2:22" s="17" customFormat="1" ht="16" customHeight="1">
      <c r="B80" s="48" t="s">
        <v>63</v>
      </c>
      <c r="C80" s="20"/>
      <c r="D80" s="20"/>
      <c r="E80" s="20"/>
      <c r="F80" s="19">
        <v>253</v>
      </c>
      <c r="G80" s="20"/>
      <c r="H80" s="20"/>
      <c r="I80" s="21">
        <f t="shared" si="0"/>
        <v>253</v>
      </c>
      <c r="K80" s="60"/>
      <c r="L80" s="60"/>
    </row>
    <row r="81" spans="2:12" s="17" customFormat="1" ht="16" customHeight="1">
      <c r="B81" s="48" t="s">
        <v>64</v>
      </c>
      <c r="C81" s="20"/>
      <c r="D81" s="20"/>
      <c r="E81" s="20"/>
      <c r="F81" s="19">
        <v>189</v>
      </c>
      <c r="G81" s="20"/>
      <c r="H81" s="20"/>
      <c r="I81" s="21">
        <f t="shared" si="0"/>
        <v>189</v>
      </c>
      <c r="K81" s="60"/>
      <c r="L81" s="60"/>
    </row>
    <row r="82" spans="2:12" s="17" customFormat="1" ht="16" customHeight="1">
      <c r="B82" s="48" t="s">
        <v>65</v>
      </c>
      <c r="C82" s="20"/>
      <c r="D82" s="20"/>
      <c r="E82" s="20"/>
      <c r="F82" s="19">
        <v>0</v>
      </c>
      <c r="G82" s="20"/>
      <c r="H82" s="20"/>
      <c r="I82" s="21">
        <f t="shared" si="0"/>
        <v>0</v>
      </c>
      <c r="K82" s="60"/>
      <c r="L82" s="60"/>
    </row>
    <row r="83" spans="2:12" s="17" customFormat="1" ht="16" customHeight="1">
      <c r="B83" s="46" t="s">
        <v>46</v>
      </c>
      <c r="C83" s="20"/>
      <c r="D83" s="20"/>
      <c r="E83" s="19">
        <v>0</v>
      </c>
      <c r="F83" s="20"/>
      <c r="G83" s="20"/>
      <c r="H83" s="20"/>
      <c r="I83" s="21">
        <f>E83</f>
        <v>0</v>
      </c>
      <c r="K83" s="60"/>
      <c r="L83" s="60"/>
    </row>
    <row r="84" spans="2:12" s="17" customFormat="1" ht="16" customHeight="1">
      <c r="B84" s="46" t="s">
        <v>47</v>
      </c>
      <c r="C84" s="20"/>
      <c r="D84" s="20"/>
      <c r="E84" s="19">
        <v>3488</v>
      </c>
      <c r="F84" s="20"/>
      <c r="G84" s="20"/>
      <c r="H84" s="20"/>
      <c r="I84" s="21">
        <f>E84</f>
        <v>3488</v>
      </c>
      <c r="K84" s="60"/>
      <c r="L84" s="60"/>
    </row>
    <row r="85" spans="2:12" s="17" customFormat="1" ht="16" customHeight="1">
      <c r="B85" s="63" t="s">
        <v>48</v>
      </c>
      <c r="C85" s="20"/>
      <c r="D85" s="20"/>
      <c r="E85" s="19">
        <v>-158</v>
      </c>
      <c r="F85" s="19">
        <v>305</v>
      </c>
      <c r="G85" s="20"/>
      <c r="H85" s="20"/>
      <c r="I85" s="21">
        <f>SUM(E85:F85)</f>
        <v>147</v>
      </c>
      <c r="K85" s="60"/>
      <c r="L85" s="60"/>
    </row>
    <row r="86" spans="2:12" s="17" customFormat="1" ht="16" customHeight="1">
      <c r="B86" s="37" t="s">
        <v>66</v>
      </c>
      <c r="C86" s="20"/>
      <c r="D86" s="20"/>
      <c r="E86" s="39">
        <f>SUM(E87,E92:E94,E96:E98)</f>
        <v>5997</v>
      </c>
      <c r="F86" s="39">
        <f>SUM(F87,F92:F95,F98)</f>
        <v>26825</v>
      </c>
      <c r="G86" s="20"/>
      <c r="H86" s="20"/>
      <c r="I86" s="39">
        <f>SUM(E86:F86)</f>
        <v>32822</v>
      </c>
      <c r="K86" s="60"/>
      <c r="L86" s="60"/>
    </row>
    <row r="87" spans="2:12" s="17" customFormat="1" ht="16" customHeight="1">
      <c r="B87" s="46" t="s">
        <v>50</v>
      </c>
      <c r="C87" s="20"/>
      <c r="D87" s="20"/>
      <c r="E87" s="19">
        <v>604</v>
      </c>
      <c r="F87" s="19">
        <v>13572</v>
      </c>
      <c r="G87" s="20"/>
      <c r="H87" s="20"/>
      <c r="I87" s="21">
        <f>SUM(E87:F87)</f>
        <v>14176</v>
      </c>
      <c r="K87" s="60"/>
      <c r="L87" s="60"/>
    </row>
    <row r="88" spans="2:12" s="17" customFormat="1" ht="16" customHeight="1">
      <c r="B88" s="49" t="s">
        <v>67</v>
      </c>
      <c r="C88" s="20"/>
      <c r="D88" s="20"/>
      <c r="E88" s="20"/>
      <c r="F88" s="19">
        <v>589</v>
      </c>
      <c r="G88" s="20"/>
      <c r="H88" s="20"/>
      <c r="I88" s="21">
        <f>F88</f>
        <v>589</v>
      </c>
      <c r="K88" s="60"/>
      <c r="L88" s="60"/>
    </row>
    <row r="89" spans="2:12" s="17" customFormat="1" ht="16" customHeight="1">
      <c r="B89" s="49" t="s">
        <v>68</v>
      </c>
      <c r="C89" s="20"/>
      <c r="D89" s="20"/>
      <c r="E89" s="20"/>
      <c r="F89" s="19">
        <v>5933</v>
      </c>
      <c r="G89" s="20"/>
      <c r="H89" s="20"/>
      <c r="I89" s="21">
        <f>F89</f>
        <v>5933</v>
      </c>
      <c r="K89" s="60"/>
      <c r="L89" s="60"/>
    </row>
    <row r="90" spans="2:12" s="17" customFormat="1" ht="16" customHeight="1">
      <c r="B90" s="50" t="s">
        <v>69</v>
      </c>
      <c r="C90" s="20"/>
      <c r="D90" s="20"/>
      <c r="E90" s="20"/>
      <c r="F90" s="19">
        <v>542</v>
      </c>
      <c r="G90" s="20"/>
      <c r="H90" s="20"/>
      <c r="I90" s="21">
        <f>F90</f>
        <v>542</v>
      </c>
      <c r="K90" s="60"/>
      <c r="L90" s="60"/>
    </row>
    <row r="91" spans="2:12" s="17" customFormat="1" ht="16" customHeight="1">
      <c r="B91" s="50" t="s">
        <v>51</v>
      </c>
      <c r="C91" s="20"/>
      <c r="D91" s="20"/>
      <c r="E91" s="20"/>
      <c r="F91" s="19">
        <v>12909</v>
      </c>
      <c r="G91" s="20"/>
      <c r="H91" s="20"/>
      <c r="I91" s="21">
        <f>F91</f>
        <v>12909</v>
      </c>
      <c r="K91" s="60"/>
      <c r="L91" s="60"/>
    </row>
    <row r="92" spans="2:12" s="17" customFormat="1" ht="16" customHeight="1">
      <c r="B92" s="51" t="s">
        <v>52</v>
      </c>
      <c r="C92" s="20"/>
      <c r="D92" s="20"/>
      <c r="E92" s="19">
        <v>958</v>
      </c>
      <c r="F92" s="19">
        <v>5490</v>
      </c>
      <c r="G92" s="20"/>
      <c r="H92" s="20"/>
      <c r="I92" s="21">
        <f>SUM(E92:F92)</f>
        <v>6448</v>
      </c>
      <c r="K92" s="60"/>
      <c r="L92" s="60"/>
    </row>
    <row r="93" spans="2:12" s="17" customFormat="1" ht="16" customHeight="1">
      <c r="B93" s="52" t="s">
        <v>70</v>
      </c>
      <c r="C93" s="20"/>
      <c r="D93" s="20"/>
      <c r="E93" s="19">
        <v>0</v>
      </c>
      <c r="F93" s="19">
        <v>747</v>
      </c>
      <c r="G93" s="20"/>
      <c r="H93" s="20"/>
      <c r="I93" s="21">
        <f>SUM(E93:F93)</f>
        <v>747</v>
      </c>
      <c r="K93" s="60"/>
      <c r="L93" s="60"/>
    </row>
    <row r="94" spans="2:12" s="17" customFormat="1" ht="16" customHeight="1">
      <c r="B94" s="52" t="s">
        <v>71</v>
      </c>
      <c r="C94" s="20"/>
      <c r="D94" s="20"/>
      <c r="E94" s="19">
        <v>502</v>
      </c>
      <c r="F94" s="19">
        <v>1</v>
      </c>
      <c r="G94" s="20"/>
      <c r="H94" s="20"/>
      <c r="I94" s="21">
        <f>SUM(E94:F94)</f>
        <v>503</v>
      </c>
      <c r="K94" s="60"/>
      <c r="L94" s="60"/>
    </row>
    <row r="95" spans="2:12" s="17" customFormat="1" ht="16" customHeight="1">
      <c r="B95" s="52" t="s">
        <v>72</v>
      </c>
      <c r="C95" s="20"/>
      <c r="D95" s="20"/>
      <c r="E95" s="20"/>
      <c r="F95" s="19">
        <v>217</v>
      </c>
      <c r="G95" s="20"/>
      <c r="H95" s="20"/>
      <c r="I95" s="21">
        <f>F95</f>
        <v>217</v>
      </c>
      <c r="K95" s="60"/>
      <c r="L95" s="60"/>
    </row>
    <row r="96" spans="2:12" s="17" customFormat="1" ht="16" customHeight="1">
      <c r="B96" s="53" t="s">
        <v>53</v>
      </c>
      <c r="C96" s="20"/>
      <c r="D96" s="20"/>
      <c r="E96" s="19">
        <v>10</v>
      </c>
      <c r="F96" s="20"/>
      <c r="G96" s="20"/>
      <c r="H96" s="20"/>
      <c r="I96" s="21">
        <f>E96</f>
        <v>10</v>
      </c>
      <c r="K96" s="60"/>
      <c r="L96" s="60"/>
    </row>
    <row r="97" spans="2:22" s="17" customFormat="1" ht="16" customHeight="1">
      <c r="B97" s="53" t="s">
        <v>54</v>
      </c>
      <c r="C97" s="20"/>
      <c r="D97" s="20"/>
      <c r="E97" s="19">
        <v>2837</v>
      </c>
      <c r="F97" s="20"/>
      <c r="G97" s="20"/>
      <c r="H97" s="20"/>
      <c r="I97" s="21">
        <f>E97</f>
        <v>2837</v>
      </c>
      <c r="K97" s="60"/>
      <c r="L97" s="60"/>
    </row>
    <row r="98" spans="2:22" s="17" customFormat="1" ht="16" customHeight="1">
      <c r="B98" s="63" t="s">
        <v>55</v>
      </c>
      <c r="C98" s="20"/>
      <c r="D98" s="20"/>
      <c r="E98" s="19">
        <v>1086</v>
      </c>
      <c r="F98" s="19">
        <v>6798</v>
      </c>
      <c r="G98" s="20"/>
      <c r="H98" s="20"/>
      <c r="I98" s="21">
        <f>SUM(E98:F98)</f>
        <v>7884</v>
      </c>
      <c r="K98" s="60"/>
      <c r="L98" s="60"/>
    </row>
    <row r="99" spans="2:22" s="17" customFormat="1" ht="16" customHeight="1">
      <c r="B99" s="60"/>
      <c r="C99" s="60"/>
      <c r="D99" s="60"/>
      <c r="E99" s="60"/>
      <c r="F99" s="60"/>
      <c r="G99" s="60"/>
      <c r="H99" s="60"/>
      <c r="I99" s="60"/>
      <c r="K99" s="60"/>
      <c r="L99" s="60"/>
    </row>
    <row r="100" spans="2:22" s="2" customFormat="1" ht="6" customHeight="1">
      <c r="B100" s="31"/>
      <c r="C100" s="30"/>
      <c r="D100" s="30"/>
      <c r="E100" s="30"/>
      <c r="F100" s="30"/>
      <c r="G100" s="30"/>
      <c r="H100" s="30"/>
      <c r="I100" s="30"/>
      <c r="J100" s="30"/>
      <c r="K100" s="60"/>
      <c r="L100" s="60"/>
      <c r="M100" s="30"/>
      <c r="N100" s="30"/>
      <c r="O100" s="32"/>
      <c r="P100" s="33"/>
    </row>
    <row r="101" spans="2:22" s="2" customFormat="1" ht="16" customHeight="1">
      <c r="B101" s="42" t="s">
        <v>73</v>
      </c>
      <c r="C101" s="35"/>
      <c r="D101" s="30"/>
      <c r="E101" s="30"/>
      <c r="F101" s="30"/>
      <c r="G101" s="30"/>
      <c r="H101" s="30"/>
      <c r="I101" s="30"/>
      <c r="J101" s="30"/>
      <c r="K101" s="60"/>
      <c r="L101" s="60"/>
      <c r="M101" s="30"/>
      <c r="N101" s="32"/>
      <c r="O101" s="33"/>
      <c r="P101" s="30"/>
      <c r="Q101" s="30"/>
      <c r="R101" s="30"/>
      <c r="S101" s="30"/>
      <c r="T101" s="30"/>
      <c r="U101" s="30"/>
      <c r="V101" s="30"/>
    </row>
    <row r="102" spans="2:22" s="17" customFormat="1" ht="16" customHeight="1">
      <c r="B102" s="54" t="s">
        <v>42</v>
      </c>
      <c r="C102" s="20"/>
      <c r="D102" s="20"/>
      <c r="E102" s="19">
        <v>0</v>
      </c>
      <c r="F102" s="19">
        <v>-36</v>
      </c>
      <c r="G102" s="20"/>
      <c r="H102" s="20"/>
      <c r="I102" s="21">
        <f>SUM(E102:F102)</f>
        <v>-36</v>
      </c>
      <c r="K102" s="60"/>
      <c r="L102" s="60"/>
    </row>
    <row r="103" spans="2:22" s="17" customFormat="1" ht="16" customHeight="1">
      <c r="B103" s="55" t="s">
        <v>74</v>
      </c>
      <c r="C103" s="20"/>
      <c r="D103" s="20"/>
      <c r="E103" s="56">
        <v>0</v>
      </c>
      <c r="F103" s="56">
        <v>-145</v>
      </c>
      <c r="G103" s="20"/>
      <c r="H103" s="20"/>
      <c r="I103" s="21">
        <f>SUM(E103:F103)</f>
        <v>-145</v>
      </c>
      <c r="K103" s="60"/>
      <c r="L103" s="60"/>
    </row>
    <row r="104" spans="2:22" s="17" customFormat="1" ht="16" customHeight="1">
      <c r="B104" s="55" t="s">
        <v>75</v>
      </c>
      <c r="C104" s="20"/>
      <c r="D104" s="20"/>
      <c r="E104" s="56">
        <v>0</v>
      </c>
      <c r="F104" s="56">
        <v>-503</v>
      </c>
      <c r="G104" s="20"/>
      <c r="H104" s="20"/>
      <c r="I104" s="21">
        <f>SUM(E104:F104)</f>
        <v>-503</v>
      </c>
      <c r="K104" s="60"/>
      <c r="L104" s="60"/>
    </row>
    <row r="105" spans="2:22" s="17" customFormat="1" ht="16" customHeight="1">
      <c r="B105" s="48" t="s">
        <v>76</v>
      </c>
      <c r="C105" s="20"/>
      <c r="D105" s="20"/>
      <c r="E105" s="20"/>
      <c r="F105" s="19">
        <v>0</v>
      </c>
      <c r="G105" s="20"/>
      <c r="H105" s="20"/>
      <c r="I105" s="21">
        <f>F105</f>
        <v>0</v>
      </c>
      <c r="K105" s="60"/>
      <c r="L105" s="60"/>
    </row>
    <row r="106" spans="2:22" s="17" customFormat="1" ht="16" customHeight="1">
      <c r="B106" s="48" t="s">
        <v>77</v>
      </c>
      <c r="C106" s="20"/>
      <c r="D106" s="20"/>
      <c r="E106" s="20"/>
      <c r="F106" s="19">
        <v>0</v>
      </c>
      <c r="G106" s="20"/>
      <c r="H106" s="20"/>
      <c r="I106" s="21">
        <f>F106</f>
        <v>0</v>
      </c>
      <c r="K106" s="60"/>
      <c r="L106" s="60"/>
    </row>
    <row r="107" spans="2:22" s="17" customFormat="1" ht="16" customHeight="1">
      <c r="B107" s="60"/>
      <c r="C107" s="60"/>
      <c r="D107" s="60"/>
      <c r="E107" s="60"/>
      <c r="F107" s="60"/>
      <c r="G107" s="60"/>
      <c r="H107" s="60"/>
      <c r="I107" s="60"/>
      <c r="K107" s="60"/>
      <c r="L107" s="60"/>
    </row>
    <row r="108" spans="2:22" s="2" customFormat="1" ht="6" customHeight="1">
      <c r="B108" s="31"/>
      <c r="C108" s="30"/>
      <c r="D108" s="30"/>
      <c r="E108" s="30"/>
      <c r="F108" s="30"/>
      <c r="G108" s="30"/>
      <c r="H108" s="30"/>
      <c r="I108" s="30"/>
      <c r="J108" s="30"/>
      <c r="K108" s="60"/>
      <c r="L108" s="60"/>
      <c r="M108" s="30"/>
      <c r="N108" s="30"/>
      <c r="O108" s="32"/>
      <c r="P108" s="33"/>
    </row>
    <row r="109" spans="2:22" s="2" customFormat="1" ht="16" customHeight="1">
      <c r="B109" s="34" t="s">
        <v>18</v>
      </c>
      <c r="C109" s="35"/>
      <c r="D109" s="30"/>
      <c r="E109" s="30"/>
      <c r="F109" s="30"/>
      <c r="G109" s="30"/>
      <c r="H109" s="30"/>
      <c r="I109" s="30"/>
      <c r="J109" s="30"/>
      <c r="K109" s="60"/>
      <c r="L109" s="60"/>
      <c r="M109" s="30"/>
      <c r="N109" s="32"/>
      <c r="O109" s="33"/>
      <c r="P109" s="30"/>
      <c r="Q109" s="30"/>
      <c r="R109" s="30"/>
      <c r="S109" s="30"/>
      <c r="T109" s="30"/>
      <c r="U109" s="30"/>
      <c r="V109" s="30"/>
    </row>
    <row r="110" spans="2:22" s="17" customFormat="1" ht="16" customHeight="1">
      <c r="B110" s="61" t="s">
        <v>78</v>
      </c>
      <c r="C110" s="19">
        <v>0</v>
      </c>
      <c r="D110" s="19">
        <v>0</v>
      </c>
      <c r="E110" s="19">
        <v>-193</v>
      </c>
      <c r="F110" s="19">
        <v>0</v>
      </c>
      <c r="G110" s="19">
        <v>0</v>
      </c>
      <c r="H110" s="20"/>
      <c r="I110" s="21">
        <f>SUM(C110:H110)</f>
        <v>-193</v>
      </c>
      <c r="K110" s="60"/>
      <c r="L110" s="60"/>
    </row>
    <row r="111" spans="2:22" s="17" customFormat="1" ht="16" customHeight="1">
      <c r="C111" s="60"/>
      <c r="D111" s="60"/>
      <c r="E111" s="60"/>
      <c r="F111" s="60"/>
      <c r="G111" s="60"/>
      <c r="H111" s="57"/>
      <c r="I111" s="57"/>
      <c r="K111" s="57"/>
      <c r="L111" s="57"/>
    </row>
    <row r="112" spans="2:22" s="17" customFormat="1" ht="12.75" customHeight="1"/>
  </sheetData>
  <mergeCells count="7">
    <mergeCell ref="I6:I7"/>
    <mergeCell ref="G6:G7"/>
    <mergeCell ref="C6:C7"/>
    <mergeCell ref="D6:D7"/>
    <mergeCell ref="E6:E7"/>
    <mergeCell ref="F6:F7"/>
    <mergeCell ref="H6:H7"/>
  </mergeCells>
  <dataValidations count="3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9:G9 C12:G12 F36 F63:F65 E43:F44 F47:F51 E63 F58 C39:G40 E57:F57 E65:E68 F68 E59:E61 E55:F55 F61" xr:uid="{00000000-0002-0000-0C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G11 C18:G18 C20:G21 E102:F104 F105:F106 C110:G110" xr:uid="{00000000-0002-0000-0C00-000001000000}">
      <formula1>0</formula1>
    </dataValidation>
    <dataValidation type="whole" errorStyle="warning" allowBlank="1" showErrorMessage="1" errorTitle="WARNING" error="All figures must be entered as whole numbers. Please ensure that the figure you have entered is correct." sqref="E87 E76 F87:F95 F74:F82 E96:E97 E92:E94 E83:E84 E72:F72 E85:F85 E98:F98" xr:uid="{00000000-0002-0000-0C00-000002000000}">
      <formula1>-1000000</formula1>
      <formula2>1000000</formula2>
    </dataValidation>
  </dataValidations>
  <pageMargins left="0.7" right="0.7" top="0.75" bottom="0.75" header="0.3" footer="0.3"/>
  <pageSetup paperSize="9" scale="59" fitToHeight="0" orientation="landscape" r:id="rId1"/>
  <rowBreaks count="2" manualBreakCount="2">
    <brk id="52" max="11" man="1"/>
    <brk id="100" max="11" man="1"/>
  </rowBreaks>
  <ignoredErrors>
    <ignoredError sqref="I110" emptyCellReference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23">
    <tabColor rgb="FFC5D9F1"/>
    <pageSetUpPr fitToPage="1"/>
  </sheetPr>
  <dimension ref="B1:V112"/>
  <sheetViews>
    <sheetView zoomScaleNormal="100" workbookViewId="0"/>
  </sheetViews>
  <sheetFormatPr defaultColWidth="9.1796875" defaultRowHeight="14"/>
  <cols>
    <col min="1" max="1" width="2.54296875" style="14" customWidth="1"/>
    <col min="2" max="2" width="95.54296875" style="14" customWidth="1"/>
    <col min="3" max="9" width="14.26953125" style="14" customWidth="1"/>
    <col min="10" max="10" width="3.26953125" style="14" customWidth="1"/>
    <col min="11" max="12" width="10.81640625" style="14" customWidth="1"/>
    <col min="13" max="16384" width="9.1796875" style="14"/>
  </cols>
  <sheetData>
    <row r="1" spans="2:12" s="2" customFormat="1" ht="20.149999999999999" customHeight="1">
      <c r="B1" s="1" t="s">
        <v>0</v>
      </c>
      <c r="C1" s="58"/>
      <c r="D1" s="58"/>
      <c r="F1" s="3"/>
      <c r="G1" s="3"/>
      <c r="H1" s="3"/>
    </row>
    <row r="2" spans="2:12" s="2" customFormat="1" ht="20.149999999999999" customHeight="1">
      <c r="B2" s="1" t="s">
        <v>79</v>
      </c>
    </row>
    <row r="3" spans="2:12" s="2" customFormat="1" ht="20.149999999999999" customHeight="1">
      <c r="B3" s="4" t="s">
        <v>90</v>
      </c>
      <c r="C3" s="59"/>
      <c r="D3" s="59"/>
      <c r="E3" s="5"/>
      <c r="F3" s="6"/>
      <c r="G3" s="6"/>
      <c r="H3" s="7"/>
    </row>
    <row r="4" spans="2:12" s="10" customFormat="1" ht="12.75" customHeight="1">
      <c r="B4" s="8"/>
      <c r="C4" s="9"/>
      <c r="I4" s="11"/>
      <c r="J4" s="11"/>
    </row>
    <row r="5" spans="2:12" s="10" customFormat="1" ht="12.75" customHeight="1">
      <c r="B5" s="8"/>
      <c r="C5" s="9"/>
      <c r="I5" s="11" t="s">
        <v>1</v>
      </c>
      <c r="J5" s="11"/>
    </row>
    <row r="6" spans="2:12" ht="18" customHeight="1">
      <c r="B6" s="12" t="s">
        <v>2</v>
      </c>
      <c r="C6" s="82" t="s">
        <v>3</v>
      </c>
      <c r="D6" s="82" t="s">
        <v>4</v>
      </c>
      <c r="E6" s="82" t="s">
        <v>5</v>
      </c>
      <c r="F6" s="82" t="s">
        <v>6</v>
      </c>
      <c r="G6" s="82" t="s">
        <v>7</v>
      </c>
      <c r="H6" s="83" t="s">
        <v>8</v>
      </c>
      <c r="I6" s="84" t="s">
        <v>9</v>
      </c>
      <c r="J6" s="13"/>
      <c r="K6" s="60"/>
      <c r="L6" s="60"/>
    </row>
    <row r="7" spans="2:12" ht="51" customHeight="1">
      <c r="B7" s="15" t="s">
        <v>10</v>
      </c>
      <c r="C7" s="82"/>
      <c r="D7" s="82"/>
      <c r="E7" s="82"/>
      <c r="F7" s="82"/>
      <c r="G7" s="82"/>
      <c r="H7" s="83"/>
      <c r="I7" s="84"/>
      <c r="J7" s="13"/>
      <c r="K7" s="60"/>
      <c r="L7" s="60"/>
    </row>
    <row r="8" spans="2:12" s="17" customFormat="1" ht="16" customHeight="1">
      <c r="B8" s="16" t="s">
        <v>11</v>
      </c>
      <c r="K8" s="60"/>
      <c r="L8" s="60"/>
    </row>
    <row r="9" spans="2:12" s="17" customFormat="1" ht="16" customHeight="1">
      <c r="B9" s="18" t="s">
        <v>12</v>
      </c>
      <c r="C9" s="19">
        <v>0</v>
      </c>
      <c r="D9" s="19">
        <v>0</v>
      </c>
      <c r="E9" s="19">
        <v>861</v>
      </c>
      <c r="F9" s="19">
        <v>2059</v>
      </c>
      <c r="G9" s="19">
        <v>0</v>
      </c>
      <c r="H9" s="20"/>
      <c r="I9" s="21">
        <f>SUM(C9:G9)</f>
        <v>2920</v>
      </c>
      <c r="K9" s="60"/>
      <c r="L9" s="60"/>
    </row>
    <row r="10" spans="2:12" s="17" customFormat="1" ht="16" customHeight="1">
      <c r="B10" s="18" t="s">
        <v>13</v>
      </c>
      <c r="C10" s="20"/>
      <c r="D10" s="20"/>
      <c r="E10" s="20"/>
      <c r="F10" s="20"/>
      <c r="G10" s="20"/>
      <c r="H10" s="20"/>
      <c r="I10" s="20"/>
      <c r="K10" s="60"/>
      <c r="L10" s="60"/>
    </row>
    <row r="11" spans="2:12" s="17" customFormat="1" ht="16" customHeight="1">
      <c r="B11" s="18" t="s">
        <v>14</v>
      </c>
      <c r="C11" s="19">
        <v>-131</v>
      </c>
      <c r="D11" s="19">
        <v>0</v>
      </c>
      <c r="E11" s="19">
        <v>-737</v>
      </c>
      <c r="F11" s="19">
        <v>-1298</v>
      </c>
      <c r="G11" s="19">
        <v>0</v>
      </c>
      <c r="H11" s="20"/>
      <c r="I11" s="21">
        <f>SUM(C11:G11)</f>
        <v>-2166</v>
      </c>
      <c r="K11" s="60"/>
      <c r="L11" s="60"/>
    </row>
    <row r="12" spans="2:12" s="17" customFormat="1" ht="16" customHeight="1">
      <c r="B12" s="18" t="s">
        <v>15</v>
      </c>
      <c r="C12" s="19">
        <v>2031</v>
      </c>
      <c r="D12" s="19">
        <v>0</v>
      </c>
      <c r="E12" s="19">
        <v>19443</v>
      </c>
      <c r="F12" s="19">
        <v>68446</v>
      </c>
      <c r="G12" s="19">
        <v>1336</v>
      </c>
      <c r="H12" s="22">
        <v>48952</v>
      </c>
      <c r="I12" s="21">
        <f>SUM(C12:H12)</f>
        <v>140208</v>
      </c>
      <c r="K12" s="60"/>
      <c r="L12" s="60"/>
    </row>
    <row r="13" spans="2:12" s="17" customFormat="1" ht="16" customHeight="1">
      <c r="B13" s="23" t="s">
        <v>16</v>
      </c>
      <c r="C13" s="21">
        <f>SUM(C9,C11:C12)</f>
        <v>1900</v>
      </c>
      <c r="D13" s="21">
        <f>SUM(D9,D11:D12)</f>
        <v>0</v>
      </c>
      <c r="E13" s="21">
        <f>SUM(E9,E11:E12)</f>
        <v>19567</v>
      </c>
      <c r="F13" s="21">
        <f>SUM(F9,F11:F12)</f>
        <v>69207</v>
      </c>
      <c r="G13" s="21">
        <f>SUM(G9,G11:G12)</f>
        <v>1336</v>
      </c>
      <c r="H13" s="21">
        <f>H12</f>
        <v>48952</v>
      </c>
      <c r="I13" s="21">
        <f>SUM(I9,I11:I12)</f>
        <v>140962</v>
      </c>
      <c r="K13" s="60"/>
      <c r="L13" s="60"/>
    </row>
    <row r="14" spans="2:12" s="17" customFormat="1" ht="12.75" customHeight="1">
      <c r="K14" s="60"/>
      <c r="L14" s="60"/>
    </row>
    <row r="15" spans="2:12" s="17" customFormat="1" ht="16" customHeight="1">
      <c r="B15" s="23" t="s">
        <v>17</v>
      </c>
      <c r="C15" s="21">
        <f>C13+C18</f>
        <v>1900</v>
      </c>
      <c r="D15" s="21">
        <f>D13+D18</f>
        <v>0</v>
      </c>
      <c r="E15" s="21">
        <f>E13+E18</f>
        <v>19396</v>
      </c>
      <c r="F15" s="21">
        <f>F13+F18</f>
        <v>69029</v>
      </c>
      <c r="G15" s="21">
        <f>G13+G18</f>
        <v>1336</v>
      </c>
      <c r="H15" s="21">
        <f>H13</f>
        <v>48952</v>
      </c>
      <c r="I15" s="21">
        <f>I13+I18</f>
        <v>140613</v>
      </c>
      <c r="K15" s="60"/>
      <c r="L15" s="60"/>
    </row>
    <row r="16" spans="2:12" s="17" customFormat="1" ht="12.75" customHeight="1">
      <c r="K16" s="60"/>
      <c r="L16" s="60"/>
    </row>
    <row r="17" spans="2:14" s="17" customFormat="1" ht="16" customHeight="1">
      <c r="B17" s="16" t="s">
        <v>18</v>
      </c>
      <c r="K17" s="60"/>
      <c r="L17" s="60"/>
    </row>
    <row r="18" spans="2:14" s="17" customFormat="1" ht="16" customHeight="1">
      <c r="B18" s="18" t="s">
        <v>19</v>
      </c>
      <c r="C18" s="19">
        <v>0</v>
      </c>
      <c r="D18" s="19">
        <v>0</v>
      </c>
      <c r="E18" s="19">
        <v>-171</v>
      </c>
      <c r="F18" s="19">
        <v>-178</v>
      </c>
      <c r="G18" s="19">
        <v>0</v>
      </c>
      <c r="H18" s="20"/>
      <c r="I18" s="21">
        <f>SUM(C18:G18)</f>
        <v>-349</v>
      </c>
      <c r="K18" s="60"/>
      <c r="L18" s="60"/>
    </row>
    <row r="19" spans="2:14" s="17" customFormat="1" ht="16" customHeight="1">
      <c r="B19" s="24" t="s">
        <v>20</v>
      </c>
      <c r="C19" s="20"/>
      <c r="D19" s="20"/>
      <c r="E19" s="20"/>
      <c r="F19" s="20"/>
      <c r="G19" s="20"/>
      <c r="H19" s="20"/>
      <c r="I19" s="25"/>
      <c r="K19" s="60"/>
      <c r="L19" s="60"/>
    </row>
    <row r="20" spans="2:14" s="17" customFormat="1" ht="16" customHeight="1">
      <c r="B20" s="18" t="s">
        <v>21</v>
      </c>
      <c r="C20" s="19">
        <v>-2548</v>
      </c>
      <c r="D20" s="19">
        <v>0</v>
      </c>
      <c r="E20" s="19">
        <v>0</v>
      </c>
      <c r="F20" s="19">
        <v>-46404</v>
      </c>
      <c r="G20" s="19">
        <v>0</v>
      </c>
      <c r="H20" s="20"/>
      <c r="I20" s="21">
        <f>SUM(C20:G20)</f>
        <v>-48952</v>
      </c>
      <c r="K20" s="60"/>
      <c r="L20" s="60"/>
    </row>
    <row r="21" spans="2:14" s="17" customFormat="1" ht="16" customHeight="1">
      <c r="B21" s="18" t="s">
        <v>22</v>
      </c>
      <c r="C21" s="19">
        <v>-544</v>
      </c>
      <c r="D21" s="19">
        <v>0</v>
      </c>
      <c r="E21" s="19">
        <v>-831</v>
      </c>
      <c r="F21" s="19">
        <v>-18900</v>
      </c>
      <c r="G21" s="19">
        <v>-1334</v>
      </c>
      <c r="H21" s="20"/>
      <c r="I21" s="21">
        <f>SUM(C21:G21)</f>
        <v>-21609</v>
      </c>
      <c r="K21" s="60"/>
      <c r="L21" s="60"/>
    </row>
    <row r="22" spans="2:14" s="17" customFormat="1" ht="16" customHeight="1">
      <c r="B22" s="23" t="s">
        <v>23</v>
      </c>
      <c r="C22" s="21">
        <f>SUM(C18,C20:C21)</f>
        <v>-3092</v>
      </c>
      <c r="D22" s="21">
        <f>SUM(D18,D20:D21)</f>
        <v>0</v>
      </c>
      <c r="E22" s="21">
        <f>SUM(E18,E20:E21)</f>
        <v>-1002</v>
      </c>
      <c r="F22" s="21">
        <f>SUM(F18,F20:F21)</f>
        <v>-65482</v>
      </c>
      <c r="G22" s="21">
        <f>SUM(G18,G20:G21)</f>
        <v>-1334</v>
      </c>
      <c r="H22" s="20"/>
      <c r="I22" s="21">
        <f>SUM(I18,I20:I21)</f>
        <v>-70910</v>
      </c>
      <c r="K22" s="60"/>
      <c r="L22" s="60"/>
    </row>
    <row r="23" spans="2:14" s="17" customFormat="1" ht="12.75" customHeight="1">
      <c r="K23" s="60"/>
      <c r="L23" s="60"/>
    </row>
    <row r="24" spans="2:14" s="17" customFormat="1" ht="16" customHeight="1">
      <c r="B24" s="23" t="s">
        <v>24</v>
      </c>
      <c r="C24" s="21">
        <f>C22-C18</f>
        <v>-3092</v>
      </c>
      <c r="D24" s="21">
        <f>D22-D18</f>
        <v>0</v>
      </c>
      <c r="E24" s="21">
        <f>E22-E18</f>
        <v>-831</v>
      </c>
      <c r="F24" s="21">
        <f>F22-F18</f>
        <v>-65304</v>
      </c>
      <c r="G24" s="21">
        <f>G22-G18</f>
        <v>-1334</v>
      </c>
      <c r="H24" s="20"/>
      <c r="I24" s="21">
        <f>I22-I18</f>
        <v>-70561</v>
      </c>
      <c r="K24" s="60"/>
      <c r="L24" s="60"/>
    </row>
    <row r="25" spans="2:14" s="17" customFormat="1" ht="12.75" customHeight="1">
      <c r="K25" s="60"/>
      <c r="L25" s="60"/>
    </row>
    <row r="26" spans="2:14" s="17" customFormat="1" ht="16" customHeight="1">
      <c r="B26" s="26" t="s">
        <v>25</v>
      </c>
      <c r="C26" s="27">
        <f>C13+C22</f>
        <v>-1192</v>
      </c>
      <c r="D26" s="27">
        <f>D13+D22</f>
        <v>0</v>
      </c>
      <c r="E26" s="27">
        <f>E13+E22</f>
        <v>18565</v>
      </c>
      <c r="F26" s="27">
        <f>F13+F22</f>
        <v>3725</v>
      </c>
      <c r="G26" s="27">
        <f>G13+G22</f>
        <v>2</v>
      </c>
      <c r="H26" s="27">
        <f>H13</f>
        <v>48952</v>
      </c>
      <c r="I26" s="27">
        <f>I13+I22</f>
        <v>70052</v>
      </c>
      <c r="K26" s="60"/>
      <c r="L26" s="60"/>
    </row>
    <row r="27" spans="2:14" s="17" customFormat="1" ht="12.75" customHeight="1">
      <c r="K27" s="60"/>
      <c r="L27" s="60"/>
    </row>
    <row r="28" spans="2:14" s="17" customFormat="1" ht="16" customHeight="1">
      <c r="B28" s="60"/>
      <c r="C28" s="60"/>
      <c r="D28" s="60"/>
      <c r="E28" s="60"/>
      <c r="F28" s="60"/>
      <c r="G28" s="60"/>
      <c r="H28" s="60"/>
      <c r="I28" s="60"/>
      <c r="K28" s="60"/>
      <c r="L28" s="60"/>
    </row>
    <row r="29" spans="2:14" s="17" customFormat="1" ht="16" customHeight="1">
      <c r="B29" s="60"/>
      <c r="C29" s="60"/>
      <c r="D29" s="60"/>
      <c r="E29" s="60"/>
      <c r="F29" s="60"/>
      <c r="G29" s="60"/>
      <c r="H29" s="60"/>
      <c r="I29" s="60"/>
      <c r="K29" s="60"/>
      <c r="L29" s="60"/>
    </row>
    <row r="30" spans="2:14" s="17" customFormat="1" ht="16" customHeight="1">
      <c r="B30" s="60"/>
      <c r="C30" s="60"/>
      <c r="D30" s="60"/>
      <c r="E30" s="60"/>
      <c r="F30" s="60"/>
      <c r="G30" s="60"/>
      <c r="H30" s="60"/>
      <c r="I30" s="60"/>
      <c r="K30" s="60"/>
      <c r="L30" s="60"/>
    </row>
    <row r="31" spans="2:14" s="17" customFormat="1" ht="16" customHeight="1">
      <c r="B31" s="60"/>
      <c r="C31" s="60"/>
      <c r="D31" s="60"/>
      <c r="E31" s="60"/>
      <c r="F31" s="60"/>
      <c r="G31" s="60"/>
      <c r="H31" s="60"/>
      <c r="I31" s="60"/>
      <c r="K31" s="60"/>
      <c r="L31" s="60"/>
    </row>
    <row r="32" spans="2:14" s="2" customFormat="1" ht="12.75" customHeight="1">
      <c r="B32" s="60"/>
      <c r="C32" s="60"/>
      <c r="D32" s="60"/>
      <c r="E32" s="60"/>
      <c r="F32" s="60"/>
      <c r="G32" s="60"/>
      <c r="H32" s="60"/>
      <c r="I32" s="60"/>
      <c r="J32" s="28"/>
      <c r="K32" s="60"/>
      <c r="L32" s="60"/>
      <c r="M32" s="29"/>
      <c r="N32" s="29"/>
    </row>
    <row r="33" spans="2:22" s="2" customFormat="1" ht="18" customHeight="1">
      <c r="B33" s="64" t="s">
        <v>26</v>
      </c>
      <c r="C33" s="30"/>
      <c r="D33" s="30"/>
      <c r="E33" s="30"/>
      <c r="F33" s="30"/>
      <c r="G33" s="30"/>
      <c r="H33" s="30"/>
      <c r="I33" s="30"/>
      <c r="J33" s="30"/>
      <c r="K33" s="60"/>
      <c r="L33" s="60"/>
    </row>
    <row r="34" spans="2:22" s="2" customFormat="1" ht="6" customHeight="1">
      <c r="B34" s="31"/>
      <c r="C34" s="30"/>
      <c r="D34" s="30"/>
      <c r="E34" s="30"/>
      <c r="F34" s="30"/>
      <c r="G34" s="30"/>
      <c r="H34" s="30"/>
      <c r="I34" s="30"/>
      <c r="J34" s="30"/>
      <c r="K34" s="60"/>
      <c r="L34" s="60"/>
      <c r="M34" s="30"/>
      <c r="N34" s="32"/>
      <c r="O34" s="33"/>
    </row>
    <row r="35" spans="2:22" s="2" customFormat="1" ht="16" customHeight="1">
      <c r="B35" s="34" t="s">
        <v>27</v>
      </c>
      <c r="C35" s="35"/>
      <c r="D35" s="30"/>
      <c r="E35" s="30"/>
      <c r="F35" s="30"/>
      <c r="G35" s="30"/>
      <c r="H35" s="30"/>
      <c r="I35" s="30"/>
      <c r="J35" s="30"/>
      <c r="K35" s="60"/>
      <c r="L35" s="60"/>
      <c r="M35" s="30"/>
      <c r="N35" s="30"/>
      <c r="O35" s="30"/>
    </row>
    <row r="36" spans="2:22" s="17" customFormat="1" ht="16" customHeight="1">
      <c r="B36" s="18" t="s">
        <v>27</v>
      </c>
      <c r="C36" s="20"/>
      <c r="D36" s="20"/>
      <c r="E36" s="20"/>
      <c r="F36" s="19">
        <v>0</v>
      </c>
      <c r="G36" s="20"/>
      <c r="H36" s="20"/>
      <c r="I36" s="20"/>
      <c r="K36" s="60"/>
      <c r="L36" s="60"/>
    </row>
    <row r="37" spans="2:22" s="17" customFormat="1" ht="6" customHeight="1">
      <c r="C37" s="36"/>
      <c r="D37" s="36"/>
      <c r="E37" s="36"/>
      <c r="F37" s="36"/>
      <c r="G37" s="36"/>
      <c r="H37" s="36"/>
      <c r="I37" s="36"/>
      <c r="J37" s="36"/>
      <c r="K37" s="60"/>
      <c r="L37" s="60"/>
      <c r="M37" s="36"/>
      <c r="N37" s="36"/>
      <c r="O37" s="36"/>
      <c r="P37" s="36"/>
      <c r="Q37" s="36"/>
      <c r="R37" s="36"/>
      <c r="S37" s="36"/>
      <c r="T37" s="36"/>
      <c r="U37" s="36"/>
      <c r="V37" s="36"/>
    </row>
    <row r="38" spans="2:22" s="2" customFormat="1" ht="16" customHeight="1">
      <c r="B38" s="34" t="s">
        <v>28</v>
      </c>
      <c r="C38" s="35"/>
      <c r="D38" s="30"/>
      <c r="E38" s="30"/>
      <c r="F38" s="30"/>
      <c r="G38" s="30"/>
      <c r="H38" s="30"/>
      <c r="I38" s="30"/>
      <c r="J38" s="30"/>
      <c r="K38" s="60"/>
      <c r="L38" s="60"/>
      <c r="M38" s="30"/>
      <c r="N38" s="32"/>
      <c r="O38" s="33"/>
      <c r="P38" s="30"/>
      <c r="Q38" s="30"/>
      <c r="R38" s="30"/>
      <c r="S38" s="30"/>
      <c r="T38" s="30"/>
      <c r="U38" s="30"/>
      <c r="V38" s="30"/>
    </row>
    <row r="39" spans="2:22" s="17" customFormat="1" ht="16" customHeight="1">
      <c r="B39" s="18" t="s">
        <v>29</v>
      </c>
      <c r="C39" s="19">
        <v>0</v>
      </c>
      <c r="D39" s="19">
        <v>0</v>
      </c>
      <c r="E39" s="19">
        <v>2354</v>
      </c>
      <c r="F39" s="19">
        <v>19407</v>
      </c>
      <c r="G39" s="19">
        <v>0</v>
      </c>
      <c r="H39" s="20"/>
      <c r="I39" s="21">
        <f>SUM(C39:G39)</f>
        <v>21761</v>
      </c>
      <c r="K39" s="60"/>
      <c r="L39" s="60"/>
      <c r="M39" s="30"/>
    </row>
    <row r="40" spans="2:22" s="17" customFormat="1" ht="16" customHeight="1">
      <c r="B40" s="62" t="s">
        <v>30</v>
      </c>
      <c r="C40" s="19">
        <v>0</v>
      </c>
      <c r="D40" s="19">
        <v>0</v>
      </c>
      <c r="E40" s="19">
        <v>1753</v>
      </c>
      <c r="F40" s="19">
        <v>13252</v>
      </c>
      <c r="G40" s="19">
        <v>0</v>
      </c>
      <c r="H40" s="20"/>
      <c r="I40" s="21">
        <f>SUM(C40:G40)</f>
        <v>15005</v>
      </c>
      <c r="K40" s="60"/>
      <c r="L40" s="60"/>
      <c r="M40" s="30"/>
    </row>
    <row r="41" spans="2:22" s="17" customFormat="1" ht="6" customHeight="1">
      <c r="C41" s="36"/>
      <c r="D41" s="36"/>
      <c r="E41" s="36"/>
      <c r="F41" s="36"/>
      <c r="G41" s="36"/>
      <c r="H41" s="36"/>
      <c r="I41" s="36"/>
      <c r="J41" s="36"/>
      <c r="K41" s="60"/>
      <c r="L41" s="60"/>
      <c r="M41" s="36"/>
      <c r="N41" s="36"/>
      <c r="O41" s="36"/>
      <c r="P41" s="36"/>
      <c r="Q41" s="36"/>
      <c r="R41" s="36"/>
      <c r="S41" s="36"/>
      <c r="T41" s="36"/>
      <c r="U41" s="36"/>
      <c r="V41" s="36"/>
    </row>
    <row r="42" spans="2:22" s="2" customFormat="1" ht="16" customHeight="1">
      <c r="B42" s="34" t="s">
        <v>31</v>
      </c>
      <c r="C42" s="35"/>
      <c r="D42" s="30"/>
      <c r="E42" s="30"/>
      <c r="F42" s="30"/>
      <c r="G42" s="30"/>
      <c r="H42" s="30"/>
      <c r="I42" s="30"/>
      <c r="J42" s="30"/>
      <c r="K42" s="60"/>
      <c r="L42" s="60"/>
      <c r="M42" s="30"/>
      <c r="N42" s="32"/>
      <c r="O42" s="33"/>
      <c r="P42" s="30"/>
      <c r="Q42" s="30"/>
      <c r="R42" s="30"/>
      <c r="S42" s="30"/>
      <c r="T42" s="30"/>
      <c r="U42" s="30"/>
      <c r="V42" s="30"/>
    </row>
    <row r="43" spans="2:22" s="17" customFormat="1" ht="16" customHeight="1">
      <c r="B43" s="18" t="s">
        <v>32</v>
      </c>
      <c r="C43" s="20"/>
      <c r="D43" s="20"/>
      <c r="E43" s="19">
        <v>332</v>
      </c>
      <c r="F43" s="19">
        <v>2083</v>
      </c>
      <c r="G43" s="20"/>
      <c r="H43" s="20"/>
      <c r="I43" s="21">
        <f>SUM(E43:F43)</f>
        <v>2415</v>
      </c>
      <c r="K43" s="60"/>
      <c r="L43" s="60"/>
      <c r="M43" s="30"/>
    </row>
    <row r="44" spans="2:22" s="17" customFormat="1" ht="16" customHeight="1">
      <c r="B44" s="18" t="s">
        <v>33</v>
      </c>
      <c r="C44" s="20"/>
      <c r="D44" s="20"/>
      <c r="E44" s="19">
        <v>0</v>
      </c>
      <c r="F44" s="19">
        <v>3051</v>
      </c>
      <c r="G44" s="20"/>
      <c r="H44" s="20"/>
      <c r="I44" s="21">
        <f>SUM(E44:F44)</f>
        <v>3051</v>
      </c>
      <c r="K44" s="60"/>
      <c r="L44" s="60"/>
      <c r="M44" s="30"/>
    </row>
    <row r="45" spans="2:22" s="17" customFormat="1" ht="6" customHeight="1">
      <c r="C45" s="36"/>
      <c r="D45" s="36"/>
      <c r="E45" s="36"/>
      <c r="F45" s="36"/>
      <c r="G45" s="36"/>
      <c r="H45" s="36"/>
      <c r="I45" s="36"/>
      <c r="J45" s="36"/>
      <c r="K45" s="60"/>
      <c r="L45" s="60"/>
      <c r="M45" s="36"/>
      <c r="N45" s="36"/>
      <c r="O45" s="36"/>
      <c r="P45" s="36"/>
      <c r="Q45" s="36"/>
      <c r="R45" s="36"/>
      <c r="S45" s="36"/>
      <c r="T45" s="36"/>
      <c r="U45" s="36"/>
      <c r="V45" s="36"/>
    </row>
    <row r="46" spans="2:22" s="2" customFormat="1" ht="16" customHeight="1">
      <c r="B46" s="34" t="s">
        <v>34</v>
      </c>
      <c r="C46" s="35"/>
      <c r="D46" s="30"/>
      <c r="E46" s="30"/>
      <c r="F46" s="30"/>
      <c r="G46" s="30"/>
      <c r="H46" s="30"/>
      <c r="I46" s="30"/>
      <c r="J46" s="30"/>
      <c r="K46" s="60"/>
      <c r="L46" s="60"/>
      <c r="M46" s="30"/>
      <c r="N46" s="32"/>
      <c r="O46" s="33"/>
      <c r="P46" s="30"/>
      <c r="Q46" s="30"/>
      <c r="R46" s="30"/>
      <c r="S46" s="30"/>
      <c r="T46" s="30"/>
      <c r="U46" s="30"/>
      <c r="V46" s="30"/>
    </row>
    <row r="47" spans="2:22" s="17" customFormat="1" ht="16" customHeight="1">
      <c r="B47" s="18" t="s">
        <v>35</v>
      </c>
      <c r="C47" s="20"/>
      <c r="D47" s="20"/>
      <c r="E47" s="20"/>
      <c r="F47" s="19">
        <v>39020</v>
      </c>
      <c r="G47" s="20"/>
      <c r="H47" s="20"/>
      <c r="I47" s="20"/>
      <c r="K47" s="60"/>
      <c r="L47" s="60"/>
      <c r="M47" s="30"/>
    </row>
    <row r="48" spans="2:22" s="17" customFormat="1" ht="16" customHeight="1">
      <c r="B48" s="18" t="s">
        <v>36</v>
      </c>
      <c r="C48" s="20"/>
      <c r="D48" s="20"/>
      <c r="E48" s="20"/>
      <c r="F48" s="19">
        <v>5266</v>
      </c>
      <c r="G48" s="20"/>
      <c r="H48" s="20"/>
      <c r="I48" s="20"/>
      <c r="K48" s="60"/>
      <c r="L48" s="60"/>
      <c r="M48" s="30"/>
    </row>
    <row r="49" spans="2:22" s="17" customFormat="1" ht="16" customHeight="1">
      <c r="B49" s="18" t="s">
        <v>37</v>
      </c>
      <c r="C49" s="20"/>
      <c r="D49" s="20"/>
      <c r="E49" s="20"/>
      <c r="F49" s="19">
        <v>21105</v>
      </c>
      <c r="G49" s="20"/>
      <c r="H49" s="20"/>
      <c r="I49" s="20"/>
      <c r="K49" s="60"/>
      <c r="L49" s="60"/>
      <c r="M49" s="30"/>
    </row>
    <row r="50" spans="2:22" s="17" customFormat="1" ht="16" customHeight="1">
      <c r="B50" s="18" t="s">
        <v>38</v>
      </c>
      <c r="C50" s="20"/>
      <c r="D50" s="20"/>
      <c r="E50" s="20"/>
      <c r="F50" s="19">
        <v>2535</v>
      </c>
      <c r="G50" s="20"/>
      <c r="H50" s="20"/>
      <c r="I50" s="20"/>
      <c r="K50" s="60"/>
      <c r="L50" s="60"/>
      <c r="M50" s="30"/>
    </row>
    <row r="51" spans="2:22" s="17" customFormat="1" ht="16" customHeight="1">
      <c r="B51" s="18" t="s">
        <v>39</v>
      </c>
      <c r="C51" s="20"/>
      <c r="D51" s="20"/>
      <c r="E51" s="20"/>
      <c r="F51" s="19">
        <v>1103</v>
      </c>
      <c r="G51" s="20"/>
      <c r="H51" s="20"/>
      <c r="I51" s="20"/>
      <c r="K51" s="60"/>
      <c r="L51" s="60"/>
      <c r="M51" s="30"/>
    </row>
    <row r="52" spans="2:22" s="17" customFormat="1" ht="16" customHeight="1">
      <c r="B52" s="23" t="s">
        <v>40</v>
      </c>
      <c r="C52" s="20"/>
      <c r="D52" s="20"/>
      <c r="E52" s="20"/>
      <c r="F52" s="21">
        <f>SUM(F47:F51)</f>
        <v>69029</v>
      </c>
      <c r="G52" s="20"/>
      <c r="H52" s="20"/>
      <c r="I52" s="20"/>
      <c r="K52" s="60"/>
      <c r="L52" s="60"/>
    </row>
    <row r="53" spans="2:22" s="2" customFormat="1" ht="6" customHeight="1">
      <c r="B53" s="31"/>
      <c r="C53" s="30"/>
      <c r="D53" s="30"/>
      <c r="E53" s="30"/>
      <c r="F53" s="30"/>
      <c r="G53" s="30"/>
      <c r="H53" s="30"/>
      <c r="I53" s="30"/>
      <c r="J53" s="30"/>
      <c r="K53" s="60"/>
      <c r="L53" s="60"/>
      <c r="M53" s="30"/>
      <c r="N53" s="30"/>
      <c r="O53" s="32"/>
      <c r="P53" s="33"/>
    </row>
    <row r="54" spans="2:22" s="2" customFormat="1" ht="16" customHeight="1">
      <c r="B54" s="34" t="s">
        <v>41</v>
      </c>
      <c r="C54" s="35"/>
      <c r="D54" s="30"/>
      <c r="E54" s="30"/>
      <c r="F54" s="30"/>
      <c r="G54" s="30"/>
      <c r="H54" s="30"/>
      <c r="I54" s="30"/>
      <c r="J54" s="30"/>
      <c r="K54" s="60"/>
      <c r="L54" s="60"/>
      <c r="M54" s="30"/>
      <c r="N54" s="32"/>
      <c r="O54" s="33"/>
      <c r="P54" s="30"/>
      <c r="Q54" s="30"/>
      <c r="R54" s="30"/>
      <c r="S54" s="30"/>
      <c r="T54" s="30"/>
      <c r="U54" s="30"/>
      <c r="V54" s="30"/>
    </row>
    <row r="55" spans="2:22" s="17" customFormat="1" ht="16" customHeight="1">
      <c r="B55" s="18" t="s">
        <v>42</v>
      </c>
      <c r="C55" s="20"/>
      <c r="D55" s="20"/>
      <c r="E55" s="19">
        <v>5185</v>
      </c>
      <c r="F55" s="19">
        <v>6550</v>
      </c>
      <c r="G55" s="20"/>
      <c r="H55" s="20"/>
      <c r="I55" s="21">
        <f>SUM(E55:F55)</f>
        <v>11735</v>
      </c>
      <c r="K55" s="60"/>
      <c r="L55" s="60"/>
    </row>
    <row r="56" spans="2:22" s="17" customFormat="1" ht="16" customHeight="1">
      <c r="B56" s="37" t="s">
        <v>43</v>
      </c>
      <c r="C56" s="20"/>
      <c r="D56" s="20"/>
      <c r="E56" s="38">
        <f>SUM(E57,E59:E61)</f>
        <v>7472</v>
      </c>
      <c r="F56" s="38">
        <f>SUM(F57,F61)</f>
        <v>24920</v>
      </c>
      <c r="G56" s="20"/>
      <c r="H56" s="20"/>
      <c r="I56" s="39">
        <f>SUM(E56:F56)</f>
        <v>32392</v>
      </c>
      <c r="K56" s="60"/>
      <c r="L56" s="60"/>
    </row>
    <row r="57" spans="2:22" s="17" customFormat="1" ht="16" customHeight="1">
      <c r="B57" s="40" t="s">
        <v>44</v>
      </c>
      <c r="C57" s="20"/>
      <c r="D57" s="20"/>
      <c r="E57" s="19">
        <v>2538</v>
      </c>
      <c r="F57" s="19">
        <v>24920</v>
      </c>
      <c r="G57" s="20"/>
      <c r="H57" s="20"/>
      <c r="I57" s="21">
        <f>SUM(E57:F57)</f>
        <v>27458</v>
      </c>
      <c r="K57" s="60"/>
      <c r="L57" s="60"/>
    </row>
    <row r="58" spans="2:22" s="17" customFormat="1" ht="16" customHeight="1">
      <c r="B58" s="41" t="s">
        <v>45</v>
      </c>
      <c r="C58" s="20"/>
      <c r="D58" s="20"/>
      <c r="E58" s="20"/>
      <c r="F58" s="19">
        <v>19258</v>
      </c>
      <c r="G58" s="20"/>
      <c r="H58" s="20"/>
      <c r="I58" s="21">
        <f>F58</f>
        <v>19258</v>
      </c>
      <c r="K58" s="60"/>
      <c r="L58" s="60"/>
    </row>
    <row r="59" spans="2:22" s="17" customFormat="1" ht="16" customHeight="1">
      <c r="B59" s="40" t="s">
        <v>46</v>
      </c>
      <c r="C59" s="20"/>
      <c r="D59" s="20"/>
      <c r="E59" s="19">
        <v>496</v>
      </c>
      <c r="F59" s="20"/>
      <c r="G59" s="20"/>
      <c r="H59" s="20"/>
      <c r="I59" s="21">
        <f>E59</f>
        <v>496</v>
      </c>
      <c r="K59" s="60"/>
      <c r="L59" s="60"/>
    </row>
    <row r="60" spans="2:22" s="17" customFormat="1" ht="16" customHeight="1">
      <c r="B60" s="40" t="s">
        <v>47</v>
      </c>
      <c r="C60" s="20"/>
      <c r="D60" s="20"/>
      <c r="E60" s="19">
        <v>4071</v>
      </c>
      <c r="F60" s="20"/>
      <c r="G60" s="20"/>
      <c r="H60" s="20"/>
      <c r="I60" s="21">
        <f>E60</f>
        <v>4071</v>
      </c>
      <c r="K60" s="60"/>
      <c r="L60" s="60"/>
    </row>
    <row r="61" spans="2:22" s="17" customFormat="1" ht="16" customHeight="1">
      <c r="B61" s="63" t="s">
        <v>48</v>
      </c>
      <c r="C61" s="20"/>
      <c r="D61" s="20"/>
      <c r="E61" s="19">
        <v>367</v>
      </c>
      <c r="F61" s="19">
        <v>0</v>
      </c>
      <c r="G61" s="20"/>
      <c r="H61" s="20"/>
      <c r="I61" s="21">
        <f>SUM(E61:F61)</f>
        <v>367</v>
      </c>
      <c r="K61" s="60"/>
      <c r="L61" s="60"/>
    </row>
    <row r="62" spans="2:22" s="17" customFormat="1" ht="16" customHeight="1">
      <c r="B62" s="37" t="s">
        <v>49</v>
      </c>
      <c r="C62" s="20"/>
      <c r="D62" s="20"/>
      <c r="E62" s="38">
        <f>SUM(E63,E65:E68)</f>
        <v>6615</v>
      </c>
      <c r="F62" s="38">
        <f>SUM(F63,F65,F68)</f>
        <v>36798</v>
      </c>
      <c r="G62" s="20"/>
      <c r="H62" s="20"/>
      <c r="I62" s="39">
        <f>SUM(E62:F62)</f>
        <v>43413</v>
      </c>
      <c r="K62" s="60"/>
      <c r="L62" s="60"/>
    </row>
    <row r="63" spans="2:22" s="17" customFormat="1" ht="16" customHeight="1">
      <c r="B63" s="40" t="s">
        <v>50</v>
      </c>
      <c r="C63" s="20"/>
      <c r="D63" s="20"/>
      <c r="E63" s="19">
        <v>94</v>
      </c>
      <c r="F63" s="19">
        <v>23708</v>
      </c>
      <c r="G63" s="20"/>
      <c r="H63" s="20"/>
      <c r="I63" s="21">
        <f>SUM(E63:F63)</f>
        <v>23802</v>
      </c>
      <c r="K63" s="60"/>
      <c r="L63" s="60"/>
    </row>
    <row r="64" spans="2:22" s="17" customFormat="1" ht="16" customHeight="1">
      <c r="B64" s="41" t="s">
        <v>51</v>
      </c>
      <c r="C64" s="20"/>
      <c r="D64" s="20"/>
      <c r="E64" s="20"/>
      <c r="F64" s="19">
        <v>10935</v>
      </c>
      <c r="G64" s="20"/>
      <c r="H64" s="20"/>
      <c r="I64" s="21">
        <f>F64</f>
        <v>10935</v>
      </c>
      <c r="K64" s="60"/>
      <c r="L64" s="60"/>
    </row>
    <row r="65" spans="2:22" s="17" customFormat="1" ht="16" customHeight="1">
      <c r="B65" s="40" t="s">
        <v>52</v>
      </c>
      <c r="C65" s="20"/>
      <c r="D65" s="20"/>
      <c r="E65" s="19">
        <v>724</v>
      </c>
      <c r="F65" s="19">
        <v>4037</v>
      </c>
      <c r="G65" s="20"/>
      <c r="H65" s="20"/>
      <c r="I65" s="21">
        <f>SUM(E65:F65)</f>
        <v>4761</v>
      </c>
      <c r="K65" s="60"/>
      <c r="L65" s="60"/>
    </row>
    <row r="66" spans="2:22" s="17" customFormat="1" ht="16" customHeight="1">
      <c r="B66" s="40" t="s">
        <v>53</v>
      </c>
      <c r="C66" s="20"/>
      <c r="D66" s="20"/>
      <c r="E66" s="19">
        <v>275</v>
      </c>
      <c r="F66" s="20"/>
      <c r="G66" s="20"/>
      <c r="H66" s="20"/>
      <c r="I66" s="21">
        <f>E66</f>
        <v>275</v>
      </c>
      <c r="K66" s="60"/>
      <c r="L66" s="60"/>
    </row>
    <row r="67" spans="2:22" s="17" customFormat="1" ht="16" customHeight="1">
      <c r="B67" s="40" t="s">
        <v>54</v>
      </c>
      <c r="C67" s="20"/>
      <c r="D67" s="20"/>
      <c r="E67" s="19">
        <v>3720</v>
      </c>
      <c r="F67" s="20"/>
      <c r="G67" s="20"/>
      <c r="H67" s="20"/>
      <c r="I67" s="21">
        <f>E67</f>
        <v>3720</v>
      </c>
      <c r="K67" s="60"/>
      <c r="L67" s="60"/>
    </row>
    <row r="68" spans="2:22" s="17" customFormat="1" ht="16" customHeight="1">
      <c r="B68" s="63" t="s">
        <v>55</v>
      </c>
      <c r="C68" s="20"/>
      <c r="D68" s="20"/>
      <c r="E68" s="19">
        <v>1802</v>
      </c>
      <c r="F68" s="19">
        <v>9053</v>
      </c>
      <c r="G68" s="20"/>
      <c r="H68" s="20"/>
      <c r="I68" s="21">
        <f>SUM(E68:F68)</f>
        <v>10855</v>
      </c>
      <c r="K68" s="60"/>
      <c r="L68" s="60"/>
    </row>
    <row r="69" spans="2:22" s="17" customFormat="1" ht="16" customHeight="1">
      <c r="B69" s="60"/>
      <c r="C69" s="60"/>
      <c r="D69" s="60"/>
      <c r="E69" s="60"/>
      <c r="F69" s="60"/>
      <c r="G69" s="60"/>
      <c r="H69" s="60"/>
      <c r="I69" s="60"/>
      <c r="K69" s="60"/>
      <c r="L69" s="60"/>
    </row>
    <row r="70" spans="2:22" s="2" customFormat="1" ht="6" customHeight="1">
      <c r="B70" s="31"/>
      <c r="C70" s="30"/>
      <c r="D70" s="30"/>
      <c r="E70" s="30"/>
      <c r="F70" s="30"/>
      <c r="G70" s="30"/>
      <c r="H70" s="30"/>
      <c r="I70" s="30"/>
      <c r="J70" s="30"/>
      <c r="K70" s="60"/>
      <c r="L70" s="60"/>
      <c r="M70" s="30"/>
      <c r="N70" s="30"/>
      <c r="O70" s="32"/>
      <c r="P70" s="33"/>
    </row>
    <row r="71" spans="2:22" s="2" customFormat="1" ht="16" customHeight="1">
      <c r="B71" s="42" t="s">
        <v>56</v>
      </c>
      <c r="C71" s="35"/>
      <c r="D71" s="30"/>
      <c r="E71" s="30"/>
      <c r="F71" s="30"/>
      <c r="G71" s="30"/>
      <c r="H71" s="30"/>
      <c r="I71" s="30"/>
      <c r="J71" s="30"/>
      <c r="K71" s="60"/>
      <c r="L71" s="60"/>
      <c r="M71" s="30"/>
      <c r="N71" s="32"/>
      <c r="O71" s="33"/>
      <c r="P71" s="30"/>
      <c r="Q71" s="30"/>
      <c r="R71" s="30"/>
      <c r="S71" s="30"/>
      <c r="T71" s="30"/>
      <c r="U71" s="30"/>
      <c r="V71" s="30"/>
    </row>
    <row r="72" spans="2:22" s="17" customFormat="1" ht="16" customHeight="1">
      <c r="B72" s="43" t="s">
        <v>42</v>
      </c>
      <c r="C72" s="20"/>
      <c r="D72" s="20"/>
      <c r="E72" s="19">
        <v>4289</v>
      </c>
      <c r="F72" s="19">
        <v>5167</v>
      </c>
      <c r="G72" s="20"/>
      <c r="H72" s="20"/>
      <c r="I72" s="21">
        <f>SUM(E72:F72)</f>
        <v>9456</v>
      </c>
      <c r="K72" s="60"/>
      <c r="L72" s="60"/>
    </row>
    <row r="73" spans="2:22" s="17" customFormat="1" ht="16" customHeight="1">
      <c r="B73" s="37" t="s">
        <v>57</v>
      </c>
      <c r="C73" s="20"/>
      <c r="D73" s="20"/>
      <c r="E73" s="39">
        <f>SUM(E76,E83:E85)</f>
        <v>7260</v>
      </c>
      <c r="F73" s="39">
        <f>SUM(F76,F85)</f>
        <v>18509</v>
      </c>
      <c r="G73" s="20"/>
      <c r="H73" s="20"/>
      <c r="I73" s="39">
        <f>SUM(E73:F73)</f>
        <v>25769</v>
      </c>
      <c r="K73" s="60"/>
      <c r="L73" s="60"/>
    </row>
    <row r="74" spans="2:22" s="17" customFormat="1" ht="16" customHeight="1">
      <c r="B74" s="44" t="s">
        <v>58</v>
      </c>
      <c r="C74" s="20"/>
      <c r="D74" s="20"/>
      <c r="E74" s="20"/>
      <c r="F74" s="19">
        <v>966</v>
      </c>
      <c r="G74" s="20"/>
      <c r="H74" s="20"/>
      <c r="I74" s="21">
        <f>F74</f>
        <v>966</v>
      </c>
      <c r="K74" s="60"/>
      <c r="L74" s="60"/>
    </row>
    <row r="75" spans="2:22" s="17" customFormat="1" ht="16" customHeight="1">
      <c r="B75" s="45" t="s">
        <v>59</v>
      </c>
      <c r="C75" s="20"/>
      <c r="D75" s="20"/>
      <c r="E75" s="20"/>
      <c r="F75" s="19">
        <v>14356</v>
      </c>
      <c r="G75" s="20"/>
      <c r="H75" s="20"/>
      <c r="I75" s="21">
        <f>F75</f>
        <v>14356</v>
      </c>
      <c r="K75" s="60"/>
      <c r="L75" s="60"/>
    </row>
    <row r="76" spans="2:22" s="17" customFormat="1" ht="16" customHeight="1">
      <c r="B76" s="46" t="s">
        <v>60</v>
      </c>
      <c r="C76" s="20"/>
      <c r="D76" s="20"/>
      <c r="E76" s="19">
        <v>2400</v>
      </c>
      <c r="F76" s="19">
        <v>18509</v>
      </c>
      <c r="G76" s="20"/>
      <c r="H76" s="20"/>
      <c r="I76" s="21">
        <f>SUM(E76:F76)</f>
        <v>20909</v>
      </c>
      <c r="K76" s="60"/>
      <c r="L76" s="60"/>
    </row>
    <row r="77" spans="2:22" s="17" customFormat="1" ht="16" customHeight="1">
      <c r="B77" s="62" t="s">
        <v>45</v>
      </c>
      <c r="C77" s="20"/>
      <c r="D77" s="20"/>
      <c r="E77" s="20"/>
      <c r="F77" s="19">
        <v>14183</v>
      </c>
      <c r="G77" s="20"/>
      <c r="H77" s="20"/>
      <c r="I77" s="21">
        <f t="shared" ref="I77:I82" si="0">F77</f>
        <v>14183</v>
      </c>
      <c r="K77" s="60"/>
      <c r="L77" s="60"/>
    </row>
    <row r="78" spans="2:22" s="17" customFormat="1" ht="16" customHeight="1">
      <c r="B78" s="47" t="s">
        <v>61</v>
      </c>
      <c r="C78" s="20"/>
      <c r="D78" s="20"/>
      <c r="E78" s="20"/>
      <c r="F78" s="19">
        <v>2279</v>
      </c>
      <c r="G78" s="20"/>
      <c r="H78" s="20"/>
      <c r="I78" s="21">
        <f t="shared" si="0"/>
        <v>2279</v>
      </c>
      <c r="K78" s="60"/>
      <c r="L78" s="60"/>
    </row>
    <row r="79" spans="2:22" s="17" customFormat="1" ht="16" customHeight="1">
      <c r="B79" s="48" t="s">
        <v>62</v>
      </c>
      <c r="C79" s="20"/>
      <c r="D79" s="20"/>
      <c r="E79" s="20"/>
      <c r="F79" s="19">
        <v>800</v>
      </c>
      <c r="G79" s="20"/>
      <c r="H79" s="20"/>
      <c r="I79" s="21">
        <f t="shared" si="0"/>
        <v>800</v>
      </c>
      <c r="K79" s="60"/>
      <c r="L79" s="60"/>
    </row>
    <row r="80" spans="2:22" s="17" customFormat="1" ht="16" customHeight="1">
      <c r="B80" s="48" t="s">
        <v>63</v>
      </c>
      <c r="C80" s="20"/>
      <c r="D80" s="20"/>
      <c r="E80" s="20"/>
      <c r="F80" s="19">
        <v>28</v>
      </c>
      <c r="G80" s="20"/>
      <c r="H80" s="20"/>
      <c r="I80" s="21">
        <f t="shared" si="0"/>
        <v>28</v>
      </c>
      <c r="K80" s="60"/>
      <c r="L80" s="60"/>
    </row>
    <row r="81" spans="2:12" s="17" customFormat="1" ht="16" customHeight="1">
      <c r="B81" s="48" t="s">
        <v>64</v>
      </c>
      <c r="C81" s="20"/>
      <c r="D81" s="20"/>
      <c r="E81" s="20"/>
      <c r="F81" s="19">
        <v>11</v>
      </c>
      <c r="G81" s="20"/>
      <c r="H81" s="20"/>
      <c r="I81" s="21">
        <f t="shared" si="0"/>
        <v>11</v>
      </c>
      <c r="K81" s="60"/>
      <c r="L81" s="60"/>
    </row>
    <row r="82" spans="2:12" s="17" customFormat="1" ht="16" customHeight="1">
      <c r="B82" s="48" t="s">
        <v>65</v>
      </c>
      <c r="C82" s="20"/>
      <c r="D82" s="20"/>
      <c r="E82" s="20"/>
      <c r="F82" s="19">
        <v>0</v>
      </c>
      <c r="G82" s="20"/>
      <c r="H82" s="20"/>
      <c r="I82" s="21">
        <f t="shared" si="0"/>
        <v>0</v>
      </c>
      <c r="K82" s="60"/>
      <c r="L82" s="60"/>
    </row>
    <row r="83" spans="2:12" s="17" customFormat="1" ht="16" customHeight="1">
      <c r="B83" s="46" t="s">
        <v>46</v>
      </c>
      <c r="C83" s="20"/>
      <c r="D83" s="20"/>
      <c r="E83" s="19">
        <v>496</v>
      </c>
      <c r="F83" s="20"/>
      <c r="G83" s="20"/>
      <c r="H83" s="20"/>
      <c r="I83" s="21">
        <f>E83</f>
        <v>496</v>
      </c>
      <c r="K83" s="60"/>
      <c r="L83" s="60"/>
    </row>
    <row r="84" spans="2:12" s="17" customFormat="1" ht="16" customHeight="1">
      <c r="B84" s="46" t="s">
        <v>47</v>
      </c>
      <c r="C84" s="20"/>
      <c r="D84" s="20"/>
      <c r="E84" s="19">
        <v>4071</v>
      </c>
      <c r="F84" s="20"/>
      <c r="G84" s="20"/>
      <c r="H84" s="20"/>
      <c r="I84" s="21">
        <f>E84</f>
        <v>4071</v>
      </c>
      <c r="K84" s="60"/>
      <c r="L84" s="60"/>
    </row>
    <row r="85" spans="2:12" s="17" customFormat="1" ht="16" customHeight="1">
      <c r="B85" s="63" t="s">
        <v>48</v>
      </c>
      <c r="C85" s="20"/>
      <c r="D85" s="20"/>
      <c r="E85" s="19">
        <v>293</v>
      </c>
      <c r="F85" s="19">
        <v>0</v>
      </c>
      <c r="G85" s="20"/>
      <c r="H85" s="20"/>
      <c r="I85" s="21">
        <f>SUM(E85:F85)</f>
        <v>293</v>
      </c>
      <c r="K85" s="60"/>
      <c r="L85" s="60"/>
    </row>
    <row r="86" spans="2:12" s="17" customFormat="1" ht="16" customHeight="1">
      <c r="B86" s="37" t="s">
        <v>66</v>
      </c>
      <c r="C86" s="20"/>
      <c r="D86" s="20"/>
      <c r="E86" s="39">
        <f>SUM(E87,E92:E94,E96:E98)</f>
        <v>6155</v>
      </c>
      <c r="F86" s="39">
        <f>SUM(F87,F92:F95,F98)</f>
        <v>24394</v>
      </c>
      <c r="G86" s="20"/>
      <c r="H86" s="20"/>
      <c r="I86" s="39">
        <f>SUM(E86:F86)</f>
        <v>30549</v>
      </c>
      <c r="K86" s="60"/>
      <c r="L86" s="60"/>
    </row>
    <row r="87" spans="2:12" s="17" customFormat="1" ht="16" customHeight="1">
      <c r="B87" s="46" t="s">
        <v>50</v>
      </c>
      <c r="C87" s="20"/>
      <c r="D87" s="20"/>
      <c r="E87" s="19">
        <v>94</v>
      </c>
      <c r="F87" s="19">
        <v>18060</v>
      </c>
      <c r="G87" s="20"/>
      <c r="H87" s="20"/>
      <c r="I87" s="21">
        <f>SUM(E87:F87)</f>
        <v>18154</v>
      </c>
      <c r="K87" s="60"/>
      <c r="L87" s="60"/>
    </row>
    <row r="88" spans="2:12" s="17" customFormat="1" ht="16" customHeight="1">
      <c r="B88" s="49" t="s">
        <v>67</v>
      </c>
      <c r="C88" s="20"/>
      <c r="D88" s="20"/>
      <c r="E88" s="20"/>
      <c r="F88" s="19">
        <v>2461</v>
      </c>
      <c r="G88" s="20"/>
      <c r="H88" s="20"/>
      <c r="I88" s="21">
        <f>F88</f>
        <v>2461</v>
      </c>
      <c r="K88" s="60"/>
      <c r="L88" s="60"/>
    </row>
    <row r="89" spans="2:12" s="17" customFormat="1" ht="16" customHeight="1">
      <c r="B89" s="49" t="s">
        <v>68</v>
      </c>
      <c r="C89" s="20"/>
      <c r="D89" s="20"/>
      <c r="E89" s="20"/>
      <c r="F89" s="19">
        <v>5658</v>
      </c>
      <c r="G89" s="20"/>
      <c r="H89" s="20"/>
      <c r="I89" s="21">
        <f>F89</f>
        <v>5658</v>
      </c>
      <c r="K89" s="60"/>
      <c r="L89" s="60"/>
    </row>
    <row r="90" spans="2:12" s="17" customFormat="1" ht="16" customHeight="1">
      <c r="B90" s="50" t="s">
        <v>69</v>
      </c>
      <c r="C90" s="20"/>
      <c r="D90" s="20"/>
      <c r="E90" s="20"/>
      <c r="F90" s="19">
        <v>1217</v>
      </c>
      <c r="G90" s="20"/>
      <c r="H90" s="20"/>
      <c r="I90" s="21">
        <f>F90</f>
        <v>1217</v>
      </c>
      <c r="K90" s="60"/>
      <c r="L90" s="60"/>
    </row>
    <row r="91" spans="2:12" s="17" customFormat="1" ht="16" customHeight="1">
      <c r="B91" s="50" t="s">
        <v>51</v>
      </c>
      <c r="C91" s="20"/>
      <c r="D91" s="20"/>
      <c r="E91" s="20"/>
      <c r="F91" s="19">
        <v>7916</v>
      </c>
      <c r="G91" s="20"/>
      <c r="H91" s="20"/>
      <c r="I91" s="21">
        <f>F91</f>
        <v>7916</v>
      </c>
      <c r="K91" s="60"/>
      <c r="L91" s="60"/>
    </row>
    <row r="92" spans="2:12" s="17" customFormat="1" ht="16" customHeight="1">
      <c r="B92" s="51" t="s">
        <v>52</v>
      </c>
      <c r="C92" s="20"/>
      <c r="D92" s="20"/>
      <c r="E92" s="19">
        <v>717</v>
      </c>
      <c r="F92" s="19">
        <v>3615</v>
      </c>
      <c r="G92" s="20"/>
      <c r="H92" s="20"/>
      <c r="I92" s="21">
        <f>SUM(E92:F92)</f>
        <v>4332</v>
      </c>
      <c r="K92" s="60"/>
      <c r="L92" s="60"/>
    </row>
    <row r="93" spans="2:12" s="17" customFormat="1" ht="16" customHeight="1">
      <c r="B93" s="52" t="s">
        <v>70</v>
      </c>
      <c r="C93" s="20"/>
      <c r="D93" s="20"/>
      <c r="E93" s="19">
        <v>0</v>
      </c>
      <c r="F93" s="19">
        <v>641</v>
      </c>
      <c r="G93" s="20"/>
      <c r="H93" s="20"/>
      <c r="I93" s="21">
        <f>SUM(E93:F93)</f>
        <v>641</v>
      </c>
      <c r="K93" s="60"/>
      <c r="L93" s="60"/>
    </row>
    <row r="94" spans="2:12" s="17" customFormat="1" ht="16" customHeight="1">
      <c r="B94" s="52" t="s">
        <v>71</v>
      </c>
      <c r="C94" s="20"/>
      <c r="D94" s="20"/>
      <c r="E94" s="19">
        <v>367</v>
      </c>
      <c r="F94" s="19">
        <v>318</v>
      </c>
      <c r="G94" s="20"/>
      <c r="H94" s="20"/>
      <c r="I94" s="21">
        <f>SUM(E94:F94)</f>
        <v>685</v>
      </c>
      <c r="K94" s="60"/>
      <c r="L94" s="60"/>
    </row>
    <row r="95" spans="2:12" s="17" customFormat="1" ht="16" customHeight="1">
      <c r="B95" s="52" t="s">
        <v>72</v>
      </c>
      <c r="C95" s="20"/>
      <c r="D95" s="20"/>
      <c r="E95" s="20"/>
      <c r="F95" s="19">
        <v>0</v>
      </c>
      <c r="G95" s="20"/>
      <c r="H95" s="20"/>
      <c r="I95" s="21">
        <f>F95</f>
        <v>0</v>
      </c>
      <c r="K95" s="60"/>
      <c r="L95" s="60"/>
    </row>
    <row r="96" spans="2:12" s="17" customFormat="1" ht="16" customHeight="1">
      <c r="B96" s="53" t="s">
        <v>53</v>
      </c>
      <c r="C96" s="20"/>
      <c r="D96" s="20"/>
      <c r="E96" s="19">
        <v>275</v>
      </c>
      <c r="F96" s="20"/>
      <c r="G96" s="20"/>
      <c r="H96" s="20"/>
      <c r="I96" s="21">
        <f>E96</f>
        <v>275</v>
      </c>
      <c r="K96" s="60"/>
      <c r="L96" s="60"/>
    </row>
    <row r="97" spans="2:22" s="17" customFormat="1" ht="16" customHeight="1">
      <c r="B97" s="53" t="s">
        <v>54</v>
      </c>
      <c r="C97" s="20"/>
      <c r="D97" s="20"/>
      <c r="E97" s="19">
        <v>3622</v>
      </c>
      <c r="F97" s="20"/>
      <c r="G97" s="20"/>
      <c r="H97" s="20"/>
      <c r="I97" s="21">
        <f>E97</f>
        <v>3622</v>
      </c>
      <c r="K97" s="60"/>
      <c r="L97" s="60"/>
    </row>
    <row r="98" spans="2:22" s="17" customFormat="1" ht="16" customHeight="1">
      <c r="B98" s="63" t="s">
        <v>55</v>
      </c>
      <c r="C98" s="20"/>
      <c r="D98" s="20"/>
      <c r="E98" s="19">
        <v>1080</v>
      </c>
      <c r="F98" s="19">
        <v>1760</v>
      </c>
      <c r="G98" s="20"/>
      <c r="H98" s="20"/>
      <c r="I98" s="21">
        <f>SUM(E98:F98)</f>
        <v>2840</v>
      </c>
      <c r="K98" s="60"/>
      <c r="L98" s="60"/>
    </row>
    <row r="99" spans="2:22" s="17" customFormat="1" ht="16" customHeight="1">
      <c r="B99" s="60"/>
      <c r="C99" s="60"/>
      <c r="D99" s="60"/>
      <c r="E99" s="60"/>
      <c r="F99" s="60"/>
      <c r="G99" s="60"/>
      <c r="H99" s="60"/>
      <c r="I99" s="60"/>
      <c r="K99" s="60"/>
      <c r="L99" s="60"/>
    </row>
    <row r="100" spans="2:22" s="2" customFormat="1" ht="6" customHeight="1">
      <c r="B100" s="31"/>
      <c r="C100" s="30"/>
      <c r="D100" s="30"/>
      <c r="E100" s="30"/>
      <c r="F100" s="30"/>
      <c r="G100" s="30"/>
      <c r="H100" s="30"/>
      <c r="I100" s="30"/>
      <c r="J100" s="30"/>
      <c r="K100" s="60"/>
      <c r="L100" s="60"/>
      <c r="M100" s="30"/>
      <c r="N100" s="30"/>
      <c r="O100" s="32"/>
      <c r="P100" s="33"/>
    </row>
    <row r="101" spans="2:22" s="2" customFormat="1" ht="16" customHeight="1">
      <c r="B101" s="42" t="s">
        <v>73</v>
      </c>
      <c r="C101" s="35"/>
      <c r="D101" s="30"/>
      <c r="E101" s="30"/>
      <c r="F101" s="30"/>
      <c r="G101" s="30"/>
      <c r="H101" s="30"/>
      <c r="I101" s="30"/>
      <c r="J101" s="30"/>
      <c r="K101" s="60"/>
      <c r="L101" s="60"/>
      <c r="M101" s="30"/>
      <c r="N101" s="32"/>
      <c r="O101" s="33"/>
      <c r="P101" s="30"/>
      <c r="Q101" s="30"/>
      <c r="R101" s="30"/>
      <c r="S101" s="30"/>
      <c r="T101" s="30"/>
      <c r="U101" s="30"/>
      <c r="V101" s="30"/>
    </row>
    <row r="102" spans="2:22" s="17" customFormat="1" ht="16" customHeight="1">
      <c r="B102" s="54" t="s">
        <v>42</v>
      </c>
      <c r="C102" s="20"/>
      <c r="D102" s="20"/>
      <c r="E102" s="19">
        <v>0</v>
      </c>
      <c r="F102" s="19">
        <v>0</v>
      </c>
      <c r="G102" s="20"/>
      <c r="H102" s="20"/>
      <c r="I102" s="21">
        <f>SUM(E102:F102)</f>
        <v>0</v>
      </c>
      <c r="K102" s="60"/>
      <c r="L102" s="60"/>
    </row>
    <row r="103" spans="2:22" s="17" customFormat="1" ht="16" customHeight="1">
      <c r="B103" s="55" t="s">
        <v>74</v>
      </c>
      <c r="C103" s="20"/>
      <c r="D103" s="20"/>
      <c r="E103" s="56">
        <v>0</v>
      </c>
      <c r="F103" s="56">
        <v>-1996</v>
      </c>
      <c r="G103" s="20"/>
      <c r="H103" s="20"/>
      <c r="I103" s="21">
        <f>SUM(E103:F103)</f>
        <v>-1996</v>
      </c>
      <c r="K103" s="60"/>
      <c r="L103" s="60"/>
    </row>
    <row r="104" spans="2:22" s="17" customFormat="1" ht="16" customHeight="1">
      <c r="B104" s="55" t="s">
        <v>75</v>
      </c>
      <c r="C104" s="20"/>
      <c r="D104" s="20"/>
      <c r="E104" s="56">
        <v>0</v>
      </c>
      <c r="F104" s="56">
        <v>0</v>
      </c>
      <c r="G104" s="20"/>
      <c r="H104" s="20"/>
      <c r="I104" s="21">
        <f>SUM(E104:F104)</f>
        <v>0</v>
      </c>
      <c r="K104" s="60"/>
      <c r="L104" s="60"/>
    </row>
    <row r="105" spans="2:22" s="17" customFormat="1" ht="16" customHeight="1">
      <c r="B105" s="48" t="s">
        <v>76</v>
      </c>
      <c r="C105" s="20"/>
      <c r="D105" s="20"/>
      <c r="E105" s="20"/>
      <c r="F105" s="19">
        <v>0</v>
      </c>
      <c r="G105" s="20"/>
      <c r="H105" s="20"/>
      <c r="I105" s="21">
        <f>F105</f>
        <v>0</v>
      </c>
      <c r="K105" s="60"/>
      <c r="L105" s="60"/>
    </row>
    <row r="106" spans="2:22" s="17" customFormat="1" ht="16" customHeight="1">
      <c r="B106" s="48" t="s">
        <v>77</v>
      </c>
      <c r="C106" s="20"/>
      <c r="D106" s="20"/>
      <c r="E106" s="20"/>
      <c r="F106" s="19">
        <v>0</v>
      </c>
      <c r="G106" s="20"/>
      <c r="H106" s="20"/>
      <c r="I106" s="21">
        <f>F106</f>
        <v>0</v>
      </c>
      <c r="K106" s="60"/>
      <c r="L106" s="60"/>
    </row>
    <row r="107" spans="2:22" s="17" customFormat="1" ht="16" customHeight="1">
      <c r="B107" s="60"/>
      <c r="C107" s="60"/>
      <c r="D107" s="60"/>
      <c r="E107" s="60"/>
      <c r="F107" s="60"/>
      <c r="G107" s="60"/>
      <c r="H107" s="60"/>
      <c r="I107" s="60"/>
      <c r="K107" s="60"/>
      <c r="L107" s="60"/>
    </row>
    <row r="108" spans="2:22" s="2" customFormat="1" ht="6" customHeight="1">
      <c r="B108" s="31"/>
      <c r="C108" s="30"/>
      <c r="D108" s="30"/>
      <c r="E108" s="30"/>
      <c r="F108" s="30"/>
      <c r="G108" s="30"/>
      <c r="H108" s="30"/>
      <c r="I108" s="30"/>
      <c r="J108" s="30"/>
      <c r="K108" s="60"/>
      <c r="L108" s="60"/>
      <c r="M108" s="30"/>
      <c r="N108" s="30"/>
      <c r="O108" s="32"/>
      <c r="P108" s="33"/>
    </row>
    <row r="109" spans="2:22" s="2" customFormat="1" ht="16" customHeight="1">
      <c r="B109" s="34" t="s">
        <v>18</v>
      </c>
      <c r="C109" s="35"/>
      <c r="D109" s="30"/>
      <c r="E109" s="30"/>
      <c r="F109" s="30"/>
      <c r="G109" s="30"/>
      <c r="H109" s="30"/>
      <c r="I109" s="30"/>
      <c r="J109" s="30"/>
      <c r="K109" s="60"/>
      <c r="L109" s="60"/>
      <c r="M109" s="30"/>
      <c r="N109" s="32"/>
      <c r="O109" s="33"/>
      <c r="P109" s="30"/>
      <c r="Q109" s="30"/>
      <c r="R109" s="30"/>
      <c r="S109" s="30"/>
      <c r="T109" s="30"/>
      <c r="U109" s="30"/>
      <c r="V109" s="30"/>
    </row>
    <row r="110" spans="2:22" s="17" customFormat="1" ht="16" customHeight="1">
      <c r="B110" s="61" t="s">
        <v>78</v>
      </c>
      <c r="C110" s="19">
        <v>0</v>
      </c>
      <c r="D110" s="19">
        <v>0</v>
      </c>
      <c r="E110" s="19">
        <v>-103</v>
      </c>
      <c r="F110" s="19">
        <v>0</v>
      </c>
      <c r="G110" s="19">
        <v>0</v>
      </c>
      <c r="H110" s="20"/>
      <c r="I110" s="21">
        <f>SUM(C110:H110)</f>
        <v>-103</v>
      </c>
      <c r="K110" s="60"/>
      <c r="L110" s="60"/>
    </row>
    <row r="111" spans="2:22" s="17" customFormat="1" ht="16" customHeight="1">
      <c r="C111" s="60"/>
      <c r="D111" s="60"/>
      <c r="E111" s="60"/>
      <c r="F111" s="60"/>
      <c r="G111" s="60"/>
      <c r="H111" s="57"/>
      <c r="I111" s="57"/>
      <c r="K111" s="57"/>
      <c r="L111" s="57"/>
    </row>
    <row r="112" spans="2:22" s="17" customFormat="1" ht="12.75" customHeight="1"/>
  </sheetData>
  <mergeCells count="7">
    <mergeCell ref="I6:I7"/>
    <mergeCell ref="G6:G7"/>
    <mergeCell ref="C6:C7"/>
    <mergeCell ref="D6:D7"/>
    <mergeCell ref="E6:E7"/>
    <mergeCell ref="F6:F7"/>
    <mergeCell ref="H6:H7"/>
  </mergeCells>
  <dataValidations count="3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9:G9 C12:G12 F36 F63:F65 E43:F44 F47:F51 E63 F58 C39:G40 E57:F57 E65:E68 F68 E59:E61 E55:F55 F61" xr:uid="{00000000-0002-0000-0D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G11 C18:G18 C20:G21 E102:F104 F105:F106 C110:G110" xr:uid="{00000000-0002-0000-0D00-000001000000}">
      <formula1>0</formula1>
    </dataValidation>
    <dataValidation type="whole" errorStyle="warning" allowBlank="1" showErrorMessage="1" errorTitle="WARNING" error="All figures must be entered as whole numbers. Please ensure that the figure you have entered is correct." sqref="E87 E76 F87:F95 F74:F82 E96:E97 E92:E94 E83:E84 E72:F72 E85:F85 E98:F98" xr:uid="{00000000-0002-0000-0D00-000002000000}">
      <formula1>-1000000</formula1>
      <formula2>1000000</formula2>
    </dataValidation>
  </dataValidations>
  <pageMargins left="0.7" right="0.7" top="0.75" bottom="0.75" header="0.3" footer="0.3"/>
  <pageSetup paperSize="9" scale="59" fitToHeight="0" orientation="landscape" r:id="rId1"/>
  <rowBreaks count="2" manualBreakCount="2">
    <brk id="52" max="11" man="1"/>
    <brk id="100" max="11" man="1"/>
  </rowBreaks>
  <ignoredErrors>
    <ignoredError sqref="I110" emptyCellReference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4">
    <tabColor rgb="FFC5D9F1"/>
    <pageSetUpPr fitToPage="1"/>
  </sheetPr>
  <dimension ref="B1:V112"/>
  <sheetViews>
    <sheetView zoomScaleNormal="100" workbookViewId="0"/>
  </sheetViews>
  <sheetFormatPr defaultColWidth="9.1796875" defaultRowHeight="14"/>
  <cols>
    <col min="1" max="1" width="2.54296875" style="14" customWidth="1"/>
    <col min="2" max="2" width="95.54296875" style="14" customWidth="1"/>
    <col min="3" max="9" width="14.26953125" style="14" customWidth="1"/>
    <col min="10" max="10" width="3.26953125" style="14" customWidth="1"/>
    <col min="11" max="12" width="10.81640625" style="14" customWidth="1"/>
    <col min="13" max="16384" width="9.1796875" style="14"/>
  </cols>
  <sheetData>
    <row r="1" spans="2:12" s="2" customFormat="1" ht="20.149999999999999" customHeight="1">
      <c r="B1" s="1" t="s">
        <v>0</v>
      </c>
      <c r="C1" s="58"/>
      <c r="D1" s="58"/>
      <c r="F1" s="3"/>
      <c r="G1" s="3"/>
      <c r="H1" s="3"/>
    </row>
    <row r="2" spans="2:12" s="2" customFormat="1" ht="20.149999999999999" customHeight="1">
      <c r="B2" s="1" t="s">
        <v>79</v>
      </c>
    </row>
    <row r="3" spans="2:12" s="2" customFormat="1" ht="20.149999999999999" customHeight="1">
      <c r="B3" s="4" t="s">
        <v>91</v>
      </c>
      <c r="C3" s="59"/>
      <c r="D3" s="59"/>
      <c r="E3" s="5"/>
      <c r="F3" s="6"/>
      <c r="G3" s="6"/>
      <c r="H3" s="7"/>
    </row>
    <row r="4" spans="2:12" s="10" customFormat="1" ht="12.75" customHeight="1">
      <c r="B4" s="8"/>
      <c r="C4" s="9"/>
      <c r="I4" s="11"/>
      <c r="J4" s="11"/>
    </row>
    <row r="5" spans="2:12" s="10" customFormat="1" ht="12.75" customHeight="1">
      <c r="B5" s="8"/>
      <c r="C5" s="9"/>
      <c r="I5" s="11" t="s">
        <v>1</v>
      </c>
      <c r="J5" s="11"/>
    </row>
    <row r="6" spans="2:12" ht="18" customHeight="1">
      <c r="B6" s="12" t="s">
        <v>2</v>
      </c>
      <c r="C6" s="82" t="s">
        <v>3</v>
      </c>
      <c r="D6" s="82" t="s">
        <v>4</v>
      </c>
      <c r="E6" s="82" t="s">
        <v>5</v>
      </c>
      <c r="F6" s="82" t="s">
        <v>6</v>
      </c>
      <c r="G6" s="82" t="s">
        <v>7</v>
      </c>
      <c r="H6" s="83" t="s">
        <v>8</v>
      </c>
      <c r="I6" s="84" t="s">
        <v>9</v>
      </c>
      <c r="J6" s="13"/>
      <c r="K6" s="60"/>
      <c r="L6" s="60"/>
    </row>
    <row r="7" spans="2:12" ht="51" customHeight="1">
      <c r="B7" s="15" t="s">
        <v>10</v>
      </c>
      <c r="C7" s="82"/>
      <c r="D7" s="82"/>
      <c r="E7" s="82"/>
      <c r="F7" s="82"/>
      <c r="G7" s="82"/>
      <c r="H7" s="83"/>
      <c r="I7" s="84"/>
      <c r="J7" s="13"/>
      <c r="K7" s="60"/>
      <c r="L7" s="60"/>
    </row>
    <row r="8" spans="2:12" s="17" customFormat="1" ht="16" customHeight="1">
      <c r="B8" s="16" t="s">
        <v>11</v>
      </c>
      <c r="K8" s="60"/>
      <c r="L8" s="60"/>
    </row>
    <row r="9" spans="2:12" s="17" customFormat="1" ht="16" customHeight="1">
      <c r="B9" s="18" t="s">
        <v>12</v>
      </c>
      <c r="C9" s="19">
        <v>73</v>
      </c>
      <c r="D9" s="19">
        <v>0</v>
      </c>
      <c r="E9" s="19">
        <v>506</v>
      </c>
      <c r="F9" s="19">
        <v>2701</v>
      </c>
      <c r="G9" s="19">
        <v>34</v>
      </c>
      <c r="H9" s="20"/>
      <c r="I9" s="21">
        <f>SUM(C9:G9)</f>
        <v>3314</v>
      </c>
      <c r="K9" s="60"/>
      <c r="L9" s="60"/>
    </row>
    <row r="10" spans="2:12" s="17" customFormat="1" ht="16" customHeight="1">
      <c r="B10" s="18" t="s">
        <v>13</v>
      </c>
      <c r="C10" s="20"/>
      <c r="D10" s="20"/>
      <c r="E10" s="20"/>
      <c r="F10" s="20"/>
      <c r="G10" s="20"/>
      <c r="H10" s="20"/>
      <c r="I10" s="20"/>
      <c r="K10" s="60"/>
      <c r="L10" s="60"/>
    </row>
    <row r="11" spans="2:12" s="17" customFormat="1" ht="16" customHeight="1">
      <c r="B11" s="18" t="s">
        <v>14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20"/>
      <c r="I11" s="21">
        <f>SUM(C11:G11)</f>
        <v>0</v>
      </c>
      <c r="K11" s="60"/>
      <c r="L11" s="60"/>
    </row>
    <row r="12" spans="2:12" s="17" customFormat="1" ht="16" customHeight="1">
      <c r="B12" s="18" t="s">
        <v>15</v>
      </c>
      <c r="C12" s="19">
        <v>1635</v>
      </c>
      <c r="D12" s="19">
        <v>0</v>
      </c>
      <c r="E12" s="19">
        <v>11280</v>
      </c>
      <c r="F12" s="19">
        <v>60266</v>
      </c>
      <c r="G12" s="19">
        <v>766</v>
      </c>
      <c r="H12" s="22">
        <v>51674</v>
      </c>
      <c r="I12" s="21">
        <f>SUM(C12:H12)</f>
        <v>125621</v>
      </c>
      <c r="K12" s="60"/>
      <c r="L12" s="60"/>
    </row>
    <row r="13" spans="2:12" s="17" customFormat="1" ht="16" customHeight="1">
      <c r="B13" s="23" t="s">
        <v>16</v>
      </c>
      <c r="C13" s="21">
        <f>SUM(C9,C11:C12)</f>
        <v>1708</v>
      </c>
      <c r="D13" s="21">
        <f>SUM(D9,D11:D12)</f>
        <v>0</v>
      </c>
      <c r="E13" s="21">
        <f>SUM(E9,E11:E12)</f>
        <v>11786</v>
      </c>
      <c r="F13" s="21">
        <f>SUM(F9,F11:F12)</f>
        <v>62967</v>
      </c>
      <c r="G13" s="21">
        <f>SUM(G9,G11:G12)</f>
        <v>800</v>
      </c>
      <c r="H13" s="21">
        <f>H12</f>
        <v>51674</v>
      </c>
      <c r="I13" s="21">
        <f>SUM(I9,I11:I12)</f>
        <v>128935</v>
      </c>
      <c r="K13" s="60"/>
      <c r="L13" s="60"/>
    </row>
    <row r="14" spans="2:12" s="17" customFormat="1" ht="12.75" customHeight="1">
      <c r="K14" s="60"/>
      <c r="L14" s="60"/>
    </row>
    <row r="15" spans="2:12" s="17" customFormat="1" ht="16" customHeight="1">
      <c r="B15" s="23" t="s">
        <v>17</v>
      </c>
      <c r="C15" s="21">
        <f>C13+C18</f>
        <v>1708</v>
      </c>
      <c r="D15" s="21">
        <f>D13+D18</f>
        <v>0</v>
      </c>
      <c r="E15" s="21">
        <f>E13+E18</f>
        <v>11722</v>
      </c>
      <c r="F15" s="21">
        <f>F13+F18</f>
        <v>62967</v>
      </c>
      <c r="G15" s="21">
        <f>G13+G18</f>
        <v>800</v>
      </c>
      <c r="H15" s="21">
        <f>H13</f>
        <v>51674</v>
      </c>
      <c r="I15" s="21">
        <f>I13+I18</f>
        <v>128871</v>
      </c>
      <c r="K15" s="60"/>
      <c r="L15" s="60"/>
    </row>
    <row r="16" spans="2:12" s="17" customFormat="1" ht="12.75" customHeight="1">
      <c r="K16" s="60"/>
      <c r="L16" s="60"/>
    </row>
    <row r="17" spans="2:14" s="17" customFormat="1" ht="16" customHeight="1">
      <c r="B17" s="16" t="s">
        <v>18</v>
      </c>
      <c r="K17" s="60"/>
      <c r="L17" s="60"/>
    </row>
    <row r="18" spans="2:14" s="17" customFormat="1" ht="16" customHeight="1">
      <c r="B18" s="18" t="s">
        <v>19</v>
      </c>
      <c r="C18" s="19">
        <v>0</v>
      </c>
      <c r="D18" s="19">
        <v>0</v>
      </c>
      <c r="E18" s="19">
        <v>-64</v>
      </c>
      <c r="F18" s="19">
        <v>0</v>
      </c>
      <c r="G18" s="19">
        <v>0</v>
      </c>
      <c r="H18" s="20"/>
      <c r="I18" s="21">
        <f>SUM(C18:G18)</f>
        <v>-64</v>
      </c>
      <c r="K18" s="60"/>
      <c r="L18" s="60"/>
    </row>
    <row r="19" spans="2:14" s="17" customFormat="1" ht="16" customHeight="1">
      <c r="B19" s="24" t="s">
        <v>20</v>
      </c>
      <c r="C19" s="20"/>
      <c r="D19" s="20"/>
      <c r="E19" s="20"/>
      <c r="F19" s="20"/>
      <c r="G19" s="20"/>
      <c r="H19" s="20"/>
      <c r="I19" s="25"/>
      <c r="K19" s="60"/>
      <c r="L19" s="60"/>
    </row>
    <row r="20" spans="2:14" s="17" customFormat="1" ht="16" customHeight="1">
      <c r="B20" s="18" t="s">
        <v>21</v>
      </c>
      <c r="C20" s="19">
        <v>-1263</v>
      </c>
      <c r="D20" s="19">
        <v>0</v>
      </c>
      <c r="E20" s="19">
        <v>-10564</v>
      </c>
      <c r="F20" s="19">
        <v>-39808</v>
      </c>
      <c r="G20" s="19">
        <v>-39</v>
      </c>
      <c r="H20" s="20"/>
      <c r="I20" s="21">
        <f>SUM(C20:G20)</f>
        <v>-51674</v>
      </c>
      <c r="K20" s="60"/>
      <c r="L20" s="60"/>
    </row>
    <row r="21" spans="2:14" s="17" customFormat="1" ht="16" customHeight="1">
      <c r="B21" s="18" t="s">
        <v>22</v>
      </c>
      <c r="C21" s="19">
        <v>-416</v>
      </c>
      <c r="D21" s="19">
        <v>0</v>
      </c>
      <c r="E21" s="19">
        <v>-961</v>
      </c>
      <c r="F21" s="19">
        <v>-22108</v>
      </c>
      <c r="G21" s="19">
        <v>-748</v>
      </c>
      <c r="H21" s="20"/>
      <c r="I21" s="21">
        <f>SUM(C21:G21)</f>
        <v>-24233</v>
      </c>
      <c r="K21" s="60"/>
      <c r="L21" s="60"/>
    </row>
    <row r="22" spans="2:14" s="17" customFormat="1" ht="16" customHeight="1">
      <c r="B22" s="23" t="s">
        <v>23</v>
      </c>
      <c r="C22" s="21">
        <f>SUM(C18,C20:C21)</f>
        <v>-1679</v>
      </c>
      <c r="D22" s="21">
        <f>SUM(D18,D20:D21)</f>
        <v>0</v>
      </c>
      <c r="E22" s="21">
        <f>SUM(E18,E20:E21)</f>
        <v>-11589</v>
      </c>
      <c r="F22" s="21">
        <f>SUM(F18,F20:F21)</f>
        <v>-61916</v>
      </c>
      <c r="G22" s="21">
        <f>SUM(G18,G20:G21)</f>
        <v>-787</v>
      </c>
      <c r="H22" s="20"/>
      <c r="I22" s="21">
        <f>SUM(I18,I20:I21)</f>
        <v>-75971</v>
      </c>
      <c r="K22" s="60"/>
      <c r="L22" s="60"/>
    </row>
    <row r="23" spans="2:14" s="17" customFormat="1" ht="12.75" customHeight="1">
      <c r="K23" s="60"/>
      <c r="L23" s="60"/>
    </row>
    <row r="24" spans="2:14" s="17" customFormat="1" ht="16" customHeight="1">
      <c r="B24" s="23" t="s">
        <v>24</v>
      </c>
      <c r="C24" s="21">
        <f>C22-C18</f>
        <v>-1679</v>
      </c>
      <c r="D24" s="21">
        <f>D22-D18</f>
        <v>0</v>
      </c>
      <c r="E24" s="21">
        <f>E22-E18</f>
        <v>-11525</v>
      </c>
      <c r="F24" s="21">
        <f>F22-F18</f>
        <v>-61916</v>
      </c>
      <c r="G24" s="21">
        <f>G22-G18</f>
        <v>-787</v>
      </c>
      <c r="H24" s="20"/>
      <c r="I24" s="21">
        <f>I22-I18</f>
        <v>-75907</v>
      </c>
      <c r="K24" s="60"/>
      <c r="L24" s="60"/>
    </row>
    <row r="25" spans="2:14" s="17" customFormat="1" ht="12.75" customHeight="1">
      <c r="K25" s="60"/>
      <c r="L25" s="60"/>
    </row>
    <row r="26" spans="2:14" s="17" customFormat="1" ht="16" customHeight="1">
      <c r="B26" s="26" t="s">
        <v>25</v>
      </c>
      <c r="C26" s="27">
        <f>C13+C22</f>
        <v>29</v>
      </c>
      <c r="D26" s="27">
        <f>D13+D22</f>
        <v>0</v>
      </c>
      <c r="E26" s="27">
        <f>E13+E22</f>
        <v>197</v>
      </c>
      <c r="F26" s="27">
        <f>F13+F22</f>
        <v>1051</v>
      </c>
      <c r="G26" s="27">
        <f>G13+G22</f>
        <v>13</v>
      </c>
      <c r="H26" s="27">
        <f>H13</f>
        <v>51674</v>
      </c>
      <c r="I26" s="27">
        <f>I13+I22</f>
        <v>52964</v>
      </c>
      <c r="K26" s="60"/>
      <c r="L26" s="60"/>
    </row>
    <row r="27" spans="2:14" s="17" customFormat="1" ht="12.75" customHeight="1">
      <c r="K27" s="60"/>
      <c r="L27" s="60"/>
    </row>
    <row r="28" spans="2:14" s="17" customFormat="1" ht="16" customHeight="1">
      <c r="B28" s="60"/>
      <c r="C28" s="60"/>
      <c r="D28" s="60"/>
      <c r="E28" s="60"/>
      <c r="F28" s="60"/>
      <c r="G28" s="60"/>
      <c r="H28" s="60"/>
      <c r="I28" s="60"/>
      <c r="K28" s="60"/>
      <c r="L28" s="60"/>
    </row>
    <row r="29" spans="2:14" s="17" customFormat="1" ht="16" customHeight="1">
      <c r="B29" s="60"/>
      <c r="C29" s="60"/>
      <c r="D29" s="60"/>
      <c r="E29" s="60"/>
      <c r="F29" s="60"/>
      <c r="G29" s="60"/>
      <c r="H29" s="60"/>
      <c r="I29" s="60"/>
      <c r="K29" s="60"/>
      <c r="L29" s="60"/>
    </row>
    <row r="30" spans="2:14" s="17" customFormat="1" ht="16" customHeight="1">
      <c r="B30" s="60"/>
      <c r="C30" s="60"/>
      <c r="D30" s="60"/>
      <c r="E30" s="60"/>
      <c r="F30" s="60"/>
      <c r="G30" s="60"/>
      <c r="H30" s="60"/>
      <c r="I30" s="60"/>
      <c r="K30" s="60"/>
      <c r="L30" s="60"/>
    </row>
    <row r="31" spans="2:14" s="17" customFormat="1" ht="16" customHeight="1">
      <c r="B31" s="60"/>
      <c r="C31" s="60"/>
      <c r="D31" s="60"/>
      <c r="E31" s="60"/>
      <c r="F31" s="60"/>
      <c r="G31" s="60"/>
      <c r="H31" s="60"/>
      <c r="I31" s="60"/>
      <c r="K31" s="60"/>
      <c r="L31" s="60"/>
    </row>
    <row r="32" spans="2:14" s="2" customFormat="1" ht="12.75" customHeight="1">
      <c r="B32" s="60"/>
      <c r="C32" s="60"/>
      <c r="D32" s="60"/>
      <c r="E32" s="60"/>
      <c r="F32" s="60"/>
      <c r="G32" s="60"/>
      <c r="H32" s="60"/>
      <c r="I32" s="60"/>
      <c r="J32" s="28"/>
      <c r="K32" s="60"/>
      <c r="L32" s="60"/>
      <c r="M32" s="29"/>
      <c r="N32" s="29"/>
    </row>
    <row r="33" spans="2:22" s="2" customFormat="1" ht="18" customHeight="1">
      <c r="B33" s="64" t="s">
        <v>26</v>
      </c>
      <c r="C33" s="30"/>
      <c r="D33" s="30"/>
      <c r="E33" s="30"/>
      <c r="F33" s="30"/>
      <c r="G33" s="30"/>
      <c r="H33" s="30"/>
      <c r="I33" s="30"/>
      <c r="J33" s="30"/>
      <c r="K33" s="60"/>
      <c r="L33" s="60"/>
    </row>
    <row r="34" spans="2:22" s="2" customFormat="1" ht="6" customHeight="1">
      <c r="B34" s="31"/>
      <c r="C34" s="30"/>
      <c r="D34" s="30"/>
      <c r="E34" s="30"/>
      <c r="F34" s="30"/>
      <c r="G34" s="30"/>
      <c r="H34" s="30"/>
      <c r="I34" s="30"/>
      <c r="J34" s="30"/>
      <c r="K34" s="60"/>
      <c r="L34" s="60"/>
      <c r="M34" s="30"/>
      <c r="N34" s="32"/>
      <c r="O34" s="33"/>
    </row>
    <row r="35" spans="2:22" s="2" customFormat="1" ht="16" customHeight="1">
      <c r="B35" s="34" t="s">
        <v>27</v>
      </c>
      <c r="C35" s="35"/>
      <c r="D35" s="30"/>
      <c r="E35" s="30"/>
      <c r="F35" s="30"/>
      <c r="G35" s="30"/>
      <c r="H35" s="30"/>
      <c r="I35" s="30"/>
      <c r="J35" s="30"/>
      <c r="K35" s="60"/>
      <c r="L35" s="60"/>
      <c r="M35" s="30"/>
      <c r="N35" s="30"/>
      <c r="O35" s="30"/>
    </row>
    <row r="36" spans="2:22" s="17" customFormat="1" ht="16" customHeight="1">
      <c r="B36" s="18" t="s">
        <v>27</v>
      </c>
      <c r="C36" s="20"/>
      <c r="D36" s="20"/>
      <c r="E36" s="20"/>
      <c r="F36" s="19">
        <v>0</v>
      </c>
      <c r="G36" s="20"/>
      <c r="H36" s="20"/>
      <c r="I36" s="20"/>
      <c r="K36" s="60"/>
      <c r="L36" s="60"/>
    </row>
    <row r="37" spans="2:22" s="17" customFormat="1" ht="6" customHeight="1">
      <c r="C37" s="36"/>
      <c r="D37" s="36"/>
      <c r="E37" s="36"/>
      <c r="F37" s="36"/>
      <c r="G37" s="36"/>
      <c r="H37" s="36"/>
      <c r="I37" s="36"/>
      <c r="J37" s="36"/>
      <c r="K37" s="60"/>
      <c r="L37" s="60"/>
      <c r="M37" s="36"/>
      <c r="N37" s="36"/>
      <c r="O37" s="36"/>
      <c r="P37" s="36"/>
      <c r="Q37" s="36"/>
      <c r="R37" s="36"/>
      <c r="S37" s="36"/>
      <c r="T37" s="36"/>
      <c r="U37" s="36"/>
      <c r="V37" s="36"/>
    </row>
    <row r="38" spans="2:22" s="2" customFormat="1" ht="16" customHeight="1">
      <c r="B38" s="34" t="s">
        <v>28</v>
      </c>
      <c r="C38" s="35"/>
      <c r="D38" s="30"/>
      <c r="E38" s="30"/>
      <c r="F38" s="30"/>
      <c r="G38" s="30"/>
      <c r="H38" s="30"/>
      <c r="I38" s="30"/>
      <c r="J38" s="30"/>
      <c r="K38" s="60"/>
      <c r="L38" s="60"/>
      <c r="M38" s="30"/>
      <c r="N38" s="32"/>
      <c r="O38" s="33"/>
      <c r="P38" s="30"/>
      <c r="Q38" s="30"/>
      <c r="R38" s="30"/>
      <c r="S38" s="30"/>
      <c r="T38" s="30"/>
      <c r="U38" s="30"/>
      <c r="V38" s="30"/>
    </row>
    <row r="39" spans="2:22" s="17" customFormat="1" ht="16" customHeight="1">
      <c r="B39" s="18" t="s">
        <v>29</v>
      </c>
      <c r="C39" s="19">
        <v>0</v>
      </c>
      <c r="D39" s="19">
        <v>0</v>
      </c>
      <c r="E39" s="19">
        <v>565</v>
      </c>
      <c r="F39" s="19">
        <v>20775</v>
      </c>
      <c r="G39" s="19">
        <v>0</v>
      </c>
      <c r="H39" s="20"/>
      <c r="I39" s="21">
        <f>SUM(C39:G39)</f>
        <v>21340</v>
      </c>
      <c r="K39" s="60"/>
      <c r="L39" s="60"/>
      <c r="M39" s="30"/>
    </row>
    <row r="40" spans="2:22" s="17" customFormat="1" ht="16" customHeight="1">
      <c r="B40" s="62" t="s">
        <v>30</v>
      </c>
      <c r="C40" s="19">
        <v>0</v>
      </c>
      <c r="D40" s="19">
        <v>0</v>
      </c>
      <c r="E40" s="19">
        <v>322</v>
      </c>
      <c r="F40" s="19">
        <v>9951</v>
      </c>
      <c r="G40" s="19">
        <v>0</v>
      </c>
      <c r="H40" s="20"/>
      <c r="I40" s="21">
        <f>SUM(C40:G40)</f>
        <v>10273</v>
      </c>
      <c r="K40" s="60"/>
      <c r="L40" s="60"/>
      <c r="M40" s="30"/>
    </row>
    <row r="41" spans="2:22" s="17" customFormat="1" ht="6" customHeight="1">
      <c r="C41" s="36"/>
      <c r="D41" s="36"/>
      <c r="E41" s="36"/>
      <c r="F41" s="36"/>
      <c r="G41" s="36"/>
      <c r="H41" s="36"/>
      <c r="I41" s="36"/>
      <c r="J41" s="36"/>
      <c r="K41" s="60"/>
      <c r="L41" s="60"/>
      <c r="M41" s="36"/>
      <c r="N41" s="36"/>
      <c r="O41" s="36"/>
      <c r="P41" s="36"/>
      <c r="Q41" s="36"/>
      <c r="R41" s="36"/>
      <c r="S41" s="36"/>
      <c r="T41" s="36"/>
      <c r="U41" s="36"/>
      <c r="V41" s="36"/>
    </row>
    <row r="42" spans="2:22" s="2" customFormat="1" ht="16" customHeight="1">
      <c r="B42" s="34" t="s">
        <v>31</v>
      </c>
      <c r="C42" s="35"/>
      <c r="D42" s="30"/>
      <c r="E42" s="30"/>
      <c r="F42" s="30"/>
      <c r="G42" s="30"/>
      <c r="H42" s="30"/>
      <c r="I42" s="30"/>
      <c r="J42" s="30"/>
      <c r="K42" s="60"/>
      <c r="L42" s="60"/>
      <c r="M42" s="30"/>
      <c r="N42" s="32"/>
      <c r="O42" s="33"/>
      <c r="P42" s="30"/>
      <c r="Q42" s="30"/>
      <c r="R42" s="30"/>
      <c r="S42" s="30"/>
      <c r="T42" s="30"/>
      <c r="U42" s="30"/>
      <c r="V42" s="30"/>
    </row>
    <row r="43" spans="2:22" s="17" customFormat="1" ht="16" customHeight="1">
      <c r="B43" s="18" t="s">
        <v>32</v>
      </c>
      <c r="C43" s="20"/>
      <c r="D43" s="20"/>
      <c r="E43" s="19">
        <v>457</v>
      </c>
      <c r="F43" s="19">
        <v>3663</v>
      </c>
      <c r="G43" s="20"/>
      <c r="H43" s="20"/>
      <c r="I43" s="21">
        <f>SUM(E43:F43)</f>
        <v>4120</v>
      </c>
      <c r="K43" s="60"/>
      <c r="L43" s="60"/>
      <c r="M43" s="30"/>
    </row>
    <row r="44" spans="2:22" s="17" customFormat="1" ht="16" customHeight="1">
      <c r="B44" s="18" t="s">
        <v>33</v>
      </c>
      <c r="C44" s="20"/>
      <c r="D44" s="20"/>
      <c r="E44" s="19">
        <v>0</v>
      </c>
      <c r="F44" s="19">
        <v>1575</v>
      </c>
      <c r="G44" s="20"/>
      <c r="H44" s="20"/>
      <c r="I44" s="21">
        <f>SUM(E44:F44)</f>
        <v>1575</v>
      </c>
      <c r="K44" s="60"/>
      <c r="L44" s="60"/>
      <c r="M44" s="30"/>
    </row>
    <row r="45" spans="2:22" s="17" customFormat="1" ht="6" customHeight="1">
      <c r="C45" s="36"/>
      <c r="D45" s="36"/>
      <c r="E45" s="36"/>
      <c r="F45" s="36"/>
      <c r="G45" s="36"/>
      <c r="H45" s="36"/>
      <c r="I45" s="36"/>
      <c r="J45" s="36"/>
      <c r="K45" s="60"/>
      <c r="L45" s="60"/>
      <c r="M45" s="36"/>
      <c r="N45" s="36"/>
      <c r="O45" s="36"/>
      <c r="P45" s="36"/>
      <c r="Q45" s="36"/>
      <c r="R45" s="36"/>
      <c r="S45" s="36"/>
      <c r="T45" s="36"/>
      <c r="U45" s="36"/>
      <c r="V45" s="36"/>
    </row>
    <row r="46" spans="2:22" s="2" customFormat="1" ht="16" customHeight="1">
      <c r="B46" s="34" t="s">
        <v>34</v>
      </c>
      <c r="C46" s="35"/>
      <c r="D46" s="30"/>
      <c r="E46" s="30"/>
      <c r="F46" s="30"/>
      <c r="G46" s="30"/>
      <c r="H46" s="30"/>
      <c r="I46" s="30"/>
      <c r="J46" s="30"/>
      <c r="K46" s="60"/>
      <c r="L46" s="60"/>
      <c r="M46" s="30"/>
      <c r="N46" s="32"/>
      <c r="O46" s="33"/>
      <c r="P46" s="30"/>
      <c r="Q46" s="30"/>
      <c r="R46" s="30"/>
      <c r="S46" s="30"/>
      <c r="T46" s="30"/>
      <c r="U46" s="30"/>
      <c r="V46" s="30"/>
    </row>
    <row r="47" spans="2:22" s="17" customFormat="1" ht="16" customHeight="1">
      <c r="B47" s="18" t="s">
        <v>35</v>
      </c>
      <c r="C47" s="20"/>
      <c r="D47" s="20"/>
      <c r="E47" s="20"/>
      <c r="F47" s="19">
        <v>36113</v>
      </c>
      <c r="G47" s="20"/>
      <c r="H47" s="20"/>
      <c r="I47" s="20"/>
      <c r="K47" s="60"/>
      <c r="L47" s="60"/>
      <c r="M47" s="30"/>
    </row>
    <row r="48" spans="2:22" s="17" customFormat="1" ht="16" customHeight="1">
      <c r="B48" s="18" t="s">
        <v>36</v>
      </c>
      <c r="C48" s="20"/>
      <c r="D48" s="20"/>
      <c r="E48" s="20"/>
      <c r="F48" s="19">
        <v>6093</v>
      </c>
      <c r="G48" s="20"/>
      <c r="H48" s="20"/>
      <c r="I48" s="20"/>
      <c r="K48" s="60"/>
      <c r="L48" s="60"/>
      <c r="M48" s="30"/>
    </row>
    <row r="49" spans="2:22" s="17" customFormat="1" ht="16" customHeight="1">
      <c r="B49" s="18" t="s">
        <v>37</v>
      </c>
      <c r="C49" s="20"/>
      <c r="D49" s="20"/>
      <c r="E49" s="20"/>
      <c r="F49" s="19">
        <v>16682</v>
      </c>
      <c r="G49" s="20"/>
      <c r="H49" s="20"/>
      <c r="I49" s="20"/>
      <c r="K49" s="60"/>
      <c r="L49" s="60"/>
      <c r="M49" s="30"/>
    </row>
    <row r="50" spans="2:22" s="17" customFormat="1" ht="16" customHeight="1">
      <c r="B50" s="18" t="s">
        <v>38</v>
      </c>
      <c r="C50" s="20"/>
      <c r="D50" s="20"/>
      <c r="E50" s="20"/>
      <c r="F50" s="19">
        <v>3219</v>
      </c>
      <c r="G50" s="20"/>
      <c r="H50" s="20"/>
      <c r="I50" s="20"/>
      <c r="K50" s="60"/>
      <c r="L50" s="60"/>
      <c r="M50" s="30"/>
    </row>
    <row r="51" spans="2:22" s="17" customFormat="1" ht="16" customHeight="1">
      <c r="B51" s="18" t="s">
        <v>39</v>
      </c>
      <c r="C51" s="20"/>
      <c r="D51" s="20"/>
      <c r="E51" s="20"/>
      <c r="F51" s="19">
        <v>860</v>
      </c>
      <c r="G51" s="20"/>
      <c r="H51" s="20"/>
      <c r="I51" s="20"/>
      <c r="K51" s="60"/>
      <c r="L51" s="60"/>
      <c r="M51" s="30"/>
    </row>
    <row r="52" spans="2:22" s="17" customFormat="1" ht="16" customHeight="1">
      <c r="B52" s="23" t="s">
        <v>40</v>
      </c>
      <c r="C52" s="20"/>
      <c r="D52" s="20"/>
      <c r="E52" s="20"/>
      <c r="F52" s="21">
        <f>SUM(F47:F51)</f>
        <v>62967</v>
      </c>
      <c r="G52" s="20"/>
      <c r="H52" s="20"/>
      <c r="I52" s="20"/>
      <c r="K52" s="60"/>
      <c r="L52" s="60"/>
    </row>
    <row r="53" spans="2:22" s="2" customFormat="1" ht="6" customHeight="1">
      <c r="B53" s="31"/>
      <c r="C53" s="30"/>
      <c r="D53" s="30"/>
      <c r="E53" s="30"/>
      <c r="F53" s="30"/>
      <c r="G53" s="30"/>
      <c r="H53" s="30"/>
      <c r="I53" s="30"/>
      <c r="J53" s="30"/>
      <c r="K53" s="60"/>
      <c r="L53" s="60"/>
      <c r="M53" s="30"/>
      <c r="N53" s="30"/>
      <c r="O53" s="32"/>
      <c r="P53" s="33"/>
    </row>
    <row r="54" spans="2:22" s="2" customFormat="1" ht="16" customHeight="1">
      <c r="B54" s="34" t="s">
        <v>41</v>
      </c>
      <c r="C54" s="35"/>
      <c r="D54" s="30"/>
      <c r="E54" s="30"/>
      <c r="F54" s="30"/>
      <c r="G54" s="30"/>
      <c r="H54" s="30"/>
      <c r="I54" s="30"/>
      <c r="J54" s="30"/>
      <c r="K54" s="60"/>
      <c r="L54" s="60"/>
      <c r="M54" s="30"/>
      <c r="N54" s="32"/>
      <c r="O54" s="33"/>
      <c r="P54" s="30"/>
      <c r="Q54" s="30"/>
      <c r="R54" s="30"/>
      <c r="S54" s="30"/>
      <c r="T54" s="30"/>
      <c r="U54" s="30"/>
      <c r="V54" s="30"/>
    </row>
    <row r="55" spans="2:22" s="17" customFormat="1" ht="16" customHeight="1">
      <c r="B55" s="18" t="s">
        <v>42</v>
      </c>
      <c r="C55" s="20"/>
      <c r="D55" s="20"/>
      <c r="E55" s="19">
        <v>4093</v>
      </c>
      <c r="F55" s="19">
        <v>7921</v>
      </c>
      <c r="G55" s="20"/>
      <c r="H55" s="20"/>
      <c r="I55" s="21">
        <f>SUM(E55:F55)</f>
        <v>12014</v>
      </c>
      <c r="K55" s="60"/>
      <c r="L55" s="60"/>
    </row>
    <row r="56" spans="2:22" s="17" customFormat="1" ht="16" customHeight="1">
      <c r="B56" s="37" t="s">
        <v>43</v>
      </c>
      <c r="C56" s="20"/>
      <c r="D56" s="20"/>
      <c r="E56" s="38">
        <f>SUM(E57,E59:E61)</f>
        <v>1993</v>
      </c>
      <c r="F56" s="38">
        <f>SUM(F57,F61)</f>
        <v>21343</v>
      </c>
      <c r="G56" s="20"/>
      <c r="H56" s="20"/>
      <c r="I56" s="39">
        <f>SUM(E56:F56)</f>
        <v>23336</v>
      </c>
      <c r="K56" s="60"/>
      <c r="L56" s="60"/>
    </row>
    <row r="57" spans="2:22" s="17" customFormat="1" ht="16" customHeight="1">
      <c r="B57" s="40" t="s">
        <v>44</v>
      </c>
      <c r="C57" s="20"/>
      <c r="D57" s="20"/>
      <c r="E57" s="19">
        <v>145</v>
      </c>
      <c r="F57" s="19">
        <v>13585</v>
      </c>
      <c r="G57" s="20"/>
      <c r="H57" s="20"/>
      <c r="I57" s="21">
        <f>SUM(E57:F57)</f>
        <v>13730</v>
      </c>
      <c r="K57" s="60"/>
      <c r="L57" s="60"/>
    </row>
    <row r="58" spans="2:22" s="17" customFormat="1" ht="16" customHeight="1">
      <c r="B58" s="41" t="s">
        <v>45</v>
      </c>
      <c r="C58" s="20"/>
      <c r="D58" s="20"/>
      <c r="E58" s="20"/>
      <c r="F58" s="19">
        <v>12422</v>
      </c>
      <c r="G58" s="20"/>
      <c r="H58" s="20"/>
      <c r="I58" s="21">
        <f>F58</f>
        <v>12422</v>
      </c>
      <c r="K58" s="60"/>
      <c r="L58" s="60"/>
    </row>
    <row r="59" spans="2:22" s="17" customFormat="1" ht="16" customHeight="1">
      <c r="B59" s="40" t="s">
        <v>46</v>
      </c>
      <c r="C59" s="20"/>
      <c r="D59" s="20"/>
      <c r="E59" s="19">
        <v>0</v>
      </c>
      <c r="F59" s="20"/>
      <c r="G59" s="20"/>
      <c r="H59" s="20"/>
      <c r="I59" s="21">
        <f>E59</f>
        <v>0</v>
      </c>
      <c r="K59" s="60"/>
      <c r="L59" s="60"/>
    </row>
    <row r="60" spans="2:22" s="17" customFormat="1" ht="16" customHeight="1">
      <c r="B60" s="40" t="s">
        <v>47</v>
      </c>
      <c r="C60" s="20"/>
      <c r="D60" s="20"/>
      <c r="E60" s="19">
        <v>1527</v>
      </c>
      <c r="F60" s="20"/>
      <c r="G60" s="20"/>
      <c r="H60" s="20"/>
      <c r="I60" s="21">
        <f>E60</f>
        <v>1527</v>
      </c>
      <c r="K60" s="60"/>
      <c r="L60" s="60"/>
    </row>
    <row r="61" spans="2:22" s="17" customFormat="1" ht="16" customHeight="1">
      <c r="B61" s="63" t="s">
        <v>48</v>
      </c>
      <c r="C61" s="20"/>
      <c r="D61" s="20"/>
      <c r="E61" s="19">
        <v>321</v>
      </c>
      <c r="F61" s="19">
        <v>7758</v>
      </c>
      <c r="G61" s="20"/>
      <c r="H61" s="20"/>
      <c r="I61" s="21">
        <f>SUM(E61:F61)</f>
        <v>8079</v>
      </c>
      <c r="K61" s="60"/>
      <c r="L61" s="60"/>
    </row>
    <row r="62" spans="2:22" s="17" customFormat="1" ht="16" customHeight="1">
      <c r="B62" s="37" t="s">
        <v>49</v>
      </c>
      <c r="C62" s="20"/>
      <c r="D62" s="20"/>
      <c r="E62" s="38">
        <f>SUM(E63,E65:E68)</f>
        <v>3786</v>
      </c>
      <c r="F62" s="38">
        <f>SUM(F63,F65,F68)</f>
        <v>21829</v>
      </c>
      <c r="G62" s="20"/>
      <c r="H62" s="20"/>
      <c r="I62" s="39">
        <f>SUM(E62:F62)</f>
        <v>25615</v>
      </c>
      <c r="K62" s="60"/>
      <c r="L62" s="60"/>
    </row>
    <row r="63" spans="2:22" s="17" customFormat="1" ht="16" customHeight="1">
      <c r="B63" s="40" t="s">
        <v>50</v>
      </c>
      <c r="C63" s="20"/>
      <c r="D63" s="20"/>
      <c r="E63" s="19">
        <v>122</v>
      </c>
      <c r="F63" s="19">
        <v>16035</v>
      </c>
      <c r="G63" s="20"/>
      <c r="H63" s="20"/>
      <c r="I63" s="21">
        <f>SUM(E63:F63)</f>
        <v>16157</v>
      </c>
      <c r="K63" s="60"/>
      <c r="L63" s="60"/>
    </row>
    <row r="64" spans="2:22" s="17" customFormat="1" ht="16" customHeight="1">
      <c r="B64" s="41" t="s">
        <v>51</v>
      </c>
      <c r="C64" s="20"/>
      <c r="D64" s="20"/>
      <c r="E64" s="20"/>
      <c r="F64" s="19">
        <v>13472</v>
      </c>
      <c r="G64" s="20"/>
      <c r="H64" s="20"/>
      <c r="I64" s="21">
        <f>F64</f>
        <v>13472</v>
      </c>
      <c r="K64" s="60"/>
      <c r="L64" s="60"/>
    </row>
    <row r="65" spans="2:22" s="17" customFormat="1" ht="16" customHeight="1">
      <c r="B65" s="40" t="s">
        <v>52</v>
      </c>
      <c r="C65" s="20"/>
      <c r="D65" s="20"/>
      <c r="E65" s="19">
        <v>70</v>
      </c>
      <c r="F65" s="19">
        <v>945</v>
      </c>
      <c r="G65" s="20"/>
      <c r="H65" s="20"/>
      <c r="I65" s="21">
        <f>SUM(E65:F65)</f>
        <v>1015</v>
      </c>
      <c r="K65" s="60"/>
      <c r="L65" s="60"/>
    </row>
    <row r="66" spans="2:22" s="17" customFormat="1" ht="16" customHeight="1">
      <c r="B66" s="40" t="s">
        <v>53</v>
      </c>
      <c r="C66" s="20"/>
      <c r="D66" s="20"/>
      <c r="E66" s="19">
        <v>89</v>
      </c>
      <c r="F66" s="20"/>
      <c r="G66" s="20"/>
      <c r="H66" s="20"/>
      <c r="I66" s="21">
        <f>E66</f>
        <v>89</v>
      </c>
      <c r="K66" s="60"/>
      <c r="L66" s="60"/>
    </row>
    <row r="67" spans="2:22" s="17" customFormat="1" ht="16" customHeight="1">
      <c r="B67" s="40" t="s">
        <v>54</v>
      </c>
      <c r="C67" s="20"/>
      <c r="D67" s="20"/>
      <c r="E67" s="19">
        <v>1523</v>
      </c>
      <c r="F67" s="20"/>
      <c r="G67" s="20"/>
      <c r="H67" s="20"/>
      <c r="I67" s="21">
        <f>E67</f>
        <v>1523</v>
      </c>
      <c r="K67" s="60"/>
      <c r="L67" s="60"/>
    </row>
    <row r="68" spans="2:22" s="17" customFormat="1" ht="16" customHeight="1">
      <c r="B68" s="63" t="s">
        <v>55</v>
      </c>
      <c r="C68" s="20"/>
      <c r="D68" s="20"/>
      <c r="E68" s="19">
        <v>1982</v>
      </c>
      <c r="F68" s="19">
        <v>4849</v>
      </c>
      <c r="G68" s="20"/>
      <c r="H68" s="20"/>
      <c r="I68" s="21">
        <f>SUM(E68:F68)</f>
        <v>6831</v>
      </c>
      <c r="K68" s="60"/>
      <c r="L68" s="60"/>
    </row>
    <row r="69" spans="2:22" s="17" customFormat="1" ht="16" customHeight="1">
      <c r="B69" s="60"/>
      <c r="C69" s="60"/>
      <c r="D69" s="60"/>
      <c r="E69" s="60"/>
      <c r="F69" s="60"/>
      <c r="G69" s="60"/>
      <c r="H69" s="60"/>
      <c r="I69" s="60"/>
      <c r="K69" s="60"/>
      <c r="L69" s="60"/>
    </row>
    <row r="70" spans="2:22" s="2" customFormat="1" ht="6" customHeight="1">
      <c r="B70" s="31"/>
      <c r="C70" s="30"/>
      <c r="D70" s="30"/>
      <c r="E70" s="30"/>
      <c r="F70" s="30"/>
      <c r="G70" s="30"/>
      <c r="H70" s="30"/>
      <c r="I70" s="30"/>
      <c r="J70" s="30"/>
      <c r="K70" s="60"/>
      <c r="L70" s="60"/>
      <c r="M70" s="30"/>
      <c r="N70" s="30"/>
      <c r="O70" s="32"/>
      <c r="P70" s="33"/>
    </row>
    <row r="71" spans="2:22" s="2" customFormat="1" ht="16" customHeight="1">
      <c r="B71" s="42" t="s">
        <v>56</v>
      </c>
      <c r="C71" s="35"/>
      <c r="D71" s="30"/>
      <c r="E71" s="30"/>
      <c r="F71" s="30"/>
      <c r="G71" s="30"/>
      <c r="H71" s="30"/>
      <c r="I71" s="30"/>
      <c r="J71" s="30"/>
      <c r="K71" s="60"/>
      <c r="L71" s="60"/>
      <c r="M71" s="30"/>
      <c r="N71" s="32"/>
      <c r="O71" s="33"/>
      <c r="P71" s="30"/>
      <c r="Q71" s="30"/>
      <c r="R71" s="30"/>
      <c r="S71" s="30"/>
      <c r="T71" s="30"/>
      <c r="U71" s="30"/>
      <c r="V71" s="30"/>
    </row>
    <row r="72" spans="2:22" s="17" customFormat="1" ht="16" customHeight="1">
      <c r="B72" s="43" t="s">
        <v>42</v>
      </c>
      <c r="C72" s="20"/>
      <c r="D72" s="20"/>
      <c r="E72" s="19">
        <v>3865</v>
      </c>
      <c r="F72" s="19">
        <v>6145</v>
      </c>
      <c r="G72" s="20"/>
      <c r="H72" s="20"/>
      <c r="I72" s="21">
        <f>SUM(E72:F72)</f>
        <v>10010</v>
      </c>
      <c r="K72" s="60"/>
      <c r="L72" s="60"/>
    </row>
    <row r="73" spans="2:22" s="17" customFormat="1" ht="16" customHeight="1">
      <c r="B73" s="37" t="s">
        <v>57</v>
      </c>
      <c r="C73" s="20"/>
      <c r="D73" s="20"/>
      <c r="E73" s="39">
        <f>SUM(E76,E83:E85)</f>
        <v>1993</v>
      </c>
      <c r="F73" s="39">
        <f>SUM(F76,F85)</f>
        <v>13880</v>
      </c>
      <c r="G73" s="20"/>
      <c r="H73" s="20"/>
      <c r="I73" s="39">
        <f>SUM(E73:F73)</f>
        <v>15873</v>
      </c>
      <c r="K73" s="60"/>
      <c r="L73" s="60"/>
    </row>
    <row r="74" spans="2:22" s="17" customFormat="1" ht="16" customHeight="1">
      <c r="B74" s="44" t="s">
        <v>58</v>
      </c>
      <c r="C74" s="20"/>
      <c r="D74" s="20"/>
      <c r="E74" s="20"/>
      <c r="F74" s="19">
        <v>717</v>
      </c>
      <c r="G74" s="20"/>
      <c r="H74" s="20"/>
      <c r="I74" s="21">
        <f>F74</f>
        <v>717</v>
      </c>
      <c r="K74" s="60"/>
      <c r="L74" s="60"/>
    </row>
    <row r="75" spans="2:22" s="17" customFormat="1" ht="16" customHeight="1">
      <c r="B75" s="45" t="s">
        <v>59</v>
      </c>
      <c r="C75" s="20"/>
      <c r="D75" s="20"/>
      <c r="E75" s="20"/>
      <c r="F75" s="19">
        <v>8052</v>
      </c>
      <c r="G75" s="20"/>
      <c r="H75" s="20"/>
      <c r="I75" s="21">
        <f>F75</f>
        <v>8052</v>
      </c>
      <c r="K75" s="60"/>
      <c r="L75" s="60"/>
    </row>
    <row r="76" spans="2:22" s="17" customFormat="1" ht="16" customHeight="1">
      <c r="B76" s="46" t="s">
        <v>60</v>
      </c>
      <c r="C76" s="20"/>
      <c r="D76" s="20"/>
      <c r="E76" s="19">
        <v>145</v>
      </c>
      <c r="F76" s="19">
        <v>10425</v>
      </c>
      <c r="G76" s="20"/>
      <c r="H76" s="20"/>
      <c r="I76" s="21">
        <f>SUM(E76:F76)</f>
        <v>10570</v>
      </c>
      <c r="K76" s="60"/>
      <c r="L76" s="60"/>
    </row>
    <row r="77" spans="2:22" s="17" customFormat="1" ht="16" customHeight="1">
      <c r="B77" s="62" t="s">
        <v>45</v>
      </c>
      <c r="C77" s="20"/>
      <c r="D77" s="20"/>
      <c r="E77" s="20"/>
      <c r="F77" s="19">
        <v>7888</v>
      </c>
      <c r="G77" s="20"/>
      <c r="H77" s="20"/>
      <c r="I77" s="21">
        <f t="shared" ref="I77:I82" si="0">F77</f>
        <v>7888</v>
      </c>
      <c r="K77" s="60"/>
      <c r="L77" s="60"/>
    </row>
    <row r="78" spans="2:22" s="17" customFormat="1" ht="16" customHeight="1">
      <c r="B78" s="47" t="s">
        <v>61</v>
      </c>
      <c r="C78" s="20"/>
      <c r="D78" s="20"/>
      <c r="E78" s="20"/>
      <c r="F78" s="19">
        <v>2201</v>
      </c>
      <c r="G78" s="20"/>
      <c r="H78" s="20"/>
      <c r="I78" s="21">
        <f t="shared" si="0"/>
        <v>2201</v>
      </c>
      <c r="K78" s="60"/>
      <c r="L78" s="60"/>
    </row>
    <row r="79" spans="2:22" s="17" customFormat="1" ht="16" customHeight="1">
      <c r="B79" s="48" t="s">
        <v>62</v>
      </c>
      <c r="C79" s="20"/>
      <c r="D79" s="20"/>
      <c r="E79" s="20"/>
      <c r="F79" s="19">
        <v>1233</v>
      </c>
      <c r="G79" s="20"/>
      <c r="H79" s="20"/>
      <c r="I79" s="21">
        <f t="shared" si="0"/>
        <v>1233</v>
      </c>
      <c r="K79" s="60"/>
      <c r="L79" s="60"/>
    </row>
    <row r="80" spans="2:22" s="17" customFormat="1" ht="16" customHeight="1">
      <c r="B80" s="48" t="s">
        <v>63</v>
      </c>
      <c r="C80" s="20"/>
      <c r="D80" s="20"/>
      <c r="E80" s="20"/>
      <c r="F80" s="19">
        <v>0</v>
      </c>
      <c r="G80" s="20"/>
      <c r="H80" s="20"/>
      <c r="I80" s="21">
        <f t="shared" si="0"/>
        <v>0</v>
      </c>
      <c r="K80" s="60"/>
      <c r="L80" s="60"/>
    </row>
    <row r="81" spans="2:12" s="17" customFormat="1" ht="16" customHeight="1">
      <c r="B81" s="48" t="s">
        <v>64</v>
      </c>
      <c r="C81" s="20"/>
      <c r="D81" s="20"/>
      <c r="E81" s="20"/>
      <c r="F81" s="19">
        <v>7</v>
      </c>
      <c r="G81" s="20"/>
      <c r="H81" s="20"/>
      <c r="I81" s="21">
        <f t="shared" si="0"/>
        <v>7</v>
      </c>
      <c r="K81" s="60"/>
      <c r="L81" s="60"/>
    </row>
    <row r="82" spans="2:12" s="17" customFormat="1" ht="16" customHeight="1">
      <c r="B82" s="48" t="s">
        <v>65</v>
      </c>
      <c r="C82" s="20"/>
      <c r="D82" s="20"/>
      <c r="E82" s="20"/>
      <c r="F82" s="19">
        <v>0</v>
      </c>
      <c r="G82" s="20"/>
      <c r="H82" s="20"/>
      <c r="I82" s="21">
        <f t="shared" si="0"/>
        <v>0</v>
      </c>
      <c r="K82" s="60"/>
      <c r="L82" s="60"/>
    </row>
    <row r="83" spans="2:12" s="17" customFormat="1" ht="16" customHeight="1">
      <c r="B83" s="46" t="s">
        <v>46</v>
      </c>
      <c r="C83" s="20"/>
      <c r="D83" s="20"/>
      <c r="E83" s="19">
        <v>0</v>
      </c>
      <c r="F83" s="20"/>
      <c r="G83" s="20"/>
      <c r="H83" s="20"/>
      <c r="I83" s="21">
        <f>E83</f>
        <v>0</v>
      </c>
      <c r="K83" s="60"/>
      <c r="L83" s="60"/>
    </row>
    <row r="84" spans="2:12" s="17" customFormat="1" ht="16" customHeight="1">
      <c r="B84" s="46" t="s">
        <v>47</v>
      </c>
      <c r="C84" s="20"/>
      <c r="D84" s="20"/>
      <c r="E84" s="19">
        <v>1527</v>
      </c>
      <c r="F84" s="20"/>
      <c r="G84" s="20"/>
      <c r="H84" s="20"/>
      <c r="I84" s="21">
        <f>E84</f>
        <v>1527</v>
      </c>
      <c r="K84" s="60"/>
      <c r="L84" s="60"/>
    </row>
    <row r="85" spans="2:12" s="17" customFormat="1" ht="16" customHeight="1">
      <c r="B85" s="63" t="s">
        <v>48</v>
      </c>
      <c r="C85" s="20"/>
      <c r="D85" s="20"/>
      <c r="E85" s="19">
        <v>321</v>
      </c>
      <c r="F85" s="19">
        <v>3455</v>
      </c>
      <c r="G85" s="20"/>
      <c r="H85" s="20"/>
      <c r="I85" s="21">
        <f>SUM(E85:F85)</f>
        <v>3776</v>
      </c>
      <c r="K85" s="60"/>
      <c r="L85" s="60"/>
    </row>
    <row r="86" spans="2:12" s="17" customFormat="1" ht="16" customHeight="1">
      <c r="B86" s="37" t="s">
        <v>66</v>
      </c>
      <c r="C86" s="20"/>
      <c r="D86" s="20"/>
      <c r="E86" s="39">
        <f>SUM(E87,E92:E94,E96:E98)</f>
        <v>3074</v>
      </c>
      <c r="F86" s="39">
        <f>SUM(F87,F92:F95,F98)</f>
        <v>14867</v>
      </c>
      <c r="G86" s="20"/>
      <c r="H86" s="20"/>
      <c r="I86" s="39">
        <f>SUM(E86:F86)</f>
        <v>17941</v>
      </c>
      <c r="K86" s="60"/>
      <c r="L86" s="60"/>
    </row>
    <row r="87" spans="2:12" s="17" customFormat="1" ht="16" customHeight="1">
      <c r="B87" s="46" t="s">
        <v>50</v>
      </c>
      <c r="C87" s="20"/>
      <c r="D87" s="20"/>
      <c r="E87" s="19">
        <v>122</v>
      </c>
      <c r="F87" s="19">
        <v>11886</v>
      </c>
      <c r="G87" s="20"/>
      <c r="H87" s="20"/>
      <c r="I87" s="21">
        <f>SUM(E87:F87)</f>
        <v>12008</v>
      </c>
      <c r="K87" s="60"/>
      <c r="L87" s="60"/>
    </row>
    <row r="88" spans="2:12" s="17" customFormat="1" ht="16" customHeight="1">
      <c r="B88" s="49" t="s">
        <v>67</v>
      </c>
      <c r="C88" s="20"/>
      <c r="D88" s="20"/>
      <c r="E88" s="20"/>
      <c r="F88" s="19">
        <v>467</v>
      </c>
      <c r="G88" s="20"/>
      <c r="H88" s="20"/>
      <c r="I88" s="21">
        <f>F88</f>
        <v>467</v>
      </c>
      <c r="K88" s="60"/>
      <c r="L88" s="60"/>
    </row>
    <row r="89" spans="2:12" s="17" customFormat="1" ht="16" customHeight="1">
      <c r="B89" s="49" t="s">
        <v>68</v>
      </c>
      <c r="C89" s="20"/>
      <c r="D89" s="20"/>
      <c r="E89" s="20"/>
      <c r="F89" s="19">
        <v>8485</v>
      </c>
      <c r="G89" s="20"/>
      <c r="H89" s="20"/>
      <c r="I89" s="21">
        <f>F89</f>
        <v>8485</v>
      </c>
      <c r="K89" s="60"/>
      <c r="L89" s="60"/>
    </row>
    <row r="90" spans="2:12" s="17" customFormat="1" ht="16" customHeight="1">
      <c r="B90" s="50" t="s">
        <v>69</v>
      </c>
      <c r="C90" s="20"/>
      <c r="D90" s="20"/>
      <c r="E90" s="20"/>
      <c r="F90" s="19">
        <v>957</v>
      </c>
      <c r="G90" s="20"/>
      <c r="H90" s="20"/>
      <c r="I90" s="21">
        <f>F90</f>
        <v>957</v>
      </c>
      <c r="K90" s="60"/>
      <c r="L90" s="60"/>
    </row>
    <row r="91" spans="2:12" s="17" customFormat="1" ht="16" customHeight="1">
      <c r="B91" s="50" t="s">
        <v>51</v>
      </c>
      <c r="C91" s="20"/>
      <c r="D91" s="20"/>
      <c r="E91" s="20"/>
      <c r="F91" s="19">
        <v>9516</v>
      </c>
      <c r="G91" s="20"/>
      <c r="H91" s="20"/>
      <c r="I91" s="21">
        <f>F91</f>
        <v>9516</v>
      </c>
      <c r="K91" s="60"/>
      <c r="L91" s="60"/>
    </row>
    <row r="92" spans="2:12" s="17" customFormat="1" ht="16" customHeight="1">
      <c r="B92" s="51" t="s">
        <v>52</v>
      </c>
      <c r="C92" s="20"/>
      <c r="D92" s="20"/>
      <c r="E92" s="19">
        <v>9</v>
      </c>
      <c r="F92" s="19">
        <v>770</v>
      </c>
      <c r="G92" s="20"/>
      <c r="H92" s="20"/>
      <c r="I92" s="21">
        <f>SUM(E92:F92)</f>
        <v>779</v>
      </c>
      <c r="K92" s="60"/>
      <c r="L92" s="60"/>
    </row>
    <row r="93" spans="2:12" s="17" customFormat="1" ht="16" customHeight="1">
      <c r="B93" s="52" t="s">
        <v>70</v>
      </c>
      <c r="C93" s="20"/>
      <c r="D93" s="20"/>
      <c r="E93" s="19">
        <v>0</v>
      </c>
      <c r="F93" s="19">
        <v>589</v>
      </c>
      <c r="G93" s="20"/>
      <c r="H93" s="20"/>
      <c r="I93" s="21">
        <f>SUM(E93:F93)</f>
        <v>589</v>
      </c>
      <c r="K93" s="60"/>
      <c r="L93" s="60"/>
    </row>
    <row r="94" spans="2:12" s="17" customFormat="1" ht="16" customHeight="1">
      <c r="B94" s="52" t="s">
        <v>71</v>
      </c>
      <c r="C94" s="20"/>
      <c r="D94" s="20"/>
      <c r="E94" s="19">
        <v>0</v>
      </c>
      <c r="F94" s="19">
        <v>160</v>
      </c>
      <c r="G94" s="20"/>
      <c r="H94" s="20"/>
      <c r="I94" s="21">
        <f>SUM(E94:F94)</f>
        <v>160</v>
      </c>
      <c r="K94" s="60"/>
      <c r="L94" s="60"/>
    </row>
    <row r="95" spans="2:12" s="17" customFormat="1" ht="16" customHeight="1">
      <c r="B95" s="52" t="s">
        <v>72</v>
      </c>
      <c r="C95" s="20"/>
      <c r="D95" s="20"/>
      <c r="E95" s="20"/>
      <c r="F95" s="19">
        <v>24</v>
      </c>
      <c r="G95" s="20"/>
      <c r="H95" s="20"/>
      <c r="I95" s="21">
        <f>F95</f>
        <v>24</v>
      </c>
      <c r="K95" s="60"/>
      <c r="L95" s="60"/>
    </row>
    <row r="96" spans="2:12" s="17" customFormat="1" ht="16" customHeight="1">
      <c r="B96" s="53" t="s">
        <v>53</v>
      </c>
      <c r="C96" s="20"/>
      <c r="D96" s="20"/>
      <c r="E96" s="19">
        <v>88</v>
      </c>
      <c r="F96" s="20"/>
      <c r="G96" s="20"/>
      <c r="H96" s="20"/>
      <c r="I96" s="21">
        <f>E96</f>
        <v>88</v>
      </c>
      <c r="K96" s="60"/>
      <c r="L96" s="60"/>
    </row>
    <row r="97" spans="2:22" s="17" customFormat="1" ht="16" customHeight="1">
      <c r="B97" s="53" t="s">
        <v>54</v>
      </c>
      <c r="C97" s="20"/>
      <c r="D97" s="20"/>
      <c r="E97" s="19">
        <v>1501</v>
      </c>
      <c r="F97" s="20"/>
      <c r="G97" s="20"/>
      <c r="H97" s="20"/>
      <c r="I97" s="21">
        <f>E97</f>
        <v>1501</v>
      </c>
      <c r="K97" s="60"/>
      <c r="L97" s="60"/>
    </row>
    <row r="98" spans="2:22" s="17" customFormat="1" ht="16" customHeight="1">
      <c r="B98" s="63" t="s">
        <v>55</v>
      </c>
      <c r="C98" s="20"/>
      <c r="D98" s="20"/>
      <c r="E98" s="19">
        <v>1354</v>
      </c>
      <c r="F98" s="19">
        <v>1438</v>
      </c>
      <c r="G98" s="20"/>
      <c r="H98" s="20"/>
      <c r="I98" s="21">
        <f>SUM(E98:F98)</f>
        <v>2792</v>
      </c>
      <c r="K98" s="60"/>
      <c r="L98" s="60"/>
    </row>
    <row r="99" spans="2:22" s="17" customFormat="1" ht="16" customHeight="1">
      <c r="B99" s="60"/>
      <c r="C99" s="60"/>
      <c r="D99" s="60"/>
      <c r="E99" s="60"/>
      <c r="F99" s="60"/>
      <c r="G99" s="60"/>
      <c r="H99" s="60"/>
      <c r="I99" s="60"/>
      <c r="K99" s="60"/>
      <c r="L99" s="60"/>
    </row>
    <row r="100" spans="2:22" s="2" customFormat="1" ht="6" customHeight="1">
      <c r="B100" s="31"/>
      <c r="C100" s="30"/>
      <c r="D100" s="30"/>
      <c r="E100" s="30"/>
      <c r="F100" s="30"/>
      <c r="G100" s="30"/>
      <c r="H100" s="30"/>
      <c r="I100" s="30"/>
      <c r="J100" s="30"/>
      <c r="K100" s="60"/>
      <c r="L100" s="60"/>
      <c r="M100" s="30"/>
      <c r="N100" s="30"/>
      <c r="O100" s="32"/>
      <c r="P100" s="33"/>
    </row>
    <row r="101" spans="2:22" s="2" customFormat="1" ht="16" customHeight="1">
      <c r="B101" s="42" t="s">
        <v>73</v>
      </c>
      <c r="C101" s="35"/>
      <c r="D101" s="30"/>
      <c r="E101" s="30"/>
      <c r="F101" s="30"/>
      <c r="G101" s="30"/>
      <c r="H101" s="30"/>
      <c r="I101" s="30"/>
      <c r="J101" s="30"/>
      <c r="K101" s="60"/>
      <c r="L101" s="60"/>
      <c r="M101" s="30"/>
      <c r="N101" s="32"/>
      <c r="O101" s="33"/>
      <c r="P101" s="30"/>
      <c r="Q101" s="30"/>
      <c r="R101" s="30"/>
      <c r="S101" s="30"/>
      <c r="T101" s="30"/>
      <c r="U101" s="30"/>
      <c r="V101" s="30"/>
    </row>
    <row r="102" spans="2:22" s="17" customFormat="1" ht="16" customHeight="1">
      <c r="B102" s="54" t="s">
        <v>42</v>
      </c>
      <c r="C102" s="20"/>
      <c r="D102" s="20"/>
      <c r="E102" s="19">
        <v>0</v>
      </c>
      <c r="F102" s="19">
        <v>-39</v>
      </c>
      <c r="G102" s="20"/>
      <c r="H102" s="20"/>
      <c r="I102" s="21">
        <f>SUM(E102:F102)</f>
        <v>-39</v>
      </c>
      <c r="K102" s="60"/>
      <c r="L102" s="60"/>
    </row>
    <row r="103" spans="2:22" s="17" customFormat="1" ht="16" customHeight="1">
      <c r="B103" s="55" t="s">
        <v>74</v>
      </c>
      <c r="C103" s="20"/>
      <c r="D103" s="20"/>
      <c r="E103" s="56">
        <v>0</v>
      </c>
      <c r="F103" s="56">
        <v>-428</v>
      </c>
      <c r="G103" s="20"/>
      <c r="H103" s="20"/>
      <c r="I103" s="21">
        <f>SUM(E103:F103)</f>
        <v>-428</v>
      </c>
      <c r="K103" s="60"/>
      <c r="L103" s="60"/>
    </row>
    <row r="104" spans="2:22" s="17" customFormat="1" ht="16" customHeight="1">
      <c r="B104" s="55" t="s">
        <v>75</v>
      </c>
      <c r="C104" s="20"/>
      <c r="D104" s="20"/>
      <c r="E104" s="56">
        <v>0</v>
      </c>
      <c r="F104" s="56">
        <v>-236</v>
      </c>
      <c r="G104" s="20"/>
      <c r="H104" s="20"/>
      <c r="I104" s="21">
        <f>SUM(E104:F104)</f>
        <v>-236</v>
      </c>
      <c r="K104" s="60"/>
      <c r="L104" s="60"/>
    </row>
    <row r="105" spans="2:22" s="17" customFormat="1" ht="16" customHeight="1">
      <c r="B105" s="48" t="s">
        <v>76</v>
      </c>
      <c r="C105" s="20"/>
      <c r="D105" s="20"/>
      <c r="E105" s="20"/>
      <c r="F105" s="19">
        <v>-235</v>
      </c>
      <c r="G105" s="20"/>
      <c r="H105" s="20"/>
      <c r="I105" s="21">
        <f>F105</f>
        <v>-235</v>
      </c>
      <c r="K105" s="60"/>
      <c r="L105" s="60"/>
    </row>
    <row r="106" spans="2:22" s="17" customFormat="1" ht="16" customHeight="1">
      <c r="B106" s="48" t="s">
        <v>77</v>
      </c>
      <c r="C106" s="20"/>
      <c r="D106" s="20"/>
      <c r="E106" s="20"/>
      <c r="F106" s="19">
        <v>0</v>
      </c>
      <c r="G106" s="20"/>
      <c r="H106" s="20"/>
      <c r="I106" s="21">
        <f>F106</f>
        <v>0</v>
      </c>
      <c r="K106" s="60"/>
      <c r="L106" s="60"/>
    </row>
    <row r="107" spans="2:22" s="17" customFormat="1" ht="16" customHeight="1">
      <c r="B107" s="60"/>
      <c r="C107" s="60"/>
      <c r="D107" s="60"/>
      <c r="E107" s="60"/>
      <c r="F107" s="60"/>
      <c r="G107" s="60"/>
      <c r="H107" s="60"/>
      <c r="I107" s="60"/>
      <c r="K107" s="60"/>
      <c r="L107" s="60"/>
    </row>
    <row r="108" spans="2:22" s="2" customFormat="1" ht="6" customHeight="1">
      <c r="B108" s="31"/>
      <c r="C108" s="30"/>
      <c r="D108" s="30"/>
      <c r="E108" s="30"/>
      <c r="F108" s="30"/>
      <c r="G108" s="30"/>
      <c r="H108" s="30"/>
      <c r="I108" s="30"/>
      <c r="J108" s="30"/>
      <c r="K108" s="60"/>
      <c r="L108" s="60"/>
      <c r="M108" s="30"/>
      <c r="N108" s="30"/>
      <c r="O108" s="32"/>
      <c r="P108" s="33"/>
    </row>
    <row r="109" spans="2:22" s="2" customFormat="1" ht="16" customHeight="1">
      <c r="B109" s="34" t="s">
        <v>18</v>
      </c>
      <c r="C109" s="35"/>
      <c r="D109" s="30"/>
      <c r="E109" s="30"/>
      <c r="F109" s="30"/>
      <c r="G109" s="30"/>
      <c r="H109" s="30"/>
      <c r="I109" s="30"/>
      <c r="J109" s="30"/>
      <c r="K109" s="60"/>
      <c r="L109" s="60"/>
      <c r="M109" s="30"/>
      <c r="N109" s="32"/>
      <c r="O109" s="33"/>
      <c r="P109" s="30"/>
      <c r="Q109" s="30"/>
      <c r="R109" s="30"/>
      <c r="S109" s="30"/>
      <c r="T109" s="30"/>
      <c r="U109" s="30"/>
      <c r="V109" s="30"/>
    </row>
    <row r="110" spans="2:22" s="17" customFormat="1" ht="16" customHeight="1">
      <c r="B110" s="61" t="s">
        <v>78</v>
      </c>
      <c r="C110" s="19">
        <v>0</v>
      </c>
      <c r="D110" s="19">
        <v>0</v>
      </c>
      <c r="E110" s="19">
        <v>-77</v>
      </c>
      <c r="F110" s="19">
        <v>0</v>
      </c>
      <c r="G110" s="19">
        <v>0</v>
      </c>
      <c r="H110" s="20"/>
      <c r="I110" s="21">
        <f>SUM(C110:H110)</f>
        <v>-77</v>
      </c>
      <c r="K110" s="60"/>
      <c r="L110" s="60"/>
    </row>
    <row r="111" spans="2:22" s="17" customFormat="1" ht="16" customHeight="1">
      <c r="C111" s="60"/>
      <c r="D111" s="60"/>
      <c r="E111" s="60"/>
      <c r="F111" s="60"/>
      <c r="G111" s="60"/>
      <c r="H111" s="57"/>
      <c r="I111" s="57"/>
      <c r="K111" s="57"/>
      <c r="L111" s="57"/>
    </row>
    <row r="112" spans="2:22" s="17" customFormat="1" ht="12.75" customHeight="1"/>
  </sheetData>
  <mergeCells count="7">
    <mergeCell ref="I6:I7"/>
    <mergeCell ref="G6:G7"/>
    <mergeCell ref="C6:C7"/>
    <mergeCell ref="D6:D7"/>
    <mergeCell ref="E6:E7"/>
    <mergeCell ref="F6:F7"/>
    <mergeCell ref="H6:H7"/>
  </mergeCells>
  <dataValidations count="3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9:G9 C12:G12 F36 F63:F65 E43:F44 F47:F51 E63 F58 C39:G40 E57:F57 E65:E68 F68 E59:E61 E55:F55 F61" xr:uid="{00000000-0002-0000-0E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G11 C18:G18 C20:G21 E102:F104 F105:F106 C110:G110" xr:uid="{00000000-0002-0000-0E00-000001000000}">
      <formula1>0</formula1>
    </dataValidation>
    <dataValidation type="whole" errorStyle="warning" allowBlank="1" showErrorMessage="1" errorTitle="WARNING" error="All figures must be entered as whole numbers. Please ensure that the figure you have entered is correct." sqref="E87 E76 F87:F95 F74:F82 E96:E97 E92:E94 E83:E84 E72:F72 E85:F85 E98:F98" xr:uid="{00000000-0002-0000-0E00-000002000000}">
      <formula1>-1000000</formula1>
      <formula2>1000000</formula2>
    </dataValidation>
  </dataValidations>
  <pageMargins left="0.7" right="0.7" top="0.75" bottom="0.75" header="0.3" footer="0.3"/>
  <pageSetup paperSize="9" scale="59" fitToHeight="0" orientation="landscape" r:id="rId1"/>
  <rowBreaks count="2" manualBreakCount="2">
    <brk id="52" max="11" man="1"/>
    <brk id="100" max="11" man="1"/>
  </rowBreaks>
  <ignoredErrors>
    <ignoredError sqref="I110" emptyCellReference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5">
    <tabColor rgb="FFC5D9F1"/>
    <pageSetUpPr fitToPage="1"/>
  </sheetPr>
  <dimension ref="B1:V112"/>
  <sheetViews>
    <sheetView zoomScaleNormal="100" workbookViewId="0"/>
  </sheetViews>
  <sheetFormatPr defaultColWidth="9.1796875" defaultRowHeight="14"/>
  <cols>
    <col min="1" max="1" width="2.54296875" style="14" customWidth="1"/>
    <col min="2" max="2" width="95.54296875" style="14" customWidth="1"/>
    <col min="3" max="9" width="14.26953125" style="14" customWidth="1"/>
    <col min="10" max="10" width="3.26953125" style="14" customWidth="1"/>
    <col min="11" max="12" width="10.81640625" style="14" customWidth="1"/>
    <col min="13" max="16384" width="9.1796875" style="14"/>
  </cols>
  <sheetData>
    <row r="1" spans="2:12" s="2" customFormat="1" ht="20.149999999999999" customHeight="1">
      <c r="B1" s="1" t="s">
        <v>0</v>
      </c>
      <c r="C1" s="58"/>
      <c r="D1" s="58"/>
      <c r="F1" s="3"/>
      <c r="G1" s="3"/>
      <c r="H1" s="3"/>
    </row>
    <row r="2" spans="2:12" s="2" customFormat="1" ht="20.149999999999999" customHeight="1">
      <c r="B2" s="1" t="s">
        <v>79</v>
      </c>
    </row>
    <row r="3" spans="2:12" s="2" customFormat="1" ht="20.149999999999999" customHeight="1">
      <c r="B3" s="4" t="s">
        <v>92</v>
      </c>
      <c r="C3" s="59"/>
      <c r="D3" s="59"/>
      <c r="E3" s="5"/>
      <c r="F3" s="6"/>
      <c r="G3" s="6"/>
      <c r="H3" s="7"/>
    </row>
    <row r="4" spans="2:12" s="10" customFormat="1" ht="12.75" customHeight="1">
      <c r="B4" s="8"/>
      <c r="C4" s="9"/>
      <c r="I4" s="11"/>
      <c r="J4" s="11"/>
    </row>
    <row r="5" spans="2:12" s="10" customFormat="1" ht="12.75" customHeight="1">
      <c r="B5" s="8"/>
      <c r="C5" s="9"/>
      <c r="I5" s="11" t="s">
        <v>1</v>
      </c>
      <c r="J5" s="11"/>
    </row>
    <row r="6" spans="2:12" ht="18" customHeight="1">
      <c r="B6" s="12" t="s">
        <v>2</v>
      </c>
      <c r="C6" s="82" t="s">
        <v>3</v>
      </c>
      <c r="D6" s="82" t="s">
        <v>4</v>
      </c>
      <c r="E6" s="82" t="s">
        <v>5</v>
      </c>
      <c r="F6" s="82" t="s">
        <v>6</v>
      </c>
      <c r="G6" s="82" t="s">
        <v>7</v>
      </c>
      <c r="H6" s="83" t="s">
        <v>8</v>
      </c>
      <c r="I6" s="84" t="s">
        <v>9</v>
      </c>
      <c r="J6" s="13"/>
      <c r="K6" s="60"/>
      <c r="L6" s="60"/>
    </row>
    <row r="7" spans="2:12" ht="51" customHeight="1">
      <c r="B7" s="15" t="s">
        <v>10</v>
      </c>
      <c r="C7" s="82"/>
      <c r="D7" s="82"/>
      <c r="E7" s="82"/>
      <c r="F7" s="82"/>
      <c r="G7" s="82"/>
      <c r="H7" s="83"/>
      <c r="I7" s="84"/>
      <c r="J7" s="13"/>
      <c r="K7" s="60"/>
      <c r="L7" s="60"/>
    </row>
    <row r="8" spans="2:12" s="17" customFormat="1" ht="16" customHeight="1">
      <c r="B8" s="16" t="s">
        <v>11</v>
      </c>
      <c r="K8" s="60"/>
      <c r="L8" s="60"/>
    </row>
    <row r="9" spans="2:12" s="17" customFormat="1" ht="16" customHeight="1">
      <c r="B9" s="18" t="s">
        <v>12</v>
      </c>
      <c r="C9" s="19">
        <v>0</v>
      </c>
      <c r="D9" s="19">
        <v>25</v>
      </c>
      <c r="E9" s="19">
        <v>551</v>
      </c>
      <c r="F9" s="19">
        <v>2412</v>
      </c>
      <c r="G9" s="19">
        <v>253</v>
      </c>
      <c r="H9" s="20"/>
      <c r="I9" s="21">
        <f>SUM(C9:G9)</f>
        <v>3241</v>
      </c>
      <c r="K9" s="60"/>
      <c r="L9" s="60"/>
    </row>
    <row r="10" spans="2:12" s="17" customFormat="1" ht="16" customHeight="1">
      <c r="B10" s="18" t="s">
        <v>13</v>
      </c>
      <c r="C10" s="20"/>
      <c r="D10" s="20"/>
      <c r="E10" s="20"/>
      <c r="F10" s="20"/>
      <c r="G10" s="20"/>
      <c r="H10" s="20"/>
      <c r="I10" s="20"/>
      <c r="K10" s="60"/>
      <c r="L10" s="60"/>
    </row>
    <row r="11" spans="2:12" s="17" customFormat="1" ht="16" customHeight="1">
      <c r="B11" s="18" t="s">
        <v>14</v>
      </c>
      <c r="C11" s="19">
        <v>-25</v>
      </c>
      <c r="D11" s="19">
        <v>0</v>
      </c>
      <c r="E11" s="19">
        <v>-123</v>
      </c>
      <c r="F11" s="19">
        <v>-346</v>
      </c>
      <c r="G11" s="19">
        <v>0</v>
      </c>
      <c r="H11" s="20"/>
      <c r="I11" s="21">
        <f>SUM(C11:G11)</f>
        <v>-494</v>
      </c>
      <c r="K11" s="60"/>
      <c r="L11" s="60"/>
    </row>
    <row r="12" spans="2:12" s="17" customFormat="1" ht="16" customHeight="1">
      <c r="B12" s="18" t="s">
        <v>15</v>
      </c>
      <c r="C12" s="19">
        <v>1288</v>
      </c>
      <c r="D12" s="19">
        <v>93</v>
      </c>
      <c r="E12" s="19">
        <v>28669</v>
      </c>
      <c r="F12" s="19">
        <v>110483</v>
      </c>
      <c r="G12" s="19">
        <v>3533</v>
      </c>
      <c r="H12" s="22">
        <v>68963</v>
      </c>
      <c r="I12" s="21">
        <f>SUM(C12:H12)</f>
        <v>213029</v>
      </c>
      <c r="K12" s="60"/>
      <c r="L12" s="60"/>
    </row>
    <row r="13" spans="2:12" s="17" customFormat="1" ht="16" customHeight="1">
      <c r="B13" s="23" t="s">
        <v>16</v>
      </c>
      <c r="C13" s="21">
        <f>SUM(C9,C11:C12)</f>
        <v>1263</v>
      </c>
      <c r="D13" s="21">
        <f>SUM(D9,D11:D12)</f>
        <v>118</v>
      </c>
      <c r="E13" s="21">
        <f>SUM(E9,E11:E12)</f>
        <v>29097</v>
      </c>
      <c r="F13" s="21">
        <f>SUM(F9,F11:F12)</f>
        <v>112549</v>
      </c>
      <c r="G13" s="21">
        <f>SUM(G9,G11:G12)</f>
        <v>3786</v>
      </c>
      <c r="H13" s="21">
        <f>H12</f>
        <v>68963</v>
      </c>
      <c r="I13" s="21">
        <f>SUM(I9,I11:I12)</f>
        <v>215776</v>
      </c>
      <c r="K13" s="60"/>
      <c r="L13" s="60"/>
    </row>
    <row r="14" spans="2:12" s="17" customFormat="1" ht="12.75" customHeight="1">
      <c r="K14" s="60"/>
      <c r="L14" s="60"/>
    </row>
    <row r="15" spans="2:12" s="17" customFormat="1" ht="16" customHeight="1">
      <c r="B15" s="23" t="s">
        <v>17</v>
      </c>
      <c r="C15" s="21">
        <f>C13+C18</f>
        <v>1263</v>
      </c>
      <c r="D15" s="21">
        <f>D13+D18</f>
        <v>55</v>
      </c>
      <c r="E15" s="21">
        <f>E13+E18</f>
        <v>29083</v>
      </c>
      <c r="F15" s="21">
        <f>F13+F18</f>
        <v>111928</v>
      </c>
      <c r="G15" s="21">
        <f>G13+G18</f>
        <v>3786</v>
      </c>
      <c r="H15" s="21">
        <f>H13</f>
        <v>68963</v>
      </c>
      <c r="I15" s="21">
        <f>I13+I18</f>
        <v>215078</v>
      </c>
      <c r="K15" s="60"/>
      <c r="L15" s="60"/>
    </row>
    <row r="16" spans="2:12" s="17" customFormat="1" ht="12.75" customHeight="1">
      <c r="K16" s="60"/>
      <c r="L16" s="60"/>
    </row>
    <row r="17" spans="2:14" s="17" customFormat="1" ht="16" customHeight="1">
      <c r="B17" s="16" t="s">
        <v>18</v>
      </c>
      <c r="K17" s="60"/>
      <c r="L17" s="60"/>
    </row>
    <row r="18" spans="2:14" s="17" customFormat="1" ht="16" customHeight="1">
      <c r="B18" s="18" t="s">
        <v>19</v>
      </c>
      <c r="C18" s="19">
        <v>0</v>
      </c>
      <c r="D18" s="19">
        <v>-63</v>
      </c>
      <c r="E18" s="19">
        <v>-14</v>
      </c>
      <c r="F18" s="19">
        <v>-621</v>
      </c>
      <c r="G18" s="19">
        <v>0</v>
      </c>
      <c r="H18" s="20"/>
      <c r="I18" s="21">
        <f>SUM(C18:G18)</f>
        <v>-698</v>
      </c>
      <c r="K18" s="60"/>
      <c r="L18" s="60"/>
    </row>
    <row r="19" spans="2:14" s="17" customFormat="1" ht="16" customHeight="1">
      <c r="B19" s="24" t="s">
        <v>20</v>
      </c>
      <c r="C19" s="20"/>
      <c r="D19" s="20"/>
      <c r="E19" s="20"/>
      <c r="F19" s="20"/>
      <c r="G19" s="20"/>
      <c r="H19" s="20"/>
      <c r="I19" s="25"/>
      <c r="K19" s="60"/>
      <c r="L19" s="60"/>
    </row>
    <row r="20" spans="2:14" s="17" customFormat="1" ht="16" customHeight="1">
      <c r="B20" s="18" t="s">
        <v>21</v>
      </c>
      <c r="C20" s="19">
        <v>0</v>
      </c>
      <c r="D20" s="19">
        <v>0</v>
      </c>
      <c r="E20" s="19">
        <v>0</v>
      </c>
      <c r="F20" s="19">
        <v>-66696</v>
      </c>
      <c r="G20" s="19">
        <v>0</v>
      </c>
      <c r="H20" s="20"/>
      <c r="I20" s="21">
        <f>SUM(C20:G20)</f>
        <v>-66696</v>
      </c>
      <c r="K20" s="60"/>
      <c r="L20" s="60"/>
    </row>
    <row r="21" spans="2:14" s="17" customFormat="1" ht="16" customHeight="1">
      <c r="B21" s="18" t="s">
        <v>22</v>
      </c>
      <c r="C21" s="19">
        <v>-129</v>
      </c>
      <c r="D21" s="19">
        <v>-18</v>
      </c>
      <c r="E21" s="19">
        <v>-3731</v>
      </c>
      <c r="F21" s="19">
        <v>-40468</v>
      </c>
      <c r="G21" s="19">
        <v>-3756</v>
      </c>
      <c r="H21" s="20"/>
      <c r="I21" s="21">
        <f>SUM(C21:G21)</f>
        <v>-48102</v>
      </c>
      <c r="K21" s="60"/>
      <c r="L21" s="60"/>
    </row>
    <row r="22" spans="2:14" s="17" customFormat="1" ht="16" customHeight="1">
      <c r="B22" s="23" t="s">
        <v>23</v>
      </c>
      <c r="C22" s="21">
        <f>SUM(C18,C20:C21)</f>
        <v>-129</v>
      </c>
      <c r="D22" s="21">
        <f>SUM(D18,D20:D21)</f>
        <v>-81</v>
      </c>
      <c r="E22" s="21">
        <f>SUM(E18,E20:E21)</f>
        <v>-3745</v>
      </c>
      <c r="F22" s="21">
        <f>SUM(F18,F20:F21)</f>
        <v>-107785</v>
      </c>
      <c r="G22" s="21">
        <f>SUM(G18,G20:G21)</f>
        <v>-3756</v>
      </c>
      <c r="H22" s="20"/>
      <c r="I22" s="21">
        <f>SUM(I18,I20:I21)</f>
        <v>-115496</v>
      </c>
      <c r="K22" s="60"/>
      <c r="L22" s="60"/>
    </row>
    <row r="23" spans="2:14" s="17" customFormat="1" ht="12.75" customHeight="1">
      <c r="K23" s="60"/>
      <c r="L23" s="60"/>
    </row>
    <row r="24" spans="2:14" s="17" customFormat="1" ht="16" customHeight="1">
      <c r="B24" s="23" t="s">
        <v>24</v>
      </c>
      <c r="C24" s="21">
        <f>C22-C18</f>
        <v>-129</v>
      </c>
      <c r="D24" s="21">
        <f>D22-D18</f>
        <v>-18</v>
      </c>
      <c r="E24" s="21">
        <f>E22-E18</f>
        <v>-3731</v>
      </c>
      <c r="F24" s="21">
        <f>F22-F18</f>
        <v>-107164</v>
      </c>
      <c r="G24" s="21">
        <f>G22-G18</f>
        <v>-3756</v>
      </c>
      <c r="H24" s="20"/>
      <c r="I24" s="21">
        <f>I22-I18</f>
        <v>-114798</v>
      </c>
      <c r="K24" s="60"/>
      <c r="L24" s="60"/>
    </row>
    <row r="25" spans="2:14" s="17" customFormat="1" ht="12.75" customHeight="1">
      <c r="K25" s="60"/>
      <c r="L25" s="60"/>
    </row>
    <row r="26" spans="2:14" s="17" customFormat="1" ht="16" customHeight="1">
      <c r="B26" s="26" t="s">
        <v>25</v>
      </c>
      <c r="C26" s="27">
        <f>C13+C22</f>
        <v>1134</v>
      </c>
      <c r="D26" s="27">
        <f>D13+D22</f>
        <v>37</v>
      </c>
      <c r="E26" s="27">
        <f>E13+E22</f>
        <v>25352</v>
      </c>
      <c r="F26" s="27">
        <f>F13+F22</f>
        <v>4764</v>
      </c>
      <c r="G26" s="27">
        <f>G13+G22</f>
        <v>30</v>
      </c>
      <c r="H26" s="27">
        <f>H13</f>
        <v>68963</v>
      </c>
      <c r="I26" s="27">
        <f>I13+I22</f>
        <v>100280</v>
      </c>
      <c r="K26" s="60"/>
      <c r="L26" s="60"/>
    </row>
    <row r="27" spans="2:14" s="17" customFormat="1" ht="12.75" customHeight="1">
      <c r="K27" s="60"/>
      <c r="L27" s="60"/>
    </row>
    <row r="28" spans="2:14" s="17" customFormat="1" ht="16" customHeight="1">
      <c r="B28" s="60"/>
      <c r="C28" s="60"/>
      <c r="D28" s="60"/>
      <c r="E28" s="60"/>
      <c r="F28" s="60"/>
      <c r="G28" s="60"/>
      <c r="H28" s="60"/>
      <c r="I28" s="60"/>
      <c r="K28" s="60"/>
      <c r="L28" s="60"/>
    </row>
    <row r="29" spans="2:14" s="17" customFormat="1" ht="16" customHeight="1">
      <c r="B29" s="60"/>
      <c r="C29" s="60"/>
      <c r="D29" s="60"/>
      <c r="E29" s="60"/>
      <c r="F29" s="60"/>
      <c r="G29" s="60"/>
      <c r="H29" s="60"/>
      <c r="I29" s="60"/>
      <c r="K29" s="60"/>
      <c r="L29" s="60"/>
    </row>
    <row r="30" spans="2:14" s="17" customFormat="1" ht="16" customHeight="1">
      <c r="B30" s="60"/>
      <c r="C30" s="60"/>
      <c r="D30" s="60"/>
      <c r="E30" s="60"/>
      <c r="F30" s="60"/>
      <c r="G30" s="60"/>
      <c r="H30" s="60"/>
      <c r="I30" s="60"/>
      <c r="K30" s="60"/>
      <c r="L30" s="60"/>
    </row>
    <row r="31" spans="2:14" s="17" customFormat="1" ht="16" customHeight="1">
      <c r="B31" s="60"/>
      <c r="C31" s="60"/>
      <c r="D31" s="60"/>
      <c r="E31" s="60"/>
      <c r="F31" s="60"/>
      <c r="G31" s="60"/>
      <c r="H31" s="60"/>
      <c r="I31" s="60"/>
      <c r="K31" s="60"/>
      <c r="L31" s="60"/>
    </row>
    <row r="32" spans="2:14" s="2" customFormat="1" ht="12.75" customHeight="1">
      <c r="B32" s="60"/>
      <c r="C32" s="60"/>
      <c r="D32" s="60"/>
      <c r="E32" s="60"/>
      <c r="F32" s="60"/>
      <c r="G32" s="60"/>
      <c r="H32" s="60"/>
      <c r="I32" s="60"/>
      <c r="J32" s="28"/>
      <c r="K32" s="60"/>
      <c r="L32" s="60"/>
      <c r="M32" s="29"/>
      <c r="N32" s="29"/>
    </row>
    <row r="33" spans="2:22" s="2" customFormat="1" ht="18" customHeight="1">
      <c r="B33" s="64" t="s">
        <v>26</v>
      </c>
      <c r="C33" s="30"/>
      <c r="D33" s="30"/>
      <c r="E33" s="30"/>
      <c r="F33" s="30"/>
      <c r="G33" s="30"/>
      <c r="H33" s="30"/>
      <c r="I33" s="30"/>
      <c r="J33" s="30"/>
      <c r="K33" s="60"/>
      <c r="L33" s="60"/>
    </row>
    <row r="34" spans="2:22" s="2" customFormat="1" ht="6" customHeight="1">
      <c r="B34" s="31"/>
      <c r="C34" s="30"/>
      <c r="D34" s="30"/>
      <c r="E34" s="30"/>
      <c r="F34" s="30"/>
      <c r="G34" s="30"/>
      <c r="H34" s="30"/>
      <c r="I34" s="30"/>
      <c r="J34" s="30"/>
      <c r="K34" s="60"/>
      <c r="L34" s="60"/>
      <c r="M34" s="30"/>
      <c r="N34" s="32"/>
      <c r="O34" s="33"/>
    </row>
    <row r="35" spans="2:22" s="2" customFormat="1" ht="16" customHeight="1">
      <c r="B35" s="34" t="s">
        <v>27</v>
      </c>
      <c r="C35" s="35"/>
      <c r="D35" s="30"/>
      <c r="E35" s="30"/>
      <c r="F35" s="30"/>
      <c r="G35" s="30"/>
      <c r="H35" s="30"/>
      <c r="I35" s="30"/>
      <c r="J35" s="30"/>
      <c r="K35" s="60"/>
      <c r="L35" s="60"/>
      <c r="M35" s="30"/>
      <c r="N35" s="30"/>
      <c r="O35" s="30"/>
    </row>
    <row r="36" spans="2:22" s="17" customFormat="1" ht="16" customHeight="1">
      <c r="B36" s="18" t="s">
        <v>27</v>
      </c>
      <c r="C36" s="20"/>
      <c r="D36" s="20"/>
      <c r="E36" s="20"/>
      <c r="F36" s="19">
        <v>11</v>
      </c>
      <c r="G36" s="20"/>
      <c r="H36" s="20"/>
      <c r="I36" s="20"/>
      <c r="K36" s="60"/>
      <c r="L36" s="60"/>
    </row>
    <row r="37" spans="2:22" s="17" customFormat="1" ht="6" customHeight="1">
      <c r="C37" s="36"/>
      <c r="D37" s="36"/>
      <c r="E37" s="36"/>
      <c r="F37" s="36"/>
      <c r="G37" s="36"/>
      <c r="H37" s="36"/>
      <c r="I37" s="36"/>
      <c r="J37" s="36"/>
      <c r="K37" s="60"/>
      <c r="L37" s="60"/>
      <c r="M37" s="36"/>
      <c r="N37" s="36"/>
      <c r="O37" s="36"/>
      <c r="P37" s="36"/>
      <c r="Q37" s="36"/>
      <c r="R37" s="36"/>
      <c r="S37" s="36"/>
      <c r="T37" s="36"/>
      <c r="U37" s="36"/>
      <c r="V37" s="36"/>
    </row>
    <row r="38" spans="2:22" s="2" customFormat="1" ht="16" customHeight="1">
      <c r="B38" s="34" t="s">
        <v>28</v>
      </c>
      <c r="C38" s="35"/>
      <c r="D38" s="30"/>
      <c r="E38" s="30"/>
      <c r="F38" s="30"/>
      <c r="G38" s="30"/>
      <c r="H38" s="30"/>
      <c r="I38" s="30"/>
      <c r="J38" s="30"/>
      <c r="K38" s="60"/>
      <c r="L38" s="60"/>
      <c r="M38" s="30"/>
      <c r="N38" s="32"/>
      <c r="O38" s="33"/>
      <c r="P38" s="30"/>
      <c r="Q38" s="30"/>
      <c r="R38" s="30"/>
      <c r="S38" s="30"/>
      <c r="T38" s="30"/>
      <c r="U38" s="30"/>
      <c r="V38" s="30"/>
    </row>
    <row r="39" spans="2:22" s="17" customFormat="1" ht="16" customHeight="1">
      <c r="B39" s="18" t="s">
        <v>29</v>
      </c>
      <c r="C39" s="19">
        <v>0</v>
      </c>
      <c r="D39" s="19">
        <v>0</v>
      </c>
      <c r="E39" s="19">
        <v>15149</v>
      </c>
      <c r="F39" s="19">
        <v>61873</v>
      </c>
      <c r="G39" s="19">
        <v>17</v>
      </c>
      <c r="H39" s="20"/>
      <c r="I39" s="21">
        <f>SUM(C39:G39)</f>
        <v>77039</v>
      </c>
      <c r="K39" s="60"/>
      <c r="L39" s="60"/>
      <c r="M39" s="30"/>
    </row>
    <row r="40" spans="2:22" s="17" customFormat="1" ht="16" customHeight="1">
      <c r="B40" s="62" t="s">
        <v>30</v>
      </c>
      <c r="C40" s="19">
        <v>0</v>
      </c>
      <c r="D40" s="19">
        <v>0</v>
      </c>
      <c r="E40" s="19">
        <v>13098</v>
      </c>
      <c r="F40" s="19">
        <v>28918</v>
      </c>
      <c r="G40" s="19">
        <v>0</v>
      </c>
      <c r="H40" s="20"/>
      <c r="I40" s="21">
        <f>SUM(C40:G40)</f>
        <v>42016</v>
      </c>
      <c r="K40" s="60"/>
      <c r="L40" s="60"/>
      <c r="M40" s="30"/>
    </row>
    <row r="41" spans="2:22" s="17" customFormat="1" ht="6" customHeight="1">
      <c r="C41" s="36"/>
      <c r="D41" s="36"/>
      <c r="E41" s="36"/>
      <c r="F41" s="36"/>
      <c r="G41" s="36"/>
      <c r="H41" s="36"/>
      <c r="I41" s="36"/>
      <c r="J41" s="36"/>
      <c r="K41" s="60"/>
      <c r="L41" s="60"/>
      <c r="M41" s="36"/>
      <c r="N41" s="36"/>
      <c r="O41" s="36"/>
      <c r="P41" s="36"/>
      <c r="Q41" s="36"/>
      <c r="R41" s="36"/>
      <c r="S41" s="36"/>
      <c r="T41" s="36"/>
      <c r="U41" s="36"/>
      <c r="V41" s="36"/>
    </row>
    <row r="42" spans="2:22" s="2" customFormat="1" ht="16" customHeight="1">
      <c r="B42" s="34" t="s">
        <v>31</v>
      </c>
      <c r="C42" s="35"/>
      <c r="D42" s="30"/>
      <c r="E42" s="30"/>
      <c r="F42" s="30"/>
      <c r="G42" s="30"/>
      <c r="H42" s="30"/>
      <c r="I42" s="30"/>
      <c r="J42" s="30"/>
      <c r="K42" s="60"/>
      <c r="L42" s="60"/>
      <c r="M42" s="30"/>
      <c r="N42" s="32"/>
      <c r="O42" s="33"/>
      <c r="P42" s="30"/>
      <c r="Q42" s="30"/>
      <c r="R42" s="30"/>
      <c r="S42" s="30"/>
      <c r="T42" s="30"/>
      <c r="U42" s="30"/>
      <c r="V42" s="30"/>
    </row>
    <row r="43" spans="2:22" s="17" customFormat="1" ht="16" customHeight="1">
      <c r="B43" s="18" t="s">
        <v>32</v>
      </c>
      <c r="C43" s="20"/>
      <c r="D43" s="20"/>
      <c r="E43" s="19">
        <v>71</v>
      </c>
      <c r="F43" s="19">
        <v>1084</v>
      </c>
      <c r="G43" s="20"/>
      <c r="H43" s="20"/>
      <c r="I43" s="21">
        <f>SUM(E43:F43)</f>
        <v>1155</v>
      </c>
      <c r="K43" s="60"/>
      <c r="L43" s="60"/>
      <c r="M43" s="30"/>
    </row>
    <row r="44" spans="2:22" s="17" customFormat="1" ht="16" customHeight="1">
      <c r="B44" s="18" t="s">
        <v>33</v>
      </c>
      <c r="C44" s="20"/>
      <c r="D44" s="20"/>
      <c r="E44" s="19">
        <v>3493</v>
      </c>
      <c r="F44" s="19">
        <v>4142</v>
      </c>
      <c r="G44" s="20"/>
      <c r="H44" s="20"/>
      <c r="I44" s="21">
        <f>SUM(E44:F44)</f>
        <v>7635</v>
      </c>
      <c r="K44" s="60"/>
      <c r="L44" s="60"/>
      <c r="M44" s="30"/>
    </row>
    <row r="45" spans="2:22" s="17" customFormat="1" ht="6" customHeight="1">
      <c r="C45" s="36"/>
      <c r="D45" s="36"/>
      <c r="E45" s="36"/>
      <c r="F45" s="36"/>
      <c r="G45" s="36"/>
      <c r="H45" s="36"/>
      <c r="I45" s="36"/>
      <c r="J45" s="36"/>
      <c r="K45" s="60"/>
      <c r="L45" s="60"/>
      <c r="M45" s="36"/>
      <c r="N45" s="36"/>
      <c r="O45" s="36"/>
      <c r="P45" s="36"/>
      <c r="Q45" s="36"/>
      <c r="R45" s="36"/>
      <c r="S45" s="36"/>
      <c r="T45" s="36"/>
      <c r="U45" s="36"/>
      <c r="V45" s="36"/>
    </row>
    <row r="46" spans="2:22" s="2" customFormat="1" ht="16" customHeight="1">
      <c r="B46" s="34" t="s">
        <v>34</v>
      </c>
      <c r="C46" s="35"/>
      <c r="D46" s="30"/>
      <c r="E46" s="30"/>
      <c r="F46" s="30"/>
      <c r="G46" s="30"/>
      <c r="H46" s="30"/>
      <c r="I46" s="30"/>
      <c r="J46" s="30"/>
      <c r="K46" s="60"/>
      <c r="L46" s="60"/>
      <c r="M46" s="30"/>
      <c r="N46" s="32"/>
      <c r="O46" s="33"/>
      <c r="P46" s="30"/>
      <c r="Q46" s="30"/>
      <c r="R46" s="30"/>
      <c r="S46" s="30"/>
      <c r="T46" s="30"/>
      <c r="U46" s="30"/>
      <c r="V46" s="30"/>
    </row>
    <row r="47" spans="2:22" s="17" customFormat="1" ht="16" customHeight="1">
      <c r="B47" s="18" t="s">
        <v>35</v>
      </c>
      <c r="C47" s="20"/>
      <c r="D47" s="20"/>
      <c r="E47" s="20"/>
      <c r="F47" s="19">
        <v>69049</v>
      </c>
      <c r="G47" s="20"/>
      <c r="H47" s="20"/>
      <c r="I47" s="20"/>
      <c r="K47" s="60"/>
      <c r="L47" s="60"/>
      <c r="M47" s="30"/>
    </row>
    <row r="48" spans="2:22" s="17" customFormat="1" ht="16" customHeight="1">
      <c r="B48" s="18" t="s">
        <v>36</v>
      </c>
      <c r="C48" s="20"/>
      <c r="D48" s="20"/>
      <c r="E48" s="20"/>
      <c r="F48" s="19">
        <v>7797</v>
      </c>
      <c r="G48" s="20"/>
      <c r="H48" s="20"/>
      <c r="I48" s="20"/>
      <c r="K48" s="60"/>
      <c r="L48" s="60"/>
      <c r="M48" s="30"/>
    </row>
    <row r="49" spans="2:22" s="17" customFormat="1" ht="16" customHeight="1">
      <c r="B49" s="18" t="s">
        <v>37</v>
      </c>
      <c r="C49" s="20"/>
      <c r="D49" s="20"/>
      <c r="E49" s="20"/>
      <c r="F49" s="19">
        <v>27472</v>
      </c>
      <c r="G49" s="20"/>
      <c r="H49" s="20"/>
      <c r="I49" s="20"/>
      <c r="K49" s="60"/>
      <c r="L49" s="60"/>
      <c r="M49" s="30"/>
    </row>
    <row r="50" spans="2:22" s="17" customFormat="1" ht="16" customHeight="1">
      <c r="B50" s="18" t="s">
        <v>38</v>
      </c>
      <c r="C50" s="20"/>
      <c r="D50" s="20"/>
      <c r="E50" s="20"/>
      <c r="F50" s="19">
        <v>6272</v>
      </c>
      <c r="G50" s="20"/>
      <c r="H50" s="20"/>
      <c r="I50" s="20"/>
      <c r="K50" s="60"/>
      <c r="L50" s="60"/>
      <c r="M50" s="30"/>
    </row>
    <row r="51" spans="2:22" s="17" customFormat="1" ht="16" customHeight="1">
      <c r="B51" s="18" t="s">
        <v>39</v>
      </c>
      <c r="C51" s="20"/>
      <c r="D51" s="20"/>
      <c r="E51" s="20"/>
      <c r="F51" s="19">
        <v>1338</v>
      </c>
      <c r="G51" s="20"/>
      <c r="H51" s="20"/>
      <c r="I51" s="20"/>
      <c r="K51" s="60"/>
      <c r="L51" s="60"/>
      <c r="M51" s="30"/>
    </row>
    <row r="52" spans="2:22" s="17" customFormat="1" ht="16" customHeight="1">
      <c r="B52" s="23" t="s">
        <v>40</v>
      </c>
      <c r="C52" s="20"/>
      <c r="D52" s="20"/>
      <c r="E52" s="20"/>
      <c r="F52" s="21">
        <f>SUM(F47:F51)</f>
        <v>111928</v>
      </c>
      <c r="G52" s="20"/>
      <c r="H52" s="20"/>
      <c r="I52" s="20"/>
      <c r="K52" s="60"/>
      <c r="L52" s="60"/>
    </row>
    <row r="53" spans="2:22" s="2" customFormat="1" ht="6" customHeight="1">
      <c r="B53" s="31"/>
      <c r="C53" s="30"/>
      <c r="D53" s="30"/>
      <c r="E53" s="30"/>
      <c r="F53" s="30"/>
      <c r="G53" s="30"/>
      <c r="H53" s="30"/>
      <c r="I53" s="30"/>
      <c r="J53" s="30"/>
      <c r="K53" s="60"/>
      <c r="L53" s="60"/>
      <c r="M53" s="30"/>
      <c r="N53" s="30"/>
      <c r="O53" s="32"/>
      <c r="P53" s="33"/>
    </row>
    <row r="54" spans="2:22" s="2" customFormat="1" ht="16" customHeight="1">
      <c r="B54" s="34" t="s">
        <v>41</v>
      </c>
      <c r="C54" s="35"/>
      <c r="D54" s="30"/>
      <c r="E54" s="30"/>
      <c r="F54" s="30"/>
      <c r="G54" s="30"/>
      <c r="H54" s="30"/>
      <c r="I54" s="30"/>
      <c r="J54" s="30"/>
      <c r="K54" s="60"/>
      <c r="L54" s="60"/>
      <c r="M54" s="30"/>
      <c r="N54" s="32"/>
      <c r="O54" s="33"/>
      <c r="P54" s="30"/>
      <c r="Q54" s="30"/>
      <c r="R54" s="30"/>
      <c r="S54" s="30"/>
      <c r="T54" s="30"/>
      <c r="U54" s="30"/>
      <c r="V54" s="30"/>
    </row>
    <row r="55" spans="2:22" s="17" customFormat="1" ht="16" customHeight="1">
      <c r="B55" s="18" t="s">
        <v>42</v>
      </c>
      <c r="C55" s="20"/>
      <c r="D55" s="20"/>
      <c r="E55" s="19">
        <v>5150</v>
      </c>
      <c r="F55" s="19">
        <v>7174</v>
      </c>
      <c r="G55" s="20"/>
      <c r="H55" s="20"/>
      <c r="I55" s="21">
        <f>SUM(E55:F55)</f>
        <v>12324</v>
      </c>
      <c r="K55" s="60"/>
      <c r="L55" s="60"/>
    </row>
    <row r="56" spans="2:22" s="17" customFormat="1" ht="16" customHeight="1">
      <c r="B56" s="37" t="s">
        <v>43</v>
      </c>
      <c r="C56" s="20"/>
      <c r="D56" s="20"/>
      <c r="E56" s="38">
        <f>SUM(E57,E59:E61)</f>
        <v>14299</v>
      </c>
      <c r="F56" s="38">
        <f>SUM(F57,F61)</f>
        <v>48064</v>
      </c>
      <c r="G56" s="20"/>
      <c r="H56" s="20"/>
      <c r="I56" s="39">
        <f>SUM(E56:F56)</f>
        <v>62363</v>
      </c>
      <c r="K56" s="60"/>
      <c r="L56" s="60"/>
    </row>
    <row r="57" spans="2:22" s="17" customFormat="1" ht="16" customHeight="1">
      <c r="B57" s="40" t="s">
        <v>44</v>
      </c>
      <c r="C57" s="20"/>
      <c r="D57" s="20"/>
      <c r="E57" s="19">
        <v>2101</v>
      </c>
      <c r="F57" s="19">
        <v>42613</v>
      </c>
      <c r="G57" s="20"/>
      <c r="H57" s="20"/>
      <c r="I57" s="21">
        <f>SUM(E57:F57)</f>
        <v>44714</v>
      </c>
      <c r="K57" s="60"/>
      <c r="L57" s="60"/>
    </row>
    <row r="58" spans="2:22" s="17" customFormat="1" ht="16" customHeight="1">
      <c r="B58" s="41" t="s">
        <v>45</v>
      </c>
      <c r="C58" s="20"/>
      <c r="D58" s="20"/>
      <c r="E58" s="20"/>
      <c r="F58" s="19">
        <v>29725</v>
      </c>
      <c r="G58" s="20"/>
      <c r="H58" s="20"/>
      <c r="I58" s="21">
        <f>F58</f>
        <v>29725</v>
      </c>
      <c r="K58" s="60"/>
      <c r="L58" s="60"/>
    </row>
    <row r="59" spans="2:22" s="17" customFormat="1" ht="16" customHeight="1">
      <c r="B59" s="40" t="s">
        <v>46</v>
      </c>
      <c r="C59" s="20"/>
      <c r="D59" s="20"/>
      <c r="E59" s="19">
        <v>270</v>
      </c>
      <c r="F59" s="20"/>
      <c r="G59" s="20"/>
      <c r="H59" s="20"/>
      <c r="I59" s="21">
        <f>E59</f>
        <v>270</v>
      </c>
      <c r="K59" s="60"/>
      <c r="L59" s="60"/>
    </row>
    <row r="60" spans="2:22" s="17" customFormat="1" ht="16" customHeight="1">
      <c r="B60" s="40" t="s">
        <v>47</v>
      </c>
      <c r="C60" s="20"/>
      <c r="D60" s="20"/>
      <c r="E60" s="19">
        <v>1862</v>
      </c>
      <c r="F60" s="20"/>
      <c r="G60" s="20"/>
      <c r="H60" s="20"/>
      <c r="I60" s="21">
        <f>E60</f>
        <v>1862</v>
      </c>
      <c r="K60" s="60"/>
      <c r="L60" s="60"/>
    </row>
    <row r="61" spans="2:22" s="17" customFormat="1" ht="16" customHeight="1">
      <c r="B61" s="63" t="s">
        <v>48</v>
      </c>
      <c r="C61" s="20"/>
      <c r="D61" s="20"/>
      <c r="E61" s="19">
        <v>10066</v>
      </c>
      <c r="F61" s="19">
        <v>5451</v>
      </c>
      <c r="G61" s="20"/>
      <c r="H61" s="20"/>
      <c r="I61" s="21">
        <f>SUM(E61:F61)</f>
        <v>15517</v>
      </c>
      <c r="K61" s="60"/>
      <c r="L61" s="60"/>
    </row>
    <row r="62" spans="2:22" s="17" customFormat="1" ht="16" customHeight="1">
      <c r="B62" s="37" t="s">
        <v>49</v>
      </c>
      <c r="C62" s="20"/>
      <c r="D62" s="20"/>
      <c r="E62" s="38">
        <f>SUM(E63,E65:E68)</f>
        <v>9011</v>
      </c>
      <c r="F62" s="38">
        <f>SUM(F63,F65,F68)</f>
        <v>53194</v>
      </c>
      <c r="G62" s="20"/>
      <c r="H62" s="20"/>
      <c r="I62" s="39">
        <f>SUM(E62:F62)</f>
        <v>62205</v>
      </c>
      <c r="K62" s="60"/>
      <c r="L62" s="60"/>
    </row>
    <row r="63" spans="2:22" s="17" customFormat="1" ht="16" customHeight="1">
      <c r="B63" s="40" t="s">
        <v>50</v>
      </c>
      <c r="C63" s="20"/>
      <c r="D63" s="20"/>
      <c r="E63" s="19">
        <v>84</v>
      </c>
      <c r="F63" s="19">
        <v>41689</v>
      </c>
      <c r="G63" s="20"/>
      <c r="H63" s="20"/>
      <c r="I63" s="21">
        <f>SUM(E63:F63)</f>
        <v>41773</v>
      </c>
      <c r="K63" s="60"/>
      <c r="L63" s="60"/>
    </row>
    <row r="64" spans="2:22" s="17" customFormat="1" ht="16" customHeight="1">
      <c r="B64" s="41" t="s">
        <v>51</v>
      </c>
      <c r="C64" s="20"/>
      <c r="D64" s="20"/>
      <c r="E64" s="20"/>
      <c r="F64" s="19">
        <v>22331</v>
      </c>
      <c r="G64" s="20"/>
      <c r="H64" s="20"/>
      <c r="I64" s="21">
        <f>F64</f>
        <v>22331</v>
      </c>
      <c r="K64" s="60"/>
      <c r="L64" s="60"/>
    </row>
    <row r="65" spans="2:22" s="17" customFormat="1" ht="16" customHeight="1">
      <c r="B65" s="40" t="s">
        <v>52</v>
      </c>
      <c r="C65" s="20"/>
      <c r="D65" s="20"/>
      <c r="E65" s="19">
        <v>9</v>
      </c>
      <c r="F65" s="19">
        <v>4470</v>
      </c>
      <c r="G65" s="20"/>
      <c r="H65" s="20"/>
      <c r="I65" s="21">
        <f>SUM(E65:F65)</f>
        <v>4479</v>
      </c>
      <c r="K65" s="60"/>
      <c r="L65" s="60"/>
    </row>
    <row r="66" spans="2:22" s="17" customFormat="1" ht="16" customHeight="1">
      <c r="B66" s="40" t="s">
        <v>53</v>
      </c>
      <c r="C66" s="20"/>
      <c r="D66" s="20"/>
      <c r="E66" s="19">
        <v>205</v>
      </c>
      <c r="F66" s="20"/>
      <c r="G66" s="20"/>
      <c r="H66" s="20"/>
      <c r="I66" s="21">
        <f>E66</f>
        <v>205</v>
      </c>
      <c r="K66" s="60"/>
      <c r="L66" s="60"/>
    </row>
    <row r="67" spans="2:22" s="17" customFormat="1" ht="16" customHeight="1">
      <c r="B67" s="40" t="s">
        <v>54</v>
      </c>
      <c r="C67" s="20"/>
      <c r="D67" s="20"/>
      <c r="E67" s="19">
        <v>5310</v>
      </c>
      <c r="F67" s="20"/>
      <c r="G67" s="20"/>
      <c r="H67" s="20"/>
      <c r="I67" s="21">
        <f>E67</f>
        <v>5310</v>
      </c>
      <c r="K67" s="60"/>
      <c r="L67" s="60"/>
    </row>
    <row r="68" spans="2:22" s="17" customFormat="1" ht="16" customHeight="1">
      <c r="B68" s="63" t="s">
        <v>55</v>
      </c>
      <c r="C68" s="20"/>
      <c r="D68" s="20"/>
      <c r="E68" s="19">
        <v>3403</v>
      </c>
      <c r="F68" s="19">
        <v>7035</v>
      </c>
      <c r="G68" s="20"/>
      <c r="H68" s="20"/>
      <c r="I68" s="21">
        <f>SUM(E68:F68)</f>
        <v>10438</v>
      </c>
      <c r="K68" s="60"/>
      <c r="L68" s="60"/>
    </row>
    <row r="69" spans="2:22" s="17" customFormat="1" ht="16" customHeight="1">
      <c r="B69" s="60"/>
      <c r="C69" s="60"/>
      <c r="D69" s="60"/>
      <c r="E69" s="60"/>
      <c r="F69" s="60"/>
      <c r="G69" s="60"/>
      <c r="H69" s="60"/>
      <c r="I69" s="60"/>
      <c r="K69" s="60"/>
      <c r="L69" s="60"/>
    </row>
    <row r="70" spans="2:22" s="2" customFormat="1" ht="6" customHeight="1">
      <c r="B70" s="31"/>
      <c r="C70" s="30"/>
      <c r="D70" s="30"/>
      <c r="E70" s="30"/>
      <c r="F70" s="30"/>
      <c r="G70" s="30"/>
      <c r="H70" s="30"/>
      <c r="I70" s="30"/>
      <c r="J70" s="30"/>
      <c r="K70" s="60"/>
      <c r="L70" s="60"/>
      <c r="M70" s="30"/>
      <c r="N70" s="30"/>
      <c r="O70" s="32"/>
      <c r="P70" s="33"/>
    </row>
    <row r="71" spans="2:22" s="2" customFormat="1" ht="16" customHeight="1">
      <c r="B71" s="42" t="s">
        <v>56</v>
      </c>
      <c r="C71" s="35"/>
      <c r="D71" s="30"/>
      <c r="E71" s="30"/>
      <c r="F71" s="30"/>
      <c r="G71" s="30"/>
      <c r="H71" s="30"/>
      <c r="I71" s="30"/>
      <c r="J71" s="30"/>
      <c r="K71" s="60"/>
      <c r="L71" s="60"/>
      <c r="M71" s="30"/>
      <c r="N71" s="32"/>
      <c r="O71" s="33"/>
      <c r="P71" s="30"/>
      <c r="Q71" s="30"/>
      <c r="R71" s="30"/>
      <c r="S71" s="30"/>
      <c r="T71" s="30"/>
      <c r="U71" s="30"/>
      <c r="V71" s="30"/>
    </row>
    <row r="72" spans="2:22" s="17" customFormat="1" ht="16" customHeight="1">
      <c r="B72" s="43" t="s">
        <v>42</v>
      </c>
      <c r="C72" s="20"/>
      <c r="D72" s="20"/>
      <c r="E72" s="19">
        <v>4683</v>
      </c>
      <c r="F72" s="19">
        <v>6800</v>
      </c>
      <c r="G72" s="20"/>
      <c r="H72" s="20"/>
      <c r="I72" s="21">
        <f>SUM(E72:F72)</f>
        <v>11483</v>
      </c>
      <c r="K72" s="60"/>
      <c r="L72" s="60"/>
    </row>
    <row r="73" spans="2:22" s="17" customFormat="1" ht="16" customHeight="1">
      <c r="B73" s="37" t="s">
        <v>57</v>
      </c>
      <c r="C73" s="20"/>
      <c r="D73" s="20"/>
      <c r="E73" s="39">
        <f>SUM(E76,E83:E85)</f>
        <v>11145</v>
      </c>
      <c r="F73" s="39">
        <f>SUM(F76,F85)</f>
        <v>21423</v>
      </c>
      <c r="G73" s="20"/>
      <c r="H73" s="20"/>
      <c r="I73" s="39">
        <f>SUM(E73:F73)</f>
        <v>32568</v>
      </c>
      <c r="K73" s="60"/>
      <c r="L73" s="60"/>
    </row>
    <row r="74" spans="2:22" s="17" customFormat="1" ht="16" customHeight="1">
      <c r="B74" s="44" t="s">
        <v>58</v>
      </c>
      <c r="C74" s="20"/>
      <c r="D74" s="20"/>
      <c r="E74" s="20"/>
      <c r="F74" s="19">
        <v>639</v>
      </c>
      <c r="G74" s="20"/>
      <c r="H74" s="20"/>
      <c r="I74" s="21">
        <f>F74</f>
        <v>639</v>
      </c>
      <c r="K74" s="60"/>
      <c r="L74" s="60"/>
    </row>
    <row r="75" spans="2:22" s="17" customFormat="1" ht="16" customHeight="1">
      <c r="B75" s="45" t="s">
        <v>59</v>
      </c>
      <c r="C75" s="20"/>
      <c r="D75" s="20"/>
      <c r="E75" s="20"/>
      <c r="F75" s="19">
        <v>15670</v>
      </c>
      <c r="G75" s="20"/>
      <c r="H75" s="20"/>
      <c r="I75" s="21">
        <f>F75</f>
        <v>15670</v>
      </c>
      <c r="K75" s="60"/>
      <c r="L75" s="60"/>
    </row>
    <row r="76" spans="2:22" s="17" customFormat="1" ht="16" customHeight="1">
      <c r="B76" s="46" t="s">
        <v>60</v>
      </c>
      <c r="C76" s="20"/>
      <c r="D76" s="20"/>
      <c r="E76" s="19">
        <v>2003</v>
      </c>
      <c r="F76" s="19">
        <v>17139</v>
      </c>
      <c r="G76" s="20"/>
      <c r="H76" s="20"/>
      <c r="I76" s="21">
        <f>SUM(E76:F76)</f>
        <v>19142</v>
      </c>
      <c r="K76" s="60"/>
      <c r="L76" s="60"/>
    </row>
    <row r="77" spans="2:22" s="17" customFormat="1" ht="16" customHeight="1">
      <c r="B77" s="62" t="s">
        <v>45</v>
      </c>
      <c r="C77" s="20"/>
      <c r="D77" s="20"/>
      <c r="E77" s="20"/>
      <c r="F77" s="19">
        <v>11843</v>
      </c>
      <c r="G77" s="20"/>
      <c r="H77" s="20"/>
      <c r="I77" s="21">
        <f t="shared" ref="I77:I82" si="0">F77</f>
        <v>11843</v>
      </c>
      <c r="K77" s="60"/>
      <c r="L77" s="60"/>
    </row>
    <row r="78" spans="2:22" s="17" customFormat="1" ht="16" customHeight="1">
      <c r="B78" s="47" t="s">
        <v>61</v>
      </c>
      <c r="C78" s="20"/>
      <c r="D78" s="20"/>
      <c r="E78" s="20"/>
      <c r="F78" s="19">
        <v>1905</v>
      </c>
      <c r="G78" s="20"/>
      <c r="H78" s="20"/>
      <c r="I78" s="21">
        <f t="shared" si="0"/>
        <v>1905</v>
      </c>
      <c r="K78" s="60"/>
      <c r="L78" s="60"/>
    </row>
    <row r="79" spans="2:22" s="17" customFormat="1" ht="16" customHeight="1">
      <c r="B79" s="48" t="s">
        <v>62</v>
      </c>
      <c r="C79" s="20"/>
      <c r="D79" s="20"/>
      <c r="E79" s="20"/>
      <c r="F79" s="19">
        <v>132</v>
      </c>
      <c r="G79" s="20"/>
      <c r="H79" s="20"/>
      <c r="I79" s="21">
        <f t="shared" si="0"/>
        <v>132</v>
      </c>
      <c r="K79" s="60"/>
      <c r="L79" s="60"/>
    </row>
    <row r="80" spans="2:22" s="17" customFormat="1" ht="16" customHeight="1">
      <c r="B80" s="48" t="s">
        <v>63</v>
      </c>
      <c r="C80" s="20"/>
      <c r="D80" s="20"/>
      <c r="E80" s="20"/>
      <c r="F80" s="19">
        <v>19</v>
      </c>
      <c r="G80" s="20"/>
      <c r="H80" s="20"/>
      <c r="I80" s="21">
        <f t="shared" si="0"/>
        <v>19</v>
      </c>
      <c r="K80" s="60"/>
      <c r="L80" s="60"/>
    </row>
    <row r="81" spans="2:12" s="17" customFormat="1" ht="16" customHeight="1">
      <c r="B81" s="48" t="s">
        <v>64</v>
      </c>
      <c r="C81" s="20"/>
      <c r="D81" s="20"/>
      <c r="E81" s="20"/>
      <c r="F81" s="19">
        <v>9</v>
      </c>
      <c r="G81" s="20"/>
      <c r="H81" s="20"/>
      <c r="I81" s="21">
        <f t="shared" si="0"/>
        <v>9</v>
      </c>
      <c r="K81" s="60"/>
      <c r="L81" s="60"/>
    </row>
    <row r="82" spans="2:12" s="17" customFormat="1" ht="16" customHeight="1">
      <c r="B82" s="48" t="s">
        <v>65</v>
      </c>
      <c r="C82" s="20"/>
      <c r="D82" s="20"/>
      <c r="E82" s="20"/>
      <c r="F82" s="19">
        <v>0</v>
      </c>
      <c r="G82" s="20"/>
      <c r="H82" s="20"/>
      <c r="I82" s="21">
        <f t="shared" si="0"/>
        <v>0</v>
      </c>
      <c r="K82" s="60"/>
      <c r="L82" s="60"/>
    </row>
    <row r="83" spans="2:12" s="17" customFormat="1" ht="16" customHeight="1">
      <c r="B83" s="46" t="s">
        <v>46</v>
      </c>
      <c r="C83" s="20"/>
      <c r="D83" s="20"/>
      <c r="E83" s="19">
        <v>270</v>
      </c>
      <c r="F83" s="20"/>
      <c r="G83" s="20"/>
      <c r="H83" s="20"/>
      <c r="I83" s="21">
        <f>E83</f>
        <v>270</v>
      </c>
      <c r="K83" s="60"/>
      <c r="L83" s="60"/>
    </row>
    <row r="84" spans="2:12" s="17" customFormat="1" ht="16" customHeight="1">
      <c r="B84" s="46" t="s">
        <v>47</v>
      </c>
      <c r="C84" s="20"/>
      <c r="D84" s="20"/>
      <c r="E84" s="19">
        <v>1708</v>
      </c>
      <c r="F84" s="20"/>
      <c r="G84" s="20"/>
      <c r="H84" s="20"/>
      <c r="I84" s="21">
        <f>E84</f>
        <v>1708</v>
      </c>
      <c r="K84" s="60"/>
      <c r="L84" s="60"/>
    </row>
    <row r="85" spans="2:12" s="17" customFormat="1" ht="16" customHeight="1">
      <c r="B85" s="63" t="s">
        <v>48</v>
      </c>
      <c r="C85" s="20"/>
      <c r="D85" s="20"/>
      <c r="E85" s="19">
        <v>7164</v>
      </c>
      <c r="F85" s="19">
        <v>4284</v>
      </c>
      <c r="G85" s="20"/>
      <c r="H85" s="20"/>
      <c r="I85" s="21">
        <f>SUM(E85:F85)</f>
        <v>11448</v>
      </c>
      <c r="K85" s="60"/>
      <c r="L85" s="60"/>
    </row>
    <row r="86" spans="2:12" s="17" customFormat="1" ht="16" customHeight="1">
      <c r="B86" s="37" t="s">
        <v>66</v>
      </c>
      <c r="C86" s="20"/>
      <c r="D86" s="20"/>
      <c r="E86" s="39">
        <f>SUM(E87,E92:E94,E96:E98)</f>
        <v>8901</v>
      </c>
      <c r="F86" s="39">
        <f>SUM(F87,F92:F95,F98)</f>
        <v>40086</v>
      </c>
      <c r="G86" s="20"/>
      <c r="H86" s="20"/>
      <c r="I86" s="39">
        <f>SUM(E86:F86)</f>
        <v>48987</v>
      </c>
      <c r="K86" s="60"/>
      <c r="L86" s="60"/>
    </row>
    <row r="87" spans="2:12" s="17" customFormat="1" ht="16" customHeight="1">
      <c r="B87" s="46" t="s">
        <v>50</v>
      </c>
      <c r="C87" s="20"/>
      <c r="D87" s="20"/>
      <c r="E87" s="19">
        <v>84</v>
      </c>
      <c r="F87" s="19">
        <v>33959</v>
      </c>
      <c r="G87" s="20"/>
      <c r="H87" s="20"/>
      <c r="I87" s="21">
        <f>SUM(E87:F87)</f>
        <v>34043</v>
      </c>
      <c r="K87" s="60"/>
      <c r="L87" s="60"/>
    </row>
    <row r="88" spans="2:12" s="17" customFormat="1" ht="16" customHeight="1">
      <c r="B88" s="49" t="s">
        <v>67</v>
      </c>
      <c r="C88" s="20"/>
      <c r="D88" s="20"/>
      <c r="E88" s="20"/>
      <c r="F88" s="19">
        <v>3718</v>
      </c>
      <c r="G88" s="20"/>
      <c r="H88" s="20"/>
      <c r="I88" s="21">
        <f>F88</f>
        <v>3718</v>
      </c>
      <c r="K88" s="60"/>
      <c r="L88" s="60"/>
    </row>
    <row r="89" spans="2:12" s="17" customFormat="1" ht="16" customHeight="1">
      <c r="B89" s="49" t="s">
        <v>68</v>
      </c>
      <c r="C89" s="20"/>
      <c r="D89" s="20"/>
      <c r="E89" s="20"/>
      <c r="F89" s="19">
        <v>12441</v>
      </c>
      <c r="G89" s="20"/>
      <c r="H89" s="20"/>
      <c r="I89" s="21">
        <f>F89</f>
        <v>12441</v>
      </c>
      <c r="K89" s="60"/>
      <c r="L89" s="60"/>
    </row>
    <row r="90" spans="2:12" s="17" customFormat="1" ht="16" customHeight="1">
      <c r="B90" s="50" t="s">
        <v>69</v>
      </c>
      <c r="C90" s="20"/>
      <c r="D90" s="20"/>
      <c r="E90" s="20"/>
      <c r="F90" s="19">
        <v>2876</v>
      </c>
      <c r="G90" s="20"/>
      <c r="H90" s="20"/>
      <c r="I90" s="21">
        <f>F90</f>
        <v>2876</v>
      </c>
      <c r="K90" s="60"/>
      <c r="L90" s="60"/>
    </row>
    <row r="91" spans="2:12" s="17" customFormat="1" ht="16" customHeight="1">
      <c r="B91" s="50" t="s">
        <v>51</v>
      </c>
      <c r="C91" s="20"/>
      <c r="D91" s="20"/>
      <c r="E91" s="20"/>
      <c r="F91" s="19">
        <v>18650</v>
      </c>
      <c r="G91" s="20"/>
      <c r="H91" s="20"/>
      <c r="I91" s="21">
        <f>F91</f>
        <v>18650</v>
      </c>
      <c r="K91" s="60"/>
      <c r="L91" s="60"/>
    </row>
    <row r="92" spans="2:12" s="17" customFormat="1" ht="16" customHeight="1">
      <c r="B92" s="51" t="s">
        <v>52</v>
      </c>
      <c r="C92" s="20"/>
      <c r="D92" s="20"/>
      <c r="E92" s="19">
        <v>0</v>
      </c>
      <c r="F92" s="19">
        <v>3417</v>
      </c>
      <c r="G92" s="20"/>
      <c r="H92" s="20"/>
      <c r="I92" s="21">
        <f>SUM(E92:F92)</f>
        <v>3417</v>
      </c>
      <c r="K92" s="60"/>
      <c r="L92" s="60"/>
    </row>
    <row r="93" spans="2:12" s="17" customFormat="1" ht="16" customHeight="1">
      <c r="B93" s="52" t="s">
        <v>70</v>
      </c>
      <c r="C93" s="20"/>
      <c r="D93" s="20"/>
      <c r="E93" s="19">
        <v>58</v>
      </c>
      <c r="F93" s="19">
        <v>0</v>
      </c>
      <c r="G93" s="20"/>
      <c r="H93" s="20"/>
      <c r="I93" s="21">
        <f>SUM(E93:F93)</f>
        <v>58</v>
      </c>
      <c r="K93" s="60"/>
      <c r="L93" s="60"/>
    </row>
    <row r="94" spans="2:12" s="17" customFormat="1" ht="16" customHeight="1">
      <c r="B94" s="52" t="s">
        <v>71</v>
      </c>
      <c r="C94" s="20"/>
      <c r="D94" s="20"/>
      <c r="E94" s="19">
        <v>786</v>
      </c>
      <c r="F94" s="19">
        <v>554</v>
      </c>
      <c r="G94" s="20"/>
      <c r="H94" s="20"/>
      <c r="I94" s="21">
        <f>SUM(E94:F94)</f>
        <v>1340</v>
      </c>
      <c r="K94" s="60"/>
      <c r="L94" s="60"/>
    </row>
    <row r="95" spans="2:12" s="17" customFormat="1" ht="16" customHeight="1">
      <c r="B95" s="52" t="s">
        <v>72</v>
      </c>
      <c r="C95" s="20"/>
      <c r="D95" s="20"/>
      <c r="E95" s="20"/>
      <c r="F95" s="19">
        <v>0</v>
      </c>
      <c r="G95" s="20"/>
      <c r="H95" s="20"/>
      <c r="I95" s="21">
        <f>F95</f>
        <v>0</v>
      </c>
      <c r="K95" s="60"/>
      <c r="L95" s="60"/>
    </row>
    <row r="96" spans="2:12" s="17" customFormat="1" ht="16" customHeight="1">
      <c r="B96" s="53" t="s">
        <v>53</v>
      </c>
      <c r="C96" s="20"/>
      <c r="D96" s="20"/>
      <c r="E96" s="19">
        <v>205</v>
      </c>
      <c r="F96" s="20"/>
      <c r="G96" s="20"/>
      <c r="H96" s="20"/>
      <c r="I96" s="21">
        <f>E96</f>
        <v>205</v>
      </c>
      <c r="K96" s="60"/>
      <c r="L96" s="60"/>
    </row>
    <row r="97" spans="2:22" s="17" customFormat="1" ht="16" customHeight="1">
      <c r="B97" s="53" t="s">
        <v>54</v>
      </c>
      <c r="C97" s="20"/>
      <c r="D97" s="20"/>
      <c r="E97" s="19">
        <v>5204</v>
      </c>
      <c r="F97" s="20"/>
      <c r="G97" s="20"/>
      <c r="H97" s="20"/>
      <c r="I97" s="21">
        <f>E97</f>
        <v>5204</v>
      </c>
      <c r="K97" s="60"/>
      <c r="L97" s="60"/>
    </row>
    <row r="98" spans="2:22" s="17" customFormat="1" ht="16" customHeight="1">
      <c r="B98" s="63" t="s">
        <v>55</v>
      </c>
      <c r="C98" s="20"/>
      <c r="D98" s="20"/>
      <c r="E98" s="19">
        <v>2564</v>
      </c>
      <c r="F98" s="19">
        <v>2156</v>
      </c>
      <c r="G98" s="20"/>
      <c r="H98" s="20"/>
      <c r="I98" s="21">
        <f>SUM(E98:F98)</f>
        <v>4720</v>
      </c>
      <c r="K98" s="60"/>
      <c r="L98" s="60"/>
    </row>
    <row r="99" spans="2:22" s="17" customFormat="1" ht="16" customHeight="1">
      <c r="B99" s="60"/>
      <c r="C99" s="60"/>
      <c r="D99" s="60"/>
      <c r="E99" s="60"/>
      <c r="F99" s="60"/>
      <c r="G99" s="60"/>
      <c r="H99" s="60"/>
      <c r="I99" s="60"/>
      <c r="K99" s="60"/>
      <c r="L99" s="60"/>
    </row>
    <row r="100" spans="2:22" s="2" customFormat="1" ht="6" customHeight="1">
      <c r="B100" s="31"/>
      <c r="C100" s="30"/>
      <c r="D100" s="30"/>
      <c r="E100" s="30"/>
      <c r="F100" s="30"/>
      <c r="G100" s="30"/>
      <c r="H100" s="30"/>
      <c r="I100" s="30"/>
      <c r="J100" s="30"/>
      <c r="K100" s="60"/>
      <c r="L100" s="60"/>
      <c r="M100" s="30"/>
      <c r="N100" s="30"/>
      <c r="O100" s="32"/>
      <c r="P100" s="33"/>
    </row>
    <row r="101" spans="2:22" s="2" customFormat="1" ht="16" customHeight="1">
      <c r="B101" s="42" t="s">
        <v>73</v>
      </c>
      <c r="C101" s="35"/>
      <c r="D101" s="30"/>
      <c r="E101" s="30"/>
      <c r="F101" s="30"/>
      <c r="G101" s="30"/>
      <c r="H101" s="30"/>
      <c r="I101" s="30"/>
      <c r="J101" s="30"/>
      <c r="K101" s="60"/>
      <c r="L101" s="60"/>
      <c r="M101" s="30"/>
      <c r="N101" s="32"/>
      <c r="O101" s="33"/>
      <c r="P101" s="30"/>
      <c r="Q101" s="30"/>
      <c r="R101" s="30"/>
      <c r="S101" s="30"/>
      <c r="T101" s="30"/>
      <c r="U101" s="30"/>
      <c r="V101" s="30"/>
    </row>
    <row r="102" spans="2:22" s="17" customFormat="1" ht="16" customHeight="1">
      <c r="B102" s="54" t="s">
        <v>42</v>
      </c>
      <c r="C102" s="20"/>
      <c r="D102" s="20"/>
      <c r="E102" s="19">
        <v>0</v>
      </c>
      <c r="F102" s="19">
        <v>0</v>
      </c>
      <c r="G102" s="20"/>
      <c r="H102" s="20"/>
      <c r="I102" s="21">
        <f>SUM(E102:F102)</f>
        <v>0</v>
      </c>
      <c r="K102" s="60"/>
      <c r="L102" s="60"/>
    </row>
    <row r="103" spans="2:22" s="17" customFormat="1" ht="16" customHeight="1">
      <c r="B103" s="55" t="s">
        <v>74</v>
      </c>
      <c r="C103" s="20"/>
      <c r="D103" s="20"/>
      <c r="E103" s="56">
        <v>0</v>
      </c>
      <c r="F103" s="56">
        <v>-7678</v>
      </c>
      <c r="G103" s="20"/>
      <c r="H103" s="20"/>
      <c r="I103" s="21">
        <f>SUM(E103:F103)</f>
        <v>-7678</v>
      </c>
      <c r="K103" s="60"/>
      <c r="L103" s="60"/>
    </row>
    <row r="104" spans="2:22" s="17" customFormat="1" ht="16" customHeight="1">
      <c r="B104" s="55" t="s">
        <v>75</v>
      </c>
      <c r="C104" s="20"/>
      <c r="D104" s="20"/>
      <c r="E104" s="56">
        <v>0</v>
      </c>
      <c r="F104" s="56">
        <v>-1601</v>
      </c>
      <c r="G104" s="20"/>
      <c r="H104" s="20"/>
      <c r="I104" s="21">
        <f>SUM(E104:F104)</f>
        <v>-1601</v>
      </c>
      <c r="K104" s="60"/>
      <c r="L104" s="60"/>
    </row>
    <row r="105" spans="2:22" s="17" customFormat="1" ht="16" customHeight="1">
      <c r="B105" s="48" t="s">
        <v>76</v>
      </c>
      <c r="C105" s="20"/>
      <c r="D105" s="20"/>
      <c r="E105" s="20"/>
      <c r="F105" s="19">
        <v>-529</v>
      </c>
      <c r="G105" s="20"/>
      <c r="H105" s="20"/>
      <c r="I105" s="21">
        <f>F105</f>
        <v>-529</v>
      </c>
      <c r="K105" s="60"/>
      <c r="L105" s="60"/>
    </row>
    <row r="106" spans="2:22" s="17" customFormat="1" ht="16" customHeight="1">
      <c r="B106" s="48" t="s">
        <v>77</v>
      </c>
      <c r="C106" s="20"/>
      <c r="D106" s="20"/>
      <c r="E106" s="20"/>
      <c r="F106" s="19">
        <v>0</v>
      </c>
      <c r="G106" s="20"/>
      <c r="H106" s="20"/>
      <c r="I106" s="21">
        <f>F106</f>
        <v>0</v>
      </c>
      <c r="K106" s="60"/>
      <c r="L106" s="60"/>
    </row>
    <row r="107" spans="2:22" s="17" customFormat="1" ht="16" customHeight="1">
      <c r="B107" s="60"/>
      <c r="C107" s="60"/>
      <c r="D107" s="60"/>
      <c r="E107" s="60"/>
      <c r="F107" s="60"/>
      <c r="G107" s="60"/>
      <c r="H107" s="60"/>
      <c r="I107" s="60"/>
      <c r="K107" s="60"/>
      <c r="L107" s="60"/>
    </row>
    <row r="108" spans="2:22" s="2" customFormat="1" ht="6" customHeight="1">
      <c r="B108" s="31"/>
      <c r="C108" s="30"/>
      <c r="D108" s="30"/>
      <c r="E108" s="30"/>
      <c r="F108" s="30"/>
      <c r="G108" s="30"/>
      <c r="H108" s="30"/>
      <c r="I108" s="30"/>
      <c r="J108" s="30"/>
      <c r="K108" s="60"/>
      <c r="L108" s="60"/>
      <c r="M108" s="30"/>
      <c r="N108" s="30"/>
      <c r="O108" s="32"/>
      <c r="P108" s="33"/>
    </row>
    <row r="109" spans="2:22" s="2" customFormat="1" ht="16" customHeight="1">
      <c r="B109" s="34" t="s">
        <v>18</v>
      </c>
      <c r="C109" s="35"/>
      <c r="D109" s="30"/>
      <c r="E109" s="30"/>
      <c r="F109" s="30"/>
      <c r="G109" s="30"/>
      <c r="H109" s="30"/>
      <c r="I109" s="30"/>
      <c r="J109" s="30"/>
      <c r="K109" s="60"/>
      <c r="L109" s="60"/>
      <c r="M109" s="30"/>
      <c r="N109" s="32"/>
      <c r="O109" s="33"/>
      <c r="P109" s="30"/>
      <c r="Q109" s="30"/>
      <c r="R109" s="30"/>
      <c r="S109" s="30"/>
      <c r="T109" s="30"/>
      <c r="U109" s="30"/>
      <c r="V109" s="30"/>
    </row>
    <row r="110" spans="2:22" s="17" customFormat="1" ht="16" customHeight="1">
      <c r="B110" s="61" t="s">
        <v>78</v>
      </c>
      <c r="C110" s="19">
        <v>0</v>
      </c>
      <c r="D110" s="19">
        <v>0</v>
      </c>
      <c r="E110" s="19">
        <v>-872</v>
      </c>
      <c r="F110" s="19">
        <v>0</v>
      </c>
      <c r="G110" s="19">
        <v>0</v>
      </c>
      <c r="H110" s="20"/>
      <c r="I110" s="21">
        <f>SUM(C110:H110)</f>
        <v>-872</v>
      </c>
      <c r="K110" s="60"/>
      <c r="L110" s="60"/>
    </row>
    <row r="111" spans="2:22" s="17" customFormat="1" ht="16" customHeight="1">
      <c r="C111" s="60"/>
      <c r="D111" s="60"/>
      <c r="E111" s="60"/>
      <c r="F111" s="60"/>
      <c r="G111" s="60"/>
      <c r="H111" s="57"/>
      <c r="I111" s="57"/>
      <c r="K111" s="57"/>
      <c r="L111" s="57"/>
    </row>
    <row r="112" spans="2:22" s="17" customFormat="1" ht="12.75" customHeight="1"/>
  </sheetData>
  <mergeCells count="7">
    <mergeCell ref="I6:I7"/>
    <mergeCell ref="G6:G7"/>
    <mergeCell ref="C6:C7"/>
    <mergeCell ref="D6:D7"/>
    <mergeCell ref="E6:E7"/>
    <mergeCell ref="F6:F7"/>
    <mergeCell ref="H6:H7"/>
  </mergeCells>
  <dataValidations count="3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9:G9 C12:G12 F36 F63:F65 E43:F44 F47:F51 E63 F58 C39:G40 E57:F57 E65:E68 F68 E59:E61 E55:F55 F61" xr:uid="{00000000-0002-0000-0F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G11 C18:G18 C20:G21 E102:F104 F105:F106 C110:G110" xr:uid="{00000000-0002-0000-0F00-000001000000}">
      <formula1>0</formula1>
    </dataValidation>
    <dataValidation type="whole" errorStyle="warning" allowBlank="1" showErrorMessage="1" errorTitle="WARNING" error="All figures must be entered as whole numbers. Please ensure that the figure you have entered is correct." sqref="E87 E76 F87:F95 F74:F82 E96:E97 E92:E94 E83:E84 E72:F72 E85:F85 E98:F98" xr:uid="{00000000-0002-0000-0F00-000002000000}">
      <formula1>-1000000</formula1>
      <formula2>1000000</formula2>
    </dataValidation>
  </dataValidations>
  <pageMargins left="0.7" right="0.7" top="0.75" bottom="0.75" header="0.3" footer="0.3"/>
  <pageSetup paperSize="9" scale="59" fitToHeight="0" orientation="landscape" r:id="rId1"/>
  <rowBreaks count="2" manualBreakCount="2">
    <brk id="52" max="11" man="1"/>
    <brk id="100" max="11" man="1"/>
  </rowBreaks>
  <ignoredErrors>
    <ignoredError sqref="I110" emptyCellReference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26">
    <tabColor rgb="FFC5D9F1"/>
    <pageSetUpPr fitToPage="1"/>
  </sheetPr>
  <dimension ref="B1:V112"/>
  <sheetViews>
    <sheetView zoomScaleNormal="100" workbookViewId="0"/>
  </sheetViews>
  <sheetFormatPr defaultColWidth="9.1796875" defaultRowHeight="14"/>
  <cols>
    <col min="1" max="1" width="2.54296875" style="14" customWidth="1"/>
    <col min="2" max="2" width="95.54296875" style="14" customWidth="1"/>
    <col min="3" max="9" width="14.26953125" style="14" customWidth="1"/>
    <col min="10" max="10" width="3.26953125" style="14" customWidth="1"/>
    <col min="11" max="12" width="10.81640625" style="14" customWidth="1"/>
    <col min="13" max="16384" width="9.1796875" style="14"/>
  </cols>
  <sheetData>
    <row r="1" spans="2:12" s="2" customFormat="1" ht="20.149999999999999" customHeight="1">
      <c r="B1" s="1" t="s">
        <v>0</v>
      </c>
      <c r="C1" s="58"/>
      <c r="D1" s="58"/>
      <c r="F1" s="3"/>
      <c r="G1" s="3"/>
      <c r="H1" s="3"/>
    </row>
    <row r="2" spans="2:12" s="2" customFormat="1" ht="20.149999999999999" customHeight="1">
      <c r="B2" s="1" t="s">
        <v>79</v>
      </c>
    </row>
    <row r="3" spans="2:12" s="2" customFormat="1" ht="20.149999999999999" customHeight="1">
      <c r="B3" s="4" t="s">
        <v>93</v>
      </c>
      <c r="C3" s="59"/>
      <c r="D3" s="59"/>
      <c r="E3" s="5"/>
      <c r="F3" s="6"/>
      <c r="G3" s="6"/>
      <c r="H3" s="7"/>
    </row>
    <row r="4" spans="2:12" s="10" customFormat="1" ht="12.75" customHeight="1">
      <c r="B4" s="8"/>
      <c r="C4" s="9"/>
      <c r="I4" s="11"/>
      <c r="J4" s="11"/>
    </row>
    <row r="5" spans="2:12" s="10" customFormat="1" ht="12.75" customHeight="1">
      <c r="B5" s="8"/>
      <c r="C5" s="9"/>
      <c r="I5" s="11" t="s">
        <v>1</v>
      </c>
      <c r="J5" s="11"/>
    </row>
    <row r="6" spans="2:12" ht="18" customHeight="1">
      <c r="B6" s="12" t="s">
        <v>2</v>
      </c>
      <c r="C6" s="82" t="s">
        <v>3</v>
      </c>
      <c r="D6" s="82" t="s">
        <v>4</v>
      </c>
      <c r="E6" s="82" t="s">
        <v>5</v>
      </c>
      <c r="F6" s="82" t="s">
        <v>6</v>
      </c>
      <c r="G6" s="82" t="s">
        <v>7</v>
      </c>
      <c r="H6" s="83" t="s">
        <v>8</v>
      </c>
      <c r="I6" s="84" t="s">
        <v>9</v>
      </c>
      <c r="J6" s="13"/>
      <c r="K6" s="60"/>
      <c r="L6" s="60"/>
    </row>
    <row r="7" spans="2:12" ht="51" customHeight="1">
      <c r="B7" s="15" t="s">
        <v>10</v>
      </c>
      <c r="C7" s="82"/>
      <c r="D7" s="82"/>
      <c r="E7" s="82"/>
      <c r="F7" s="82"/>
      <c r="G7" s="82"/>
      <c r="H7" s="83"/>
      <c r="I7" s="84"/>
      <c r="J7" s="13"/>
      <c r="K7" s="60"/>
      <c r="L7" s="60"/>
    </row>
    <row r="8" spans="2:12" s="17" customFormat="1" ht="16" customHeight="1">
      <c r="B8" s="16" t="s">
        <v>11</v>
      </c>
      <c r="K8" s="60"/>
      <c r="L8" s="60"/>
    </row>
    <row r="9" spans="2:12" s="17" customFormat="1" ht="16" customHeight="1">
      <c r="B9" s="18" t="s">
        <v>12</v>
      </c>
      <c r="C9" s="19">
        <v>645</v>
      </c>
      <c r="D9" s="19">
        <v>0</v>
      </c>
      <c r="E9" s="19">
        <v>2386</v>
      </c>
      <c r="F9" s="19">
        <v>6458</v>
      </c>
      <c r="G9" s="19">
        <v>711</v>
      </c>
      <c r="H9" s="20"/>
      <c r="I9" s="21">
        <f>SUM(C9:G9)</f>
        <v>10200</v>
      </c>
      <c r="K9" s="60"/>
      <c r="L9" s="60"/>
    </row>
    <row r="10" spans="2:12" s="17" customFormat="1" ht="16" customHeight="1">
      <c r="B10" s="18" t="s">
        <v>13</v>
      </c>
      <c r="C10" s="20"/>
      <c r="D10" s="20"/>
      <c r="E10" s="20"/>
      <c r="F10" s="20"/>
      <c r="G10" s="20"/>
      <c r="H10" s="20"/>
      <c r="I10" s="20"/>
      <c r="K10" s="60"/>
      <c r="L10" s="60"/>
    </row>
    <row r="11" spans="2:12" s="17" customFormat="1" ht="16" customHeight="1">
      <c r="B11" s="18" t="s">
        <v>14</v>
      </c>
      <c r="C11" s="19">
        <v>0</v>
      </c>
      <c r="D11" s="19">
        <v>0</v>
      </c>
      <c r="E11" s="19">
        <v>-874</v>
      </c>
      <c r="F11" s="19">
        <v>-618</v>
      </c>
      <c r="G11" s="19">
        <v>-1</v>
      </c>
      <c r="H11" s="20"/>
      <c r="I11" s="21">
        <f>SUM(C11:G11)</f>
        <v>-1493</v>
      </c>
      <c r="K11" s="60"/>
      <c r="L11" s="60"/>
    </row>
    <row r="12" spans="2:12" s="17" customFormat="1" ht="16" customHeight="1">
      <c r="B12" s="18" t="s">
        <v>15</v>
      </c>
      <c r="C12" s="19">
        <v>1471</v>
      </c>
      <c r="D12" s="19">
        <v>11</v>
      </c>
      <c r="E12" s="19">
        <v>69578</v>
      </c>
      <c r="F12" s="19">
        <v>262510</v>
      </c>
      <c r="G12" s="19">
        <v>7295</v>
      </c>
      <c r="H12" s="22">
        <v>161502</v>
      </c>
      <c r="I12" s="21">
        <f>SUM(C12:H12)</f>
        <v>502367</v>
      </c>
      <c r="K12" s="60"/>
      <c r="L12" s="60"/>
    </row>
    <row r="13" spans="2:12" s="17" customFormat="1" ht="16" customHeight="1">
      <c r="B13" s="23" t="s">
        <v>16</v>
      </c>
      <c r="C13" s="21">
        <f>SUM(C9,C11:C12)</f>
        <v>2116</v>
      </c>
      <c r="D13" s="21">
        <f>SUM(D9,D11:D12)</f>
        <v>11</v>
      </c>
      <c r="E13" s="21">
        <f>SUM(E9,E11:E12)</f>
        <v>71090</v>
      </c>
      <c r="F13" s="21">
        <f>SUM(F9,F11:F12)</f>
        <v>268350</v>
      </c>
      <c r="G13" s="21">
        <f>SUM(G9,G11:G12)</f>
        <v>8005</v>
      </c>
      <c r="H13" s="21">
        <f>H12</f>
        <v>161502</v>
      </c>
      <c r="I13" s="21">
        <f>SUM(I9,I11:I12)</f>
        <v>511074</v>
      </c>
      <c r="K13" s="60"/>
      <c r="L13" s="60"/>
    </row>
    <row r="14" spans="2:12" s="17" customFormat="1" ht="12.75" customHeight="1">
      <c r="K14" s="60"/>
      <c r="L14" s="60"/>
    </row>
    <row r="15" spans="2:12" s="17" customFormat="1" ht="16" customHeight="1">
      <c r="B15" s="23" t="s">
        <v>17</v>
      </c>
      <c r="C15" s="21">
        <f>C13+C18</f>
        <v>2116</v>
      </c>
      <c r="D15" s="21">
        <f>D13+D18</f>
        <v>11</v>
      </c>
      <c r="E15" s="21">
        <f>E13+E18</f>
        <v>71090</v>
      </c>
      <c r="F15" s="21">
        <f>F13+F18</f>
        <v>268350</v>
      </c>
      <c r="G15" s="21">
        <f>G13+G18</f>
        <v>8005</v>
      </c>
      <c r="H15" s="21">
        <f>H13</f>
        <v>161502</v>
      </c>
      <c r="I15" s="21">
        <f>I13+I18</f>
        <v>511074</v>
      </c>
      <c r="K15" s="60"/>
      <c r="L15" s="60"/>
    </row>
    <row r="16" spans="2:12" s="17" customFormat="1" ht="12.75" customHeight="1">
      <c r="K16" s="60"/>
      <c r="L16" s="60"/>
    </row>
    <row r="17" spans="2:14" s="17" customFormat="1" ht="16" customHeight="1">
      <c r="B17" s="16" t="s">
        <v>18</v>
      </c>
      <c r="K17" s="60"/>
      <c r="L17" s="60"/>
    </row>
    <row r="18" spans="2:14" s="17" customFormat="1" ht="16" customHeight="1">
      <c r="B18" s="18" t="s">
        <v>19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20"/>
      <c r="I18" s="21">
        <f>SUM(C18:G18)</f>
        <v>0</v>
      </c>
      <c r="K18" s="60"/>
      <c r="L18" s="60"/>
    </row>
    <row r="19" spans="2:14" s="17" customFormat="1" ht="16" customHeight="1">
      <c r="B19" s="24" t="s">
        <v>20</v>
      </c>
      <c r="C19" s="20"/>
      <c r="D19" s="20"/>
      <c r="E19" s="20"/>
      <c r="F19" s="20"/>
      <c r="G19" s="20"/>
      <c r="H19" s="20"/>
      <c r="I19" s="25"/>
      <c r="K19" s="60"/>
      <c r="L19" s="60"/>
    </row>
    <row r="20" spans="2:14" s="17" customFormat="1" ht="16" customHeight="1">
      <c r="B20" s="18" t="s">
        <v>21</v>
      </c>
      <c r="C20" s="19">
        <v>0</v>
      </c>
      <c r="D20" s="19">
        <v>0</v>
      </c>
      <c r="E20" s="19">
        <v>0</v>
      </c>
      <c r="F20" s="19">
        <v>-161502</v>
      </c>
      <c r="G20" s="19">
        <v>0</v>
      </c>
      <c r="H20" s="20"/>
      <c r="I20" s="21">
        <f>SUM(C20:G20)</f>
        <v>-161502</v>
      </c>
      <c r="K20" s="60"/>
      <c r="L20" s="60"/>
    </row>
    <row r="21" spans="2:14" s="17" customFormat="1" ht="16" customHeight="1">
      <c r="B21" s="18" t="s">
        <v>22</v>
      </c>
      <c r="C21" s="19">
        <v>-2197</v>
      </c>
      <c r="D21" s="19">
        <v>-9</v>
      </c>
      <c r="E21" s="19">
        <v>-2057</v>
      </c>
      <c r="F21" s="19">
        <v>-94468</v>
      </c>
      <c r="G21" s="19">
        <v>-7813</v>
      </c>
      <c r="H21" s="20"/>
      <c r="I21" s="21">
        <f>SUM(C21:G21)</f>
        <v>-106544</v>
      </c>
      <c r="K21" s="60"/>
      <c r="L21" s="60"/>
    </row>
    <row r="22" spans="2:14" s="17" customFormat="1" ht="16" customHeight="1">
      <c r="B22" s="23" t="s">
        <v>23</v>
      </c>
      <c r="C22" s="21">
        <f>SUM(C18,C20:C21)</f>
        <v>-2197</v>
      </c>
      <c r="D22" s="21">
        <f>SUM(D18,D20:D21)</f>
        <v>-9</v>
      </c>
      <c r="E22" s="21">
        <f>SUM(E18,E20:E21)</f>
        <v>-2057</v>
      </c>
      <c r="F22" s="21">
        <f>SUM(F18,F20:F21)</f>
        <v>-255970</v>
      </c>
      <c r="G22" s="21">
        <f>SUM(G18,G20:G21)</f>
        <v>-7813</v>
      </c>
      <c r="H22" s="20"/>
      <c r="I22" s="21">
        <f>SUM(I18,I20:I21)</f>
        <v>-268046</v>
      </c>
      <c r="K22" s="60"/>
      <c r="L22" s="60"/>
    </row>
    <row r="23" spans="2:14" s="17" customFormat="1" ht="12.75" customHeight="1">
      <c r="K23" s="60"/>
      <c r="L23" s="60"/>
    </row>
    <row r="24" spans="2:14" s="17" customFormat="1" ht="16" customHeight="1">
      <c r="B24" s="23" t="s">
        <v>24</v>
      </c>
      <c r="C24" s="21">
        <f>C22-C18</f>
        <v>-2197</v>
      </c>
      <c r="D24" s="21">
        <f>D22-D18</f>
        <v>-9</v>
      </c>
      <c r="E24" s="21">
        <f>E22-E18</f>
        <v>-2057</v>
      </c>
      <c r="F24" s="21">
        <f>F22-F18</f>
        <v>-255970</v>
      </c>
      <c r="G24" s="21">
        <f>G22-G18</f>
        <v>-7813</v>
      </c>
      <c r="H24" s="20"/>
      <c r="I24" s="21">
        <f>I22-I18</f>
        <v>-268046</v>
      </c>
      <c r="K24" s="60"/>
      <c r="L24" s="60"/>
    </row>
    <row r="25" spans="2:14" s="17" customFormat="1" ht="12.75" customHeight="1">
      <c r="K25" s="60"/>
      <c r="L25" s="60"/>
    </row>
    <row r="26" spans="2:14" s="17" customFormat="1" ht="16" customHeight="1">
      <c r="B26" s="26" t="s">
        <v>25</v>
      </c>
      <c r="C26" s="27">
        <f>C13+C22</f>
        <v>-81</v>
      </c>
      <c r="D26" s="27">
        <f>D13+D22</f>
        <v>2</v>
      </c>
      <c r="E26" s="27">
        <f>E13+E22</f>
        <v>69033</v>
      </c>
      <c r="F26" s="27">
        <f>F13+F22</f>
        <v>12380</v>
      </c>
      <c r="G26" s="27">
        <f>G13+G22</f>
        <v>192</v>
      </c>
      <c r="H26" s="27">
        <f>H13</f>
        <v>161502</v>
      </c>
      <c r="I26" s="27">
        <f>I13+I22</f>
        <v>243028</v>
      </c>
      <c r="K26" s="60"/>
      <c r="L26" s="60"/>
    </row>
    <row r="27" spans="2:14" s="17" customFormat="1" ht="12.75" customHeight="1">
      <c r="K27" s="60"/>
      <c r="L27" s="60"/>
    </row>
    <row r="28" spans="2:14" s="17" customFormat="1" ht="16" customHeight="1">
      <c r="B28" s="60"/>
      <c r="C28" s="60"/>
      <c r="D28" s="60"/>
      <c r="E28" s="60"/>
      <c r="F28" s="60"/>
      <c r="G28" s="60"/>
      <c r="H28" s="60"/>
      <c r="I28" s="60"/>
      <c r="K28" s="60"/>
      <c r="L28" s="60"/>
    </row>
    <row r="29" spans="2:14" s="17" customFormat="1" ht="16" customHeight="1">
      <c r="B29" s="60"/>
      <c r="C29" s="60"/>
      <c r="D29" s="60"/>
      <c r="E29" s="60"/>
      <c r="F29" s="60"/>
      <c r="G29" s="60"/>
      <c r="H29" s="60"/>
      <c r="I29" s="60"/>
      <c r="K29" s="60"/>
      <c r="L29" s="60"/>
    </row>
    <row r="30" spans="2:14" s="17" customFormat="1" ht="16" customHeight="1">
      <c r="B30" s="60"/>
      <c r="C30" s="60"/>
      <c r="D30" s="60"/>
      <c r="E30" s="60"/>
      <c r="F30" s="60"/>
      <c r="G30" s="60"/>
      <c r="H30" s="60"/>
      <c r="I30" s="60"/>
      <c r="K30" s="60"/>
      <c r="L30" s="60"/>
    </row>
    <row r="31" spans="2:14" s="17" customFormat="1" ht="16" customHeight="1">
      <c r="B31" s="60"/>
      <c r="C31" s="60"/>
      <c r="D31" s="60"/>
      <c r="E31" s="60"/>
      <c r="F31" s="60"/>
      <c r="G31" s="60"/>
      <c r="H31" s="60"/>
      <c r="I31" s="60"/>
      <c r="K31" s="60"/>
      <c r="L31" s="60"/>
    </row>
    <row r="32" spans="2:14" s="2" customFormat="1" ht="12.75" customHeight="1">
      <c r="B32" s="60"/>
      <c r="C32" s="60"/>
      <c r="D32" s="60"/>
      <c r="E32" s="60"/>
      <c r="F32" s="60"/>
      <c r="G32" s="60"/>
      <c r="H32" s="60"/>
      <c r="I32" s="60"/>
      <c r="J32" s="28"/>
      <c r="K32" s="60"/>
      <c r="L32" s="60"/>
      <c r="M32" s="29"/>
      <c r="N32" s="29"/>
    </row>
    <row r="33" spans="2:22" s="2" customFormat="1" ht="18" customHeight="1">
      <c r="B33" s="64" t="s">
        <v>26</v>
      </c>
      <c r="C33" s="30"/>
      <c r="D33" s="30"/>
      <c r="E33" s="30"/>
      <c r="F33" s="30"/>
      <c r="G33" s="30"/>
      <c r="H33" s="30"/>
      <c r="I33" s="30"/>
      <c r="J33" s="30"/>
      <c r="K33" s="60"/>
      <c r="L33" s="60"/>
    </row>
    <row r="34" spans="2:22" s="2" customFormat="1" ht="6" customHeight="1">
      <c r="B34" s="31"/>
      <c r="C34" s="30"/>
      <c r="D34" s="30"/>
      <c r="E34" s="30"/>
      <c r="F34" s="30"/>
      <c r="G34" s="30"/>
      <c r="H34" s="30"/>
      <c r="I34" s="30"/>
      <c r="J34" s="30"/>
      <c r="K34" s="60"/>
      <c r="L34" s="60"/>
      <c r="M34" s="30"/>
      <c r="N34" s="32"/>
      <c r="O34" s="33"/>
    </row>
    <row r="35" spans="2:22" s="2" customFormat="1" ht="16" customHeight="1">
      <c r="B35" s="34" t="s">
        <v>27</v>
      </c>
      <c r="C35" s="35"/>
      <c r="D35" s="30"/>
      <c r="E35" s="30"/>
      <c r="F35" s="30"/>
      <c r="G35" s="30"/>
      <c r="H35" s="30"/>
      <c r="I35" s="30"/>
      <c r="J35" s="30"/>
      <c r="K35" s="60"/>
      <c r="L35" s="60"/>
      <c r="M35" s="30"/>
      <c r="N35" s="30"/>
      <c r="O35" s="30"/>
    </row>
    <row r="36" spans="2:22" s="17" customFormat="1" ht="16" customHeight="1">
      <c r="B36" s="18" t="s">
        <v>27</v>
      </c>
      <c r="C36" s="20"/>
      <c r="D36" s="20"/>
      <c r="E36" s="20"/>
      <c r="F36" s="19">
        <v>0</v>
      </c>
      <c r="G36" s="20"/>
      <c r="H36" s="20"/>
      <c r="I36" s="20"/>
      <c r="K36" s="60"/>
      <c r="L36" s="60"/>
    </row>
    <row r="37" spans="2:22" s="17" customFormat="1" ht="6" customHeight="1">
      <c r="C37" s="36"/>
      <c r="D37" s="36"/>
      <c r="E37" s="36"/>
      <c r="F37" s="36"/>
      <c r="G37" s="36"/>
      <c r="H37" s="36"/>
      <c r="I37" s="36"/>
      <c r="J37" s="36"/>
      <c r="K37" s="60"/>
      <c r="L37" s="60"/>
      <c r="M37" s="36"/>
      <c r="N37" s="36"/>
      <c r="O37" s="36"/>
      <c r="P37" s="36"/>
      <c r="Q37" s="36"/>
      <c r="R37" s="36"/>
      <c r="S37" s="36"/>
      <c r="T37" s="36"/>
      <c r="U37" s="36"/>
      <c r="V37" s="36"/>
    </row>
    <row r="38" spans="2:22" s="2" customFormat="1" ht="16" customHeight="1">
      <c r="B38" s="34" t="s">
        <v>28</v>
      </c>
      <c r="C38" s="35"/>
      <c r="D38" s="30"/>
      <c r="E38" s="30"/>
      <c r="F38" s="30"/>
      <c r="G38" s="30"/>
      <c r="H38" s="30"/>
      <c r="I38" s="30"/>
      <c r="J38" s="30"/>
      <c r="K38" s="60"/>
      <c r="L38" s="60"/>
      <c r="M38" s="30"/>
      <c r="N38" s="32"/>
      <c r="O38" s="33"/>
      <c r="P38" s="30"/>
      <c r="Q38" s="30"/>
      <c r="R38" s="30"/>
      <c r="S38" s="30"/>
      <c r="T38" s="30"/>
      <c r="U38" s="30"/>
      <c r="V38" s="30"/>
    </row>
    <row r="39" spans="2:22" s="17" customFormat="1" ht="16" customHeight="1">
      <c r="B39" s="18" t="s">
        <v>29</v>
      </c>
      <c r="C39" s="19">
        <v>0</v>
      </c>
      <c r="D39" s="19">
        <v>0</v>
      </c>
      <c r="E39" s="19">
        <v>15105</v>
      </c>
      <c r="F39" s="19">
        <v>86131</v>
      </c>
      <c r="G39" s="19">
        <v>0</v>
      </c>
      <c r="H39" s="20"/>
      <c r="I39" s="21">
        <f>SUM(C39:G39)</f>
        <v>101236</v>
      </c>
      <c r="K39" s="60"/>
      <c r="L39" s="60"/>
      <c r="M39" s="30"/>
    </row>
    <row r="40" spans="2:22" s="17" customFormat="1" ht="16" customHeight="1">
      <c r="B40" s="62" t="s">
        <v>30</v>
      </c>
      <c r="C40" s="19">
        <v>0</v>
      </c>
      <c r="D40" s="19">
        <v>0</v>
      </c>
      <c r="E40" s="19">
        <v>14987</v>
      </c>
      <c r="F40" s="19">
        <v>60689</v>
      </c>
      <c r="G40" s="19">
        <v>0</v>
      </c>
      <c r="H40" s="20"/>
      <c r="I40" s="21">
        <f>SUM(C40:G40)</f>
        <v>75676</v>
      </c>
      <c r="K40" s="60"/>
      <c r="L40" s="60"/>
      <c r="M40" s="30"/>
    </row>
    <row r="41" spans="2:22" s="17" customFormat="1" ht="6" customHeight="1">
      <c r="C41" s="36"/>
      <c r="D41" s="36"/>
      <c r="E41" s="36"/>
      <c r="F41" s="36"/>
      <c r="G41" s="36"/>
      <c r="H41" s="36"/>
      <c r="I41" s="36"/>
      <c r="J41" s="36"/>
      <c r="K41" s="60"/>
      <c r="L41" s="60"/>
      <c r="M41" s="36"/>
      <c r="N41" s="36"/>
      <c r="O41" s="36"/>
      <c r="P41" s="36"/>
      <c r="Q41" s="36"/>
      <c r="R41" s="36"/>
      <c r="S41" s="36"/>
      <c r="T41" s="36"/>
      <c r="U41" s="36"/>
      <c r="V41" s="36"/>
    </row>
    <row r="42" spans="2:22" s="2" customFormat="1" ht="16" customHeight="1">
      <c r="B42" s="34" t="s">
        <v>31</v>
      </c>
      <c r="C42" s="35"/>
      <c r="D42" s="30"/>
      <c r="E42" s="30"/>
      <c r="F42" s="30"/>
      <c r="G42" s="30"/>
      <c r="H42" s="30"/>
      <c r="I42" s="30"/>
      <c r="J42" s="30"/>
      <c r="K42" s="60"/>
      <c r="L42" s="60"/>
      <c r="M42" s="30"/>
      <c r="N42" s="32"/>
      <c r="O42" s="33"/>
      <c r="P42" s="30"/>
      <c r="Q42" s="30"/>
      <c r="R42" s="30"/>
      <c r="S42" s="30"/>
      <c r="T42" s="30"/>
      <c r="U42" s="30"/>
      <c r="V42" s="30"/>
    </row>
    <row r="43" spans="2:22" s="17" customFormat="1" ht="16" customHeight="1">
      <c r="B43" s="18" t="s">
        <v>32</v>
      </c>
      <c r="C43" s="20"/>
      <c r="D43" s="20"/>
      <c r="E43" s="19">
        <v>146</v>
      </c>
      <c r="F43" s="19">
        <v>7161</v>
      </c>
      <c r="G43" s="20"/>
      <c r="H43" s="20"/>
      <c r="I43" s="21">
        <f>SUM(E43:F43)</f>
        <v>7307</v>
      </c>
      <c r="K43" s="60"/>
      <c r="L43" s="60"/>
      <c r="M43" s="30"/>
    </row>
    <row r="44" spans="2:22" s="17" customFormat="1" ht="16" customHeight="1">
      <c r="B44" s="18" t="s">
        <v>33</v>
      </c>
      <c r="C44" s="20"/>
      <c r="D44" s="20"/>
      <c r="E44" s="19">
        <v>15</v>
      </c>
      <c r="F44" s="19">
        <v>1115</v>
      </c>
      <c r="G44" s="20"/>
      <c r="H44" s="20"/>
      <c r="I44" s="21">
        <f>SUM(E44:F44)</f>
        <v>1130</v>
      </c>
      <c r="K44" s="60"/>
      <c r="L44" s="60"/>
      <c r="M44" s="30"/>
    </row>
    <row r="45" spans="2:22" s="17" customFormat="1" ht="6" customHeight="1">
      <c r="C45" s="36"/>
      <c r="D45" s="36"/>
      <c r="E45" s="36"/>
      <c r="F45" s="36"/>
      <c r="G45" s="36"/>
      <c r="H45" s="36"/>
      <c r="I45" s="36"/>
      <c r="J45" s="36"/>
      <c r="K45" s="60"/>
      <c r="L45" s="60"/>
      <c r="M45" s="36"/>
      <c r="N45" s="36"/>
      <c r="O45" s="36"/>
      <c r="P45" s="36"/>
      <c r="Q45" s="36"/>
      <c r="R45" s="36"/>
      <c r="S45" s="36"/>
      <c r="T45" s="36"/>
      <c r="U45" s="36"/>
      <c r="V45" s="36"/>
    </row>
    <row r="46" spans="2:22" s="2" customFormat="1" ht="16" customHeight="1">
      <c r="B46" s="34" t="s">
        <v>34</v>
      </c>
      <c r="C46" s="35"/>
      <c r="D46" s="30"/>
      <c r="E46" s="30"/>
      <c r="F46" s="30"/>
      <c r="G46" s="30"/>
      <c r="H46" s="30"/>
      <c r="I46" s="30"/>
      <c r="J46" s="30"/>
      <c r="K46" s="60"/>
      <c r="L46" s="60"/>
      <c r="M46" s="30"/>
      <c r="N46" s="32"/>
      <c r="O46" s="33"/>
      <c r="P46" s="30"/>
      <c r="Q46" s="30"/>
      <c r="R46" s="30"/>
      <c r="S46" s="30"/>
      <c r="T46" s="30"/>
      <c r="U46" s="30"/>
      <c r="V46" s="30"/>
    </row>
    <row r="47" spans="2:22" s="17" customFormat="1" ht="16" customHeight="1">
      <c r="B47" s="18" t="s">
        <v>35</v>
      </c>
      <c r="C47" s="20"/>
      <c r="D47" s="20"/>
      <c r="E47" s="20"/>
      <c r="F47" s="19">
        <v>158060</v>
      </c>
      <c r="G47" s="20"/>
      <c r="H47" s="20"/>
      <c r="I47" s="20"/>
      <c r="K47" s="60"/>
      <c r="L47" s="60"/>
      <c r="M47" s="30"/>
    </row>
    <row r="48" spans="2:22" s="17" customFormat="1" ht="16" customHeight="1">
      <c r="B48" s="18" t="s">
        <v>36</v>
      </c>
      <c r="C48" s="20"/>
      <c r="D48" s="20"/>
      <c r="E48" s="20"/>
      <c r="F48" s="19">
        <v>35269</v>
      </c>
      <c r="G48" s="20"/>
      <c r="H48" s="20"/>
      <c r="I48" s="20"/>
      <c r="K48" s="60"/>
      <c r="L48" s="60"/>
      <c r="M48" s="30"/>
    </row>
    <row r="49" spans="2:22" s="17" customFormat="1" ht="16" customHeight="1">
      <c r="B49" s="18" t="s">
        <v>37</v>
      </c>
      <c r="C49" s="20"/>
      <c r="D49" s="20"/>
      <c r="E49" s="20"/>
      <c r="F49" s="19">
        <v>56600</v>
      </c>
      <c r="G49" s="20"/>
      <c r="H49" s="20"/>
      <c r="I49" s="20"/>
      <c r="K49" s="60"/>
      <c r="L49" s="60"/>
      <c r="M49" s="30"/>
    </row>
    <row r="50" spans="2:22" s="17" customFormat="1" ht="16" customHeight="1">
      <c r="B50" s="18" t="s">
        <v>38</v>
      </c>
      <c r="C50" s="20"/>
      <c r="D50" s="20"/>
      <c r="E50" s="20"/>
      <c r="F50" s="19">
        <v>15405</v>
      </c>
      <c r="G50" s="20"/>
      <c r="H50" s="20"/>
      <c r="I50" s="20"/>
      <c r="K50" s="60"/>
      <c r="L50" s="60"/>
      <c r="M50" s="30"/>
    </row>
    <row r="51" spans="2:22" s="17" customFormat="1" ht="16" customHeight="1">
      <c r="B51" s="18" t="s">
        <v>39</v>
      </c>
      <c r="C51" s="20"/>
      <c r="D51" s="20"/>
      <c r="E51" s="20"/>
      <c r="F51" s="19">
        <v>3016</v>
      </c>
      <c r="G51" s="20"/>
      <c r="H51" s="20"/>
      <c r="I51" s="20"/>
      <c r="K51" s="60"/>
      <c r="L51" s="60"/>
      <c r="M51" s="30"/>
    </row>
    <row r="52" spans="2:22" s="17" customFormat="1" ht="16" customHeight="1">
      <c r="B52" s="23" t="s">
        <v>40</v>
      </c>
      <c r="C52" s="20"/>
      <c r="D52" s="20"/>
      <c r="E52" s="20"/>
      <c r="F52" s="21">
        <f>SUM(F47:F51)</f>
        <v>268350</v>
      </c>
      <c r="G52" s="20"/>
      <c r="H52" s="20"/>
      <c r="I52" s="20"/>
      <c r="K52" s="60"/>
      <c r="L52" s="60"/>
    </row>
    <row r="53" spans="2:22" s="2" customFormat="1" ht="6" customHeight="1">
      <c r="B53" s="31"/>
      <c r="C53" s="30"/>
      <c r="D53" s="30"/>
      <c r="E53" s="30"/>
      <c r="F53" s="30"/>
      <c r="G53" s="30"/>
      <c r="H53" s="30"/>
      <c r="I53" s="30"/>
      <c r="J53" s="30"/>
      <c r="K53" s="60"/>
      <c r="L53" s="60"/>
      <c r="M53" s="30"/>
      <c r="N53" s="30"/>
      <c r="O53" s="32"/>
      <c r="P53" s="33"/>
    </row>
    <row r="54" spans="2:22" s="2" customFormat="1" ht="16" customHeight="1">
      <c r="B54" s="34" t="s">
        <v>41</v>
      </c>
      <c r="C54" s="35"/>
      <c r="D54" s="30"/>
      <c r="E54" s="30"/>
      <c r="F54" s="30"/>
      <c r="G54" s="30"/>
      <c r="H54" s="30"/>
      <c r="I54" s="30"/>
      <c r="J54" s="30"/>
      <c r="K54" s="60"/>
      <c r="L54" s="60"/>
      <c r="M54" s="30"/>
      <c r="N54" s="32"/>
      <c r="O54" s="33"/>
      <c r="P54" s="30"/>
      <c r="Q54" s="30"/>
      <c r="R54" s="30"/>
      <c r="S54" s="30"/>
      <c r="T54" s="30"/>
      <c r="U54" s="30"/>
      <c r="V54" s="30"/>
    </row>
    <row r="55" spans="2:22" s="17" customFormat="1" ht="16" customHeight="1">
      <c r="B55" s="18" t="s">
        <v>42</v>
      </c>
      <c r="C55" s="20"/>
      <c r="D55" s="20"/>
      <c r="E55" s="19">
        <v>21505</v>
      </c>
      <c r="F55" s="19">
        <v>20812</v>
      </c>
      <c r="G55" s="20"/>
      <c r="H55" s="20"/>
      <c r="I55" s="21">
        <f>SUM(E55:F55)</f>
        <v>42317</v>
      </c>
      <c r="K55" s="60"/>
      <c r="L55" s="60"/>
    </row>
    <row r="56" spans="2:22" s="17" customFormat="1" ht="16" customHeight="1">
      <c r="B56" s="37" t="s">
        <v>43</v>
      </c>
      <c r="C56" s="20"/>
      <c r="D56" s="20"/>
      <c r="E56" s="38">
        <f>SUM(E57,E59:E61)</f>
        <v>17096</v>
      </c>
      <c r="F56" s="38">
        <f>SUM(F57,F61)</f>
        <v>140694</v>
      </c>
      <c r="G56" s="20"/>
      <c r="H56" s="20"/>
      <c r="I56" s="39">
        <f>SUM(E56:F56)</f>
        <v>157790</v>
      </c>
      <c r="K56" s="60"/>
      <c r="L56" s="60"/>
    </row>
    <row r="57" spans="2:22" s="17" customFormat="1" ht="16" customHeight="1">
      <c r="B57" s="40" t="s">
        <v>44</v>
      </c>
      <c r="C57" s="20"/>
      <c r="D57" s="20"/>
      <c r="E57" s="19">
        <v>4757</v>
      </c>
      <c r="F57" s="19">
        <v>102139</v>
      </c>
      <c r="G57" s="20"/>
      <c r="H57" s="20"/>
      <c r="I57" s="21">
        <f>SUM(E57:F57)</f>
        <v>106896</v>
      </c>
      <c r="K57" s="60"/>
      <c r="L57" s="60"/>
    </row>
    <row r="58" spans="2:22" s="17" customFormat="1" ht="16" customHeight="1">
      <c r="B58" s="41" t="s">
        <v>45</v>
      </c>
      <c r="C58" s="20"/>
      <c r="D58" s="20"/>
      <c r="E58" s="20"/>
      <c r="F58" s="19">
        <v>86444</v>
      </c>
      <c r="G58" s="20"/>
      <c r="H58" s="20"/>
      <c r="I58" s="21">
        <f>F58</f>
        <v>86444</v>
      </c>
      <c r="K58" s="60"/>
      <c r="L58" s="60"/>
    </row>
    <row r="59" spans="2:22" s="17" customFormat="1" ht="16" customHeight="1">
      <c r="B59" s="40" t="s">
        <v>46</v>
      </c>
      <c r="C59" s="20"/>
      <c r="D59" s="20"/>
      <c r="E59" s="19">
        <v>1931</v>
      </c>
      <c r="F59" s="20"/>
      <c r="G59" s="20"/>
      <c r="H59" s="20"/>
      <c r="I59" s="21">
        <f>E59</f>
        <v>1931</v>
      </c>
      <c r="K59" s="60"/>
      <c r="L59" s="60"/>
    </row>
    <row r="60" spans="2:22" s="17" customFormat="1" ht="16" customHeight="1">
      <c r="B60" s="40" t="s">
        <v>47</v>
      </c>
      <c r="C60" s="20"/>
      <c r="D60" s="20"/>
      <c r="E60" s="19">
        <v>9762</v>
      </c>
      <c r="F60" s="20"/>
      <c r="G60" s="20"/>
      <c r="H60" s="20"/>
      <c r="I60" s="21">
        <f>E60</f>
        <v>9762</v>
      </c>
      <c r="K60" s="60"/>
      <c r="L60" s="60"/>
    </row>
    <row r="61" spans="2:22" s="17" customFormat="1" ht="16" customHeight="1">
      <c r="B61" s="63" t="s">
        <v>48</v>
      </c>
      <c r="C61" s="20"/>
      <c r="D61" s="20"/>
      <c r="E61" s="19">
        <v>646</v>
      </c>
      <c r="F61" s="19">
        <v>38555</v>
      </c>
      <c r="G61" s="20"/>
      <c r="H61" s="20"/>
      <c r="I61" s="21">
        <f>SUM(E61:F61)</f>
        <v>39201</v>
      </c>
      <c r="K61" s="60"/>
      <c r="L61" s="60"/>
    </row>
    <row r="62" spans="2:22" s="17" customFormat="1" ht="16" customHeight="1">
      <c r="B62" s="37" t="s">
        <v>49</v>
      </c>
      <c r="C62" s="20"/>
      <c r="D62" s="20"/>
      <c r="E62" s="38">
        <f>SUM(E63,E65:E68)</f>
        <v>29942</v>
      </c>
      <c r="F62" s="38">
        <f>SUM(F63,F65,F68)</f>
        <v>93223</v>
      </c>
      <c r="G62" s="20"/>
      <c r="H62" s="20"/>
      <c r="I62" s="39">
        <f>SUM(E62:F62)</f>
        <v>123165</v>
      </c>
      <c r="K62" s="60"/>
      <c r="L62" s="60"/>
    </row>
    <row r="63" spans="2:22" s="17" customFormat="1" ht="16" customHeight="1">
      <c r="B63" s="40" t="s">
        <v>50</v>
      </c>
      <c r="C63" s="20"/>
      <c r="D63" s="20"/>
      <c r="E63" s="19">
        <v>648</v>
      </c>
      <c r="F63" s="19">
        <v>72382</v>
      </c>
      <c r="G63" s="20"/>
      <c r="H63" s="20"/>
      <c r="I63" s="21">
        <f>SUM(E63:F63)</f>
        <v>73030</v>
      </c>
      <c r="K63" s="60"/>
      <c r="L63" s="60"/>
    </row>
    <row r="64" spans="2:22" s="17" customFormat="1" ht="16" customHeight="1">
      <c r="B64" s="41" t="s">
        <v>51</v>
      </c>
      <c r="C64" s="20"/>
      <c r="D64" s="20"/>
      <c r="E64" s="20"/>
      <c r="F64" s="19">
        <v>41058</v>
      </c>
      <c r="G64" s="20"/>
      <c r="H64" s="20"/>
      <c r="I64" s="21">
        <f>F64</f>
        <v>41058</v>
      </c>
      <c r="K64" s="60"/>
      <c r="L64" s="60"/>
    </row>
    <row r="65" spans="2:22" s="17" customFormat="1" ht="16" customHeight="1">
      <c r="B65" s="40" t="s">
        <v>52</v>
      </c>
      <c r="C65" s="20"/>
      <c r="D65" s="20"/>
      <c r="E65" s="19">
        <v>1160</v>
      </c>
      <c r="F65" s="19">
        <v>14324</v>
      </c>
      <c r="G65" s="20"/>
      <c r="H65" s="20"/>
      <c r="I65" s="21">
        <f>SUM(E65:F65)</f>
        <v>15484</v>
      </c>
      <c r="K65" s="60"/>
      <c r="L65" s="60"/>
    </row>
    <row r="66" spans="2:22" s="17" customFormat="1" ht="16" customHeight="1">
      <c r="B66" s="40" t="s">
        <v>53</v>
      </c>
      <c r="C66" s="20"/>
      <c r="D66" s="20"/>
      <c r="E66" s="19">
        <v>1184</v>
      </c>
      <c r="F66" s="20"/>
      <c r="G66" s="20"/>
      <c r="H66" s="20"/>
      <c r="I66" s="21">
        <f>E66</f>
        <v>1184</v>
      </c>
      <c r="K66" s="60"/>
      <c r="L66" s="60"/>
    </row>
    <row r="67" spans="2:22" s="17" customFormat="1" ht="16" customHeight="1">
      <c r="B67" s="40" t="s">
        <v>54</v>
      </c>
      <c r="C67" s="20"/>
      <c r="D67" s="20"/>
      <c r="E67" s="19">
        <v>19945</v>
      </c>
      <c r="F67" s="20"/>
      <c r="G67" s="20"/>
      <c r="H67" s="20"/>
      <c r="I67" s="21">
        <f>E67</f>
        <v>19945</v>
      </c>
      <c r="K67" s="60"/>
      <c r="L67" s="60"/>
    </row>
    <row r="68" spans="2:22" s="17" customFormat="1" ht="16" customHeight="1">
      <c r="B68" s="63" t="s">
        <v>55</v>
      </c>
      <c r="C68" s="20"/>
      <c r="D68" s="20"/>
      <c r="E68" s="19">
        <v>7005</v>
      </c>
      <c r="F68" s="19">
        <v>6517</v>
      </c>
      <c r="G68" s="20"/>
      <c r="H68" s="20"/>
      <c r="I68" s="21">
        <f>SUM(E68:F68)</f>
        <v>13522</v>
      </c>
      <c r="K68" s="60"/>
      <c r="L68" s="60"/>
    </row>
    <row r="69" spans="2:22" s="17" customFormat="1" ht="16" customHeight="1">
      <c r="B69" s="60"/>
      <c r="C69" s="60"/>
      <c r="D69" s="60"/>
      <c r="E69" s="60"/>
      <c r="F69" s="60"/>
      <c r="G69" s="60"/>
      <c r="H69" s="60"/>
      <c r="I69" s="60"/>
      <c r="K69" s="60"/>
      <c r="L69" s="60"/>
    </row>
    <row r="70" spans="2:22" s="2" customFormat="1" ht="6" customHeight="1">
      <c r="B70" s="31"/>
      <c r="C70" s="30"/>
      <c r="D70" s="30"/>
      <c r="E70" s="30"/>
      <c r="F70" s="30"/>
      <c r="G70" s="30"/>
      <c r="H70" s="30"/>
      <c r="I70" s="30"/>
      <c r="J70" s="30"/>
      <c r="K70" s="60"/>
      <c r="L70" s="60"/>
      <c r="M70" s="30"/>
      <c r="N70" s="30"/>
      <c r="O70" s="32"/>
      <c r="P70" s="33"/>
    </row>
    <row r="71" spans="2:22" s="2" customFormat="1" ht="16" customHeight="1">
      <c r="B71" s="42" t="s">
        <v>56</v>
      </c>
      <c r="C71" s="35"/>
      <c r="D71" s="30"/>
      <c r="E71" s="30"/>
      <c r="F71" s="30"/>
      <c r="G71" s="30"/>
      <c r="H71" s="30"/>
      <c r="I71" s="30"/>
      <c r="J71" s="30"/>
      <c r="K71" s="60"/>
      <c r="L71" s="60"/>
      <c r="M71" s="30"/>
      <c r="N71" s="32"/>
      <c r="O71" s="33"/>
      <c r="P71" s="30"/>
      <c r="Q71" s="30"/>
      <c r="R71" s="30"/>
      <c r="S71" s="30"/>
      <c r="T71" s="30"/>
      <c r="U71" s="30"/>
      <c r="V71" s="30"/>
    </row>
    <row r="72" spans="2:22" s="17" customFormat="1" ht="16" customHeight="1">
      <c r="B72" s="43" t="s">
        <v>42</v>
      </c>
      <c r="C72" s="20"/>
      <c r="D72" s="20"/>
      <c r="E72" s="19">
        <v>20484</v>
      </c>
      <c r="F72" s="19">
        <v>19952</v>
      </c>
      <c r="G72" s="20"/>
      <c r="H72" s="20"/>
      <c r="I72" s="21">
        <f>SUM(E72:F72)</f>
        <v>40436</v>
      </c>
      <c r="K72" s="60"/>
      <c r="L72" s="60"/>
    </row>
    <row r="73" spans="2:22" s="17" customFormat="1" ht="16" customHeight="1">
      <c r="B73" s="37" t="s">
        <v>57</v>
      </c>
      <c r="C73" s="20"/>
      <c r="D73" s="20"/>
      <c r="E73" s="39">
        <f>SUM(E76,E83:E85)</f>
        <v>16906</v>
      </c>
      <c r="F73" s="39">
        <f>SUM(F76,F85)</f>
        <v>87173</v>
      </c>
      <c r="G73" s="20"/>
      <c r="H73" s="20"/>
      <c r="I73" s="39">
        <f>SUM(E73:F73)</f>
        <v>104079</v>
      </c>
      <c r="K73" s="60"/>
      <c r="L73" s="60"/>
    </row>
    <row r="74" spans="2:22" s="17" customFormat="1" ht="16" customHeight="1">
      <c r="B74" s="44" t="s">
        <v>58</v>
      </c>
      <c r="C74" s="20"/>
      <c r="D74" s="20"/>
      <c r="E74" s="20"/>
      <c r="F74" s="19">
        <v>15282</v>
      </c>
      <c r="G74" s="20"/>
      <c r="H74" s="20"/>
      <c r="I74" s="21">
        <f>F74</f>
        <v>15282</v>
      </c>
      <c r="K74" s="60"/>
      <c r="L74" s="60"/>
    </row>
    <row r="75" spans="2:22" s="17" customFormat="1" ht="16" customHeight="1">
      <c r="B75" s="45" t="s">
        <v>59</v>
      </c>
      <c r="C75" s="20"/>
      <c r="D75" s="20"/>
      <c r="E75" s="20"/>
      <c r="F75" s="19">
        <v>45539</v>
      </c>
      <c r="G75" s="20"/>
      <c r="H75" s="20"/>
      <c r="I75" s="21">
        <f>F75</f>
        <v>45539</v>
      </c>
      <c r="K75" s="60"/>
      <c r="L75" s="60"/>
    </row>
    <row r="76" spans="2:22" s="17" customFormat="1" ht="16" customHeight="1">
      <c r="B76" s="46" t="s">
        <v>60</v>
      </c>
      <c r="C76" s="20"/>
      <c r="D76" s="20"/>
      <c r="E76" s="19">
        <v>4710</v>
      </c>
      <c r="F76" s="19">
        <v>53230</v>
      </c>
      <c r="G76" s="20"/>
      <c r="H76" s="20"/>
      <c r="I76" s="21">
        <f>SUM(E76:F76)</f>
        <v>57940</v>
      </c>
      <c r="K76" s="60"/>
      <c r="L76" s="60"/>
    </row>
    <row r="77" spans="2:22" s="17" customFormat="1" ht="16" customHeight="1">
      <c r="B77" s="62" t="s">
        <v>45</v>
      </c>
      <c r="C77" s="20"/>
      <c r="D77" s="20"/>
      <c r="E77" s="20"/>
      <c r="F77" s="19">
        <v>40124</v>
      </c>
      <c r="G77" s="20"/>
      <c r="H77" s="20"/>
      <c r="I77" s="21">
        <f t="shared" ref="I77:I82" si="0">F77</f>
        <v>40124</v>
      </c>
      <c r="K77" s="60"/>
      <c r="L77" s="60"/>
    </row>
    <row r="78" spans="2:22" s="17" customFormat="1" ht="16" customHeight="1">
      <c r="B78" s="47" t="s">
        <v>61</v>
      </c>
      <c r="C78" s="20"/>
      <c r="D78" s="20"/>
      <c r="E78" s="20"/>
      <c r="F78" s="19">
        <v>5708</v>
      </c>
      <c r="G78" s="20"/>
      <c r="H78" s="20"/>
      <c r="I78" s="21">
        <f t="shared" si="0"/>
        <v>5708</v>
      </c>
      <c r="K78" s="60"/>
      <c r="L78" s="60"/>
    </row>
    <row r="79" spans="2:22" s="17" customFormat="1" ht="16" customHeight="1">
      <c r="B79" s="48" t="s">
        <v>62</v>
      </c>
      <c r="C79" s="20"/>
      <c r="D79" s="20"/>
      <c r="E79" s="20"/>
      <c r="F79" s="19">
        <v>1209</v>
      </c>
      <c r="G79" s="20"/>
      <c r="H79" s="20"/>
      <c r="I79" s="21">
        <f t="shared" si="0"/>
        <v>1209</v>
      </c>
      <c r="K79" s="60"/>
      <c r="L79" s="60"/>
    </row>
    <row r="80" spans="2:22" s="17" customFormat="1" ht="16" customHeight="1">
      <c r="B80" s="48" t="s">
        <v>63</v>
      </c>
      <c r="C80" s="20"/>
      <c r="D80" s="20"/>
      <c r="E80" s="20"/>
      <c r="F80" s="19">
        <v>75</v>
      </c>
      <c r="G80" s="20"/>
      <c r="H80" s="20"/>
      <c r="I80" s="21">
        <f t="shared" si="0"/>
        <v>75</v>
      </c>
      <c r="K80" s="60"/>
      <c r="L80" s="60"/>
    </row>
    <row r="81" spans="2:12" s="17" customFormat="1" ht="16" customHeight="1">
      <c r="B81" s="48" t="s">
        <v>64</v>
      </c>
      <c r="C81" s="20"/>
      <c r="D81" s="20"/>
      <c r="E81" s="20"/>
      <c r="F81" s="19">
        <v>0</v>
      </c>
      <c r="G81" s="20"/>
      <c r="H81" s="20"/>
      <c r="I81" s="21">
        <f t="shared" si="0"/>
        <v>0</v>
      </c>
      <c r="K81" s="60"/>
      <c r="L81" s="60"/>
    </row>
    <row r="82" spans="2:12" s="17" customFormat="1" ht="16" customHeight="1">
      <c r="B82" s="48" t="s">
        <v>65</v>
      </c>
      <c r="C82" s="20"/>
      <c r="D82" s="20"/>
      <c r="E82" s="20"/>
      <c r="F82" s="19">
        <v>15</v>
      </c>
      <c r="G82" s="20"/>
      <c r="H82" s="20"/>
      <c r="I82" s="21">
        <f t="shared" si="0"/>
        <v>15</v>
      </c>
      <c r="K82" s="60"/>
      <c r="L82" s="60"/>
    </row>
    <row r="83" spans="2:12" s="17" customFormat="1" ht="16" customHeight="1">
      <c r="B83" s="46" t="s">
        <v>46</v>
      </c>
      <c r="C83" s="20"/>
      <c r="D83" s="20"/>
      <c r="E83" s="19">
        <v>1931</v>
      </c>
      <c r="F83" s="20"/>
      <c r="G83" s="20"/>
      <c r="H83" s="20"/>
      <c r="I83" s="21">
        <f>E83</f>
        <v>1931</v>
      </c>
      <c r="K83" s="60"/>
      <c r="L83" s="60"/>
    </row>
    <row r="84" spans="2:12" s="17" customFormat="1" ht="16" customHeight="1">
      <c r="B84" s="46" t="s">
        <v>47</v>
      </c>
      <c r="C84" s="20"/>
      <c r="D84" s="20"/>
      <c r="E84" s="19">
        <v>9762</v>
      </c>
      <c r="F84" s="20"/>
      <c r="G84" s="20"/>
      <c r="H84" s="20"/>
      <c r="I84" s="21">
        <f>E84</f>
        <v>9762</v>
      </c>
      <c r="K84" s="60"/>
      <c r="L84" s="60"/>
    </row>
    <row r="85" spans="2:12" s="17" customFormat="1" ht="16" customHeight="1">
      <c r="B85" s="63" t="s">
        <v>48</v>
      </c>
      <c r="C85" s="20"/>
      <c r="D85" s="20"/>
      <c r="E85" s="19">
        <v>503</v>
      </c>
      <c r="F85" s="19">
        <v>33943</v>
      </c>
      <c r="G85" s="20"/>
      <c r="H85" s="20"/>
      <c r="I85" s="21">
        <f>SUM(E85:F85)</f>
        <v>34446</v>
      </c>
      <c r="K85" s="60"/>
      <c r="L85" s="60"/>
    </row>
    <row r="86" spans="2:12" s="17" customFormat="1" ht="16" customHeight="1">
      <c r="B86" s="37" t="s">
        <v>66</v>
      </c>
      <c r="C86" s="20"/>
      <c r="D86" s="20"/>
      <c r="E86" s="39">
        <f>SUM(E87,E92:E94,E96:E98)</f>
        <v>29096</v>
      </c>
      <c r="F86" s="39">
        <f>SUM(F87,F92:F95,F98)</f>
        <v>54261</v>
      </c>
      <c r="G86" s="20"/>
      <c r="H86" s="20"/>
      <c r="I86" s="39">
        <f>SUM(E86:F86)</f>
        <v>83357</v>
      </c>
      <c r="K86" s="60"/>
      <c r="L86" s="60"/>
    </row>
    <row r="87" spans="2:12" s="17" customFormat="1" ht="16" customHeight="1">
      <c r="B87" s="46" t="s">
        <v>50</v>
      </c>
      <c r="C87" s="20"/>
      <c r="D87" s="20"/>
      <c r="E87" s="19">
        <v>619</v>
      </c>
      <c r="F87" s="19">
        <v>38245</v>
      </c>
      <c r="G87" s="20"/>
      <c r="H87" s="20"/>
      <c r="I87" s="21">
        <f>SUM(E87:F87)</f>
        <v>38864</v>
      </c>
      <c r="K87" s="60"/>
      <c r="L87" s="60"/>
    </row>
    <row r="88" spans="2:12" s="17" customFormat="1" ht="16" customHeight="1">
      <c r="B88" s="49" t="s">
        <v>67</v>
      </c>
      <c r="C88" s="20"/>
      <c r="D88" s="20"/>
      <c r="E88" s="20"/>
      <c r="F88" s="19">
        <v>10389</v>
      </c>
      <c r="G88" s="20"/>
      <c r="H88" s="20"/>
      <c r="I88" s="21">
        <f>F88</f>
        <v>10389</v>
      </c>
      <c r="K88" s="60"/>
      <c r="L88" s="60"/>
    </row>
    <row r="89" spans="2:12" s="17" customFormat="1" ht="16" customHeight="1">
      <c r="B89" s="49" t="s">
        <v>68</v>
      </c>
      <c r="C89" s="20"/>
      <c r="D89" s="20"/>
      <c r="E89" s="20"/>
      <c r="F89" s="19">
        <v>27855</v>
      </c>
      <c r="G89" s="20"/>
      <c r="H89" s="20"/>
      <c r="I89" s="21">
        <f>F89</f>
        <v>27855</v>
      </c>
      <c r="K89" s="60"/>
      <c r="L89" s="60"/>
    </row>
    <row r="90" spans="2:12" s="17" customFormat="1" ht="16" customHeight="1">
      <c r="B90" s="50" t="s">
        <v>69</v>
      </c>
      <c r="C90" s="20"/>
      <c r="D90" s="20"/>
      <c r="E90" s="20"/>
      <c r="F90" s="19">
        <v>775</v>
      </c>
      <c r="G90" s="20"/>
      <c r="H90" s="20"/>
      <c r="I90" s="21">
        <f>F90</f>
        <v>775</v>
      </c>
      <c r="K90" s="60"/>
      <c r="L90" s="60"/>
    </row>
    <row r="91" spans="2:12" s="17" customFormat="1" ht="16" customHeight="1">
      <c r="B91" s="50" t="s">
        <v>51</v>
      </c>
      <c r="C91" s="20"/>
      <c r="D91" s="20"/>
      <c r="E91" s="20"/>
      <c r="F91" s="19">
        <v>27855</v>
      </c>
      <c r="G91" s="20"/>
      <c r="H91" s="20"/>
      <c r="I91" s="21">
        <f>F91</f>
        <v>27855</v>
      </c>
      <c r="K91" s="60"/>
      <c r="L91" s="60"/>
    </row>
    <row r="92" spans="2:12" s="17" customFormat="1" ht="16" customHeight="1">
      <c r="B92" s="51" t="s">
        <v>52</v>
      </c>
      <c r="C92" s="20"/>
      <c r="D92" s="20"/>
      <c r="E92" s="19">
        <v>1057</v>
      </c>
      <c r="F92" s="19">
        <v>13355</v>
      </c>
      <c r="G92" s="20"/>
      <c r="H92" s="20"/>
      <c r="I92" s="21">
        <f>SUM(E92:F92)</f>
        <v>14412</v>
      </c>
      <c r="K92" s="60"/>
      <c r="L92" s="60"/>
    </row>
    <row r="93" spans="2:12" s="17" customFormat="1" ht="16" customHeight="1">
      <c r="B93" s="52" t="s">
        <v>70</v>
      </c>
      <c r="C93" s="20"/>
      <c r="D93" s="20"/>
      <c r="E93" s="19">
        <v>105</v>
      </c>
      <c r="F93" s="19">
        <v>637</v>
      </c>
      <c r="G93" s="20"/>
      <c r="H93" s="20"/>
      <c r="I93" s="21">
        <f>SUM(E93:F93)</f>
        <v>742</v>
      </c>
      <c r="K93" s="60"/>
      <c r="L93" s="60"/>
    </row>
    <row r="94" spans="2:12" s="17" customFormat="1" ht="16" customHeight="1">
      <c r="B94" s="52" t="s">
        <v>71</v>
      </c>
      <c r="C94" s="20"/>
      <c r="D94" s="20"/>
      <c r="E94" s="19">
        <v>624</v>
      </c>
      <c r="F94" s="19">
        <v>0</v>
      </c>
      <c r="G94" s="20"/>
      <c r="H94" s="20"/>
      <c r="I94" s="21">
        <f>SUM(E94:F94)</f>
        <v>624</v>
      </c>
      <c r="K94" s="60"/>
      <c r="L94" s="60"/>
    </row>
    <row r="95" spans="2:12" s="17" customFormat="1" ht="16" customHeight="1">
      <c r="B95" s="52" t="s">
        <v>72</v>
      </c>
      <c r="C95" s="20"/>
      <c r="D95" s="20"/>
      <c r="E95" s="20"/>
      <c r="F95" s="19">
        <v>913</v>
      </c>
      <c r="G95" s="20"/>
      <c r="H95" s="20"/>
      <c r="I95" s="21">
        <f>F95</f>
        <v>913</v>
      </c>
      <c r="K95" s="60"/>
      <c r="L95" s="60"/>
    </row>
    <row r="96" spans="2:12" s="17" customFormat="1" ht="16" customHeight="1">
      <c r="B96" s="53" t="s">
        <v>53</v>
      </c>
      <c r="C96" s="20"/>
      <c r="D96" s="20"/>
      <c r="E96" s="19">
        <v>1184</v>
      </c>
      <c r="F96" s="20"/>
      <c r="G96" s="20"/>
      <c r="H96" s="20"/>
      <c r="I96" s="21">
        <f>E96</f>
        <v>1184</v>
      </c>
      <c r="K96" s="60"/>
      <c r="L96" s="60"/>
    </row>
    <row r="97" spans="2:22" s="17" customFormat="1" ht="16" customHeight="1">
      <c r="B97" s="53" t="s">
        <v>54</v>
      </c>
      <c r="C97" s="20"/>
      <c r="D97" s="20"/>
      <c r="E97" s="19">
        <v>19945</v>
      </c>
      <c r="F97" s="20"/>
      <c r="G97" s="20"/>
      <c r="H97" s="20"/>
      <c r="I97" s="21">
        <f>E97</f>
        <v>19945</v>
      </c>
      <c r="K97" s="60"/>
      <c r="L97" s="60"/>
    </row>
    <row r="98" spans="2:22" s="17" customFormat="1" ht="16" customHeight="1">
      <c r="B98" s="63" t="s">
        <v>55</v>
      </c>
      <c r="C98" s="20"/>
      <c r="D98" s="20"/>
      <c r="E98" s="19">
        <v>5562</v>
      </c>
      <c r="F98" s="19">
        <v>1111</v>
      </c>
      <c r="G98" s="20"/>
      <c r="H98" s="20"/>
      <c r="I98" s="21">
        <f>SUM(E98:F98)</f>
        <v>6673</v>
      </c>
      <c r="K98" s="60"/>
      <c r="L98" s="60"/>
    </row>
    <row r="99" spans="2:22" s="17" customFormat="1" ht="16" customHeight="1">
      <c r="B99" s="60"/>
      <c r="C99" s="60"/>
      <c r="D99" s="60"/>
      <c r="E99" s="60"/>
      <c r="F99" s="60"/>
      <c r="G99" s="60"/>
      <c r="H99" s="60"/>
      <c r="I99" s="60"/>
      <c r="K99" s="60"/>
      <c r="L99" s="60"/>
    </row>
    <row r="100" spans="2:22" s="2" customFormat="1" ht="6" customHeight="1">
      <c r="B100" s="31"/>
      <c r="C100" s="30"/>
      <c r="D100" s="30"/>
      <c r="E100" s="30"/>
      <c r="F100" s="30"/>
      <c r="G100" s="30"/>
      <c r="H100" s="30"/>
      <c r="I100" s="30"/>
      <c r="J100" s="30"/>
      <c r="K100" s="60"/>
      <c r="L100" s="60"/>
      <c r="M100" s="30"/>
      <c r="N100" s="30"/>
      <c r="O100" s="32"/>
      <c r="P100" s="33"/>
    </row>
    <row r="101" spans="2:22" s="2" customFormat="1" ht="16" customHeight="1">
      <c r="B101" s="42" t="s">
        <v>73</v>
      </c>
      <c r="C101" s="35"/>
      <c r="D101" s="30"/>
      <c r="E101" s="30"/>
      <c r="F101" s="30"/>
      <c r="G101" s="30"/>
      <c r="H101" s="30"/>
      <c r="I101" s="30"/>
      <c r="J101" s="30"/>
      <c r="K101" s="60"/>
      <c r="L101" s="60"/>
      <c r="M101" s="30"/>
      <c r="N101" s="32"/>
      <c r="O101" s="33"/>
      <c r="P101" s="30"/>
      <c r="Q101" s="30"/>
      <c r="R101" s="30"/>
      <c r="S101" s="30"/>
      <c r="T101" s="30"/>
      <c r="U101" s="30"/>
      <c r="V101" s="30"/>
    </row>
    <row r="102" spans="2:22" s="17" customFormat="1" ht="16" customHeight="1">
      <c r="B102" s="54" t="s">
        <v>42</v>
      </c>
      <c r="C102" s="20"/>
      <c r="D102" s="20"/>
      <c r="E102" s="19">
        <v>0</v>
      </c>
      <c r="F102" s="19">
        <v>0</v>
      </c>
      <c r="G102" s="20"/>
      <c r="H102" s="20"/>
      <c r="I102" s="21">
        <f>SUM(E102:F102)</f>
        <v>0</v>
      </c>
      <c r="K102" s="60"/>
      <c r="L102" s="60"/>
    </row>
    <row r="103" spans="2:22" s="17" customFormat="1" ht="16" customHeight="1">
      <c r="B103" s="55" t="s">
        <v>74</v>
      </c>
      <c r="C103" s="20"/>
      <c r="D103" s="20"/>
      <c r="E103" s="56">
        <v>0</v>
      </c>
      <c r="F103" s="56">
        <v>-20232</v>
      </c>
      <c r="G103" s="20"/>
      <c r="H103" s="20"/>
      <c r="I103" s="21">
        <f>SUM(E103:F103)</f>
        <v>-20232</v>
      </c>
      <c r="K103" s="60"/>
      <c r="L103" s="60"/>
    </row>
    <row r="104" spans="2:22" s="17" customFormat="1" ht="16" customHeight="1">
      <c r="B104" s="55" t="s">
        <v>75</v>
      </c>
      <c r="C104" s="20"/>
      <c r="D104" s="20"/>
      <c r="E104" s="56">
        <v>0</v>
      </c>
      <c r="F104" s="56">
        <v>0</v>
      </c>
      <c r="G104" s="20"/>
      <c r="H104" s="20"/>
      <c r="I104" s="21">
        <f>SUM(E104:F104)</f>
        <v>0</v>
      </c>
      <c r="K104" s="60"/>
      <c r="L104" s="60"/>
    </row>
    <row r="105" spans="2:22" s="17" customFormat="1" ht="16" customHeight="1">
      <c r="B105" s="48" t="s">
        <v>76</v>
      </c>
      <c r="C105" s="20"/>
      <c r="D105" s="20"/>
      <c r="E105" s="20"/>
      <c r="F105" s="19">
        <v>0</v>
      </c>
      <c r="G105" s="20"/>
      <c r="H105" s="20"/>
      <c r="I105" s="21">
        <f>F105</f>
        <v>0</v>
      </c>
      <c r="K105" s="60"/>
      <c r="L105" s="60"/>
    </row>
    <row r="106" spans="2:22" s="17" customFormat="1" ht="16" customHeight="1">
      <c r="B106" s="48" t="s">
        <v>77</v>
      </c>
      <c r="C106" s="20"/>
      <c r="D106" s="20"/>
      <c r="E106" s="20"/>
      <c r="F106" s="19">
        <v>0</v>
      </c>
      <c r="G106" s="20"/>
      <c r="H106" s="20"/>
      <c r="I106" s="21">
        <f>F106</f>
        <v>0</v>
      </c>
      <c r="K106" s="60"/>
      <c r="L106" s="60"/>
    </row>
    <row r="107" spans="2:22" s="17" customFormat="1" ht="16" customHeight="1">
      <c r="B107" s="60"/>
      <c r="C107" s="60"/>
      <c r="D107" s="60"/>
      <c r="E107" s="60"/>
      <c r="F107" s="60"/>
      <c r="G107" s="60"/>
      <c r="H107" s="60"/>
      <c r="I107" s="60"/>
      <c r="K107" s="60"/>
      <c r="L107" s="60"/>
    </row>
    <row r="108" spans="2:22" s="2" customFormat="1" ht="6" customHeight="1">
      <c r="B108" s="31"/>
      <c r="C108" s="30"/>
      <c r="D108" s="30"/>
      <c r="E108" s="30"/>
      <c r="F108" s="30"/>
      <c r="G108" s="30"/>
      <c r="H108" s="30"/>
      <c r="I108" s="30"/>
      <c r="J108" s="30"/>
      <c r="K108" s="60"/>
      <c r="L108" s="60"/>
      <c r="M108" s="30"/>
      <c r="N108" s="30"/>
      <c r="O108" s="32"/>
      <c r="P108" s="33"/>
    </row>
    <row r="109" spans="2:22" s="2" customFormat="1" ht="16" customHeight="1">
      <c r="B109" s="34" t="s">
        <v>18</v>
      </c>
      <c r="C109" s="35"/>
      <c r="D109" s="30"/>
      <c r="E109" s="30"/>
      <c r="F109" s="30"/>
      <c r="G109" s="30"/>
      <c r="H109" s="30"/>
      <c r="I109" s="30"/>
      <c r="J109" s="30"/>
      <c r="K109" s="60"/>
      <c r="L109" s="60"/>
      <c r="M109" s="30"/>
      <c r="N109" s="32"/>
      <c r="O109" s="33"/>
      <c r="P109" s="30"/>
      <c r="Q109" s="30"/>
      <c r="R109" s="30"/>
      <c r="S109" s="30"/>
      <c r="T109" s="30"/>
      <c r="U109" s="30"/>
      <c r="V109" s="30"/>
    </row>
    <row r="110" spans="2:22" s="17" customFormat="1" ht="16" customHeight="1">
      <c r="B110" s="61" t="s">
        <v>78</v>
      </c>
      <c r="C110" s="19">
        <v>0</v>
      </c>
      <c r="D110" s="19">
        <v>0</v>
      </c>
      <c r="E110" s="19">
        <v>-547</v>
      </c>
      <c r="F110" s="19">
        <v>0</v>
      </c>
      <c r="G110" s="19">
        <v>0</v>
      </c>
      <c r="H110" s="20"/>
      <c r="I110" s="21">
        <f>SUM(C110:H110)</f>
        <v>-547</v>
      </c>
      <c r="K110" s="60"/>
      <c r="L110" s="60"/>
    </row>
    <row r="111" spans="2:22" s="17" customFormat="1" ht="16" customHeight="1">
      <c r="C111" s="60"/>
      <c r="D111" s="60"/>
      <c r="E111" s="60"/>
      <c r="F111" s="60"/>
      <c r="G111" s="60"/>
      <c r="H111" s="57"/>
      <c r="I111" s="57"/>
      <c r="K111" s="57"/>
      <c r="L111" s="57"/>
    </row>
    <row r="112" spans="2:22" s="17" customFormat="1" ht="12.75" customHeight="1"/>
  </sheetData>
  <mergeCells count="7">
    <mergeCell ref="I6:I7"/>
    <mergeCell ref="G6:G7"/>
    <mergeCell ref="C6:C7"/>
    <mergeCell ref="D6:D7"/>
    <mergeCell ref="E6:E7"/>
    <mergeCell ref="F6:F7"/>
    <mergeCell ref="H6:H7"/>
  </mergeCells>
  <dataValidations count="3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9:G9 C12:G12 F36 F63:F65 E43:F44 F47:F51 E63 F58 C39:G40 E57:F57 E65:E68 F68 E59:E61 E55:F55 F61" xr:uid="{00000000-0002-0000-10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G11 C18:G18 C20:G21 E102:F104 F105:F106 C110:G110" xr:uid="{00000000-0002-0000-1000-000001000000}">
      <formula1>0</formula1>
    </dataValidation>
    <dataValidation type="whole" errorStyle="warning" allowBlank="1" showErrorMessage="1" errorTitle="WARNING" error="All figures must be entered as whole numbers. Please ensure that the figure you have entered is correct." sqref="E87 E76 F87:F95 F74:F82 E96:E97 E92:E94 E83:E84 E72:F72 E85:F85 E98:F98" xr:uid="{00000000-0002-0000-1000-000002000000}">
      <formula1>-1000000</formula1>
      <formula2>1000000</formula2>
    </dataValidation>
  </dataValidations>
  <pageMargins left="0.7" right="0.7" top="0.75" bottom="0.75" header="0.3" footer="0.3"/>
  <pageSetup paperSize="9" scale="59" fitToHeight="0" orientation="landscape" r:id="rId1"/>
  <rowBreaks count="2" manualBreakCount="2">
    <brk id="52" max="11" man="1"/>
    <brk id="100" max="11" man="1"/>
  </rowBreaks>
  <ignoredErrors>
    <ignoredError sqref="I110" emptyCellReference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27">
    <tabColor rgb="FFC5D9F1"/>
    <pageSetUpPr fitToPage="1"/>
  </sheetPr>
  <dimension ref="B1:V112"/>
  <sheetViews>
    <sheetView zoomScaleNormal="100" workbookViewId="0"/>
  </sheetViews>
  <sheetFormatPr defaultColWidth="9.1796875" defaultRowHeight="14"/>
  <cols>
    <col min="1" max="1" width="2.54296875" style="14" customWidth="1"/>
    <col min="2" max="2" width="95.54296875" style="14" customWidth="1"/>
    <col min="3" max="9" width="14.26953125" style="14" customWidth="1"/>
    <col min="10" max="10" width="3.26953125" style="14" customWidth="1"/>
    <col min="11" max="12" width="10.81640625" style="14" customWidth="1"/>
    <col min="13" max="16384" width="9.1796875" style="14"/>
  </cols>
  <sheetData>
    <row r="1" spans="2:12" s="2" customFormat="1" ht="20.149999999999999" customHeight="1">
      <c r="B1" s="1" t="s">
        <v>0</v>
      </c>
      <c r="C1" s="58"/>
      <c r="D1" s="58"/>
      <c r="F1" s="3"/>
      <c r="G1" s="3"/>
      <c r="H1" s="3"/>
    </row>
    <row r="2" spans="2:12" s="2" customFormat="1" ht="20.149999999999999" customHeight="1">
      <c r="B2" s="1" t="s">
        <v>79</v>
      </c>
    </row>
    <row r="3" spans="2:12" s="2" customFormat="1" ht="20.149999999999999" customHeight="1">
      <c r="B3" s="4" t="s">
        <v>94</v>
      </c>
      <c r="C3" s="59"/>
      <c r="D3" s="59"/>
      <c r="E3" s="5"/>
      <c r="F3" s="6"/>
      <c r="G3" s="6"/>
      <c r="H3" s="7"/>
    </row>
    <row r="4" spans="2:12" s="10" customFormat="1" ht="12.75" customHeight="1">
      <c r="B4" s="8"/>
      <c r="C4" s="9"/>
      <c r="I4" s="11"/>
      <c r="J4" s="11"/>
    </row>
    <row r="5" spans="2:12" s="10" customFormat="1" ht="12.75" customHeight="1">
      <c r="B5" s="8"/>
      <c r="C5" s="9"/>
      <c r="I5" s="11" t="s">
        <v>1</v>
      </c>
      <c r="J5" s="11"/>
    </row>
    <row r="6" spans="2:12" ht="18" customHeight="1">
      <c r="B6" s="12" t="s">
        <v>2</v>
      </c>
      <c r="C6" s="82" t="s">
        <v>3</v>
      </c>
      <c r="D6" s="82" t="s">
        <v>4</v>
      </c>
      <c r="E6" s="82" t="s">
        <v>5</v>
      </c>
      <c r="F6" s="82" t="s">
        <v>6</v>
      </c>
      <c r="G6" s="82" t="s">
        <v>7</v>
      </c>
      <c r="H6" s="83" t="s">
        <v>8</v>
      </c>
      <c r="I6" s="84" t="s">
        <v>9</v>
      </c>
      <c r="J6" s="13"/>
      <c r="K6" s="60"/>
      <c r="L6" s="60"/>
    </row>
    <row r="7" spans="2:12" ht="51" customHeight="1">
      <c r="B7" s="15" t="s">
        <v>10</v>
      </c>
      <c r="C7" s="82"/>
      <c r="D7" s="82"/>
      <c r="E7" s="82"/>
      <c r="F7" s="82"/>
      <c r="G7" s="82"/>
      <c r="H7" s="83"/>
      <c r="I7" s="84"/>
      <c r="J7" s="13"/>
      <c r="K7" s="60"/>
      <c r="L7" s="60"/>
    </row>
    <row r="8" spans="2:12" s="17" customFormat="1" ht="16" customHeight="1">
      <c r="B8" s="16" t="s">
        <v>11</v>
      </c>
      <c r="K8" s="60"/>
      <c r="L8" s="60"/>
    </row>
    <row r="9" spans="2:12" s="17" customFormat="1" ht="16" customHeight="1">
      <c r="B9" s="18" t="s">
        <v>12</v>
      </c>
      <c r="C9" s="19">
        <v>120</v>
      </c>
      <c r="D9" s="19">
        <v>0</v>
      </c>
      <c r="E9" s="19">
        <v>8699</v>
      </c>
      <c r="F9" s="19">
        <v>26291</v>
      </c>
      <c r="G9" s="19">
        <v>2816</v>
      </c>
      <c r="H9" s="20"/>
      <c r="I9" s="21">
        <f>SUM(C9:G9)</f>
        <v>37926</v>
      </c>
      <c r="K9" s="60"/>
      <c r="L9" s="60"/>
    </row>
    <row r="10" spans="2:12" s="17" customFormat="1" ht="16" customHeight="1">
      <c r="B10" s="18" t="s">
        <v>13</v>
      </c>
      <c r="C10" s="20"/>
      <c r="D10" s="20"/>
      <c r="E10" s="20"/>
      <c r="F10" s="20"/>
      <c r="G10" s="20"/>
      <c r="H10" s="20"/>
      <c r="I10" s="20"/>
      <c r="K10" s="60"/>
      <c r="L10" s="60"/>
    </row>
    <row r="11" spans="2:12" s="17" customFormat="1" ht="16" customHeight="1">
      <c r="B11" s="18" t="s">
        <v>14</v>
      </c>
      <c r="C11" s="19">
        <v>-1</v>
      </c>
      <c r="D11" s="19">
        <v>0</v>
      </c>
      <c r="E11" s="19">
        <v>-199</v>
      </c>
      <c r="F11" s="19">
        <v>-471</v>
      </c>
      <c r="G11" s="19">
        <v>-1519</v>
      </c>
      <c r="H11" s="20"/>
      <c r="I11" s="21">
        <f>SUM(C11:G11)</f>
        <v>-2190</v>
      </c>
      <c r="K11" s="60"/>
      <c r="L11" s="60"/>
    </row>
    <row r="12" spans="2:12" s="17" customFormat="1" ht="16" customHeight="1">
      <c r="B12" s="18" t="s">
        <v>15</v>
      </c>
      <c r="C12" s="19">
        <v>2061</v>
      </c>
      <c r="D12" s="19">
        <v>19</v>
      </c>
      <c r="E12" s="19">
        <v>149738</v>
      </c>
      <c r="F12" s="19">
        <v>456708</v>
      </c>
      <c r="G12" s="19">
        <v>36218</v>
      </c>
      <c r="H12" s="22">
        <v>428368</v>
      </c>
      <c r="I12" s="21">
        <f>SUM(C12:H12)</f>
        <v>1073112</v>
      </c>
      <c r="K12" s="60"/>
      <c r="L12" s="60"/>
    </row>
    <row r="13" spans="2:12" s="17" customFormat="1" ht="16" customHeight="1">
      <c r="B13" s="23" t="s">
        <v>16</v>
      </c>
      <c r="C13" s="21">
        <f>SUM(C9,C11:C12)</f>
        <v>2180</v>
      </c>
      <c r="D13" s="21">
        <f>SUM(D9,D11:D12)</f>
        <v>19</v>
      </c>
      <c r="E13" s="21">
        <f>SUM(E9,E11:E12)</f>
        <v>158238</v>
      </c>
      <c r="F13" s="21">
        <f>SUM(F9,F11:F12)</f>
        <v>482528</v>
      </c>
      <c r="G13" s="21">
        <f>SUM(G9,G11:G12)</f>
        <v>37515</v>
      </c>
      <c r="H13" s="21">
        <f>H12</f>
        <v>428368</v>
      </c>
      <c r="I13" s="21">
        <f>SUM(I9,I11:I12)</f>
        <v>1108848</v>
      </c>
      <c r="K13" s="60"/>
      <c r="L13" s="60"/>
    </row>
    <row r="14" spans="2:12" s="17" customFormat="1" ht="12.75" customHeight="1">
      <c r="K14" s="60"/>
      <c r="L14" s="60"/>
    </row>
    <row r="15" spans="2:12" s="17" customFormat="1" ht="16" customHeight="1">
      <c r="B15" s="23" t="s">
        <v>17</v>
      </c>
      <c r="C15" s="21">
        <f>C13+C18</f>
        <v>2177</v>
      </c>
      <c r="D15" s="21">
        <f>D13+D18</f>
        <v>19</v>
      </c>
      <c r="E15" s="21">
        <f>E13+E18</f>
        <v>157995</v>
      </c>
      <c r="F15" s="21">
        <f>F13+F18</f>
        <v>481447</v>
      </c>
      <c r="G15" s="21">
        <f>G13+G18</f>
        <v>37515</v>
      </c>
      <c r="H15" s="21">
        <f>H13</f>
        <v>428368</v>
      </c>
      <c r="I15" s="21">
        <f>I13+I18</f>
        <v>1107521</v>
      </c>
      <c r="K15" s="60"/>
      <c r="L15" s="60"/>
    </row>
    <row r="16" spans="2:12" s="17" customFormat="1" ht="12.75" customHeight="1">
      <c r="K16" s="60"/>
      <c r="L16" s="60"/>
    </row>
    <row r="17" spans="2:14" s="17" customFormat="1" ht="16" customHeight="1">
      <c r="B17" s="16" t="s">
        <v>18</v>
      </c>
      <c r="K17" s="60"/>
      <c r="L17" s="60"/>
    </row>
    <row r="18" spans="2:14" s="17" customFormat="1" ht="16" customHeight="1">
      <c r="B18" s="18" t="s">
        <v>19</v>
      </c>
      <c r="C18" s="19">
        <v>-3</v>
      </c>
      <c r="D18" s="19">
        <v>0</v>
      </c>
      <c r="E18" s="19">
        <v>-243</v>
      </c>
      <c r="F18" s="19">
        <v>-1081</v>
      </c>
      <c r="G18" s="19">
        <v>0</v>
      </c>
      <c r="H18" s="20"/>
      <c r="I18" s="21">
        <f>SUM(C18:G18)</f>
        <v>-1327</v>
      </c>
      <c r="K18" s="60"/>
      <c r="L18" s="60"/>
    </row>
    <row r="19" spans="2:14" s="17" customFormat="1" ht="16" customHeight="1">
      <c r="B19" s="24" t="s">
        <v>20</v>
      </c>
      <c r="C19" s="20"/>
      <c r="D19" s="20"/>
      <c r="E19" s="20"/>
      <c r="F19" s="20"/>
      <c r="G19" s="20"/>
      <c r="H19" s="20"/>
      <c r="I19" s="25"/>
      <c r="K19" s="60"/>
      <c r="L19" s="60"/>
    </row>
    <row r="20" spans="2:14" s="17" customFormat="1" ht="16" customHeight="1">
      <c r="B20" s="18" t="s">
        <v>21</v>
      </c>
      <c r="C20" s="19">
        <v>-1721</v>
      </c>
      <c r="D20" s="19">
        <v>0</v>
      </c>
      <c r="E20" s="19">
        <v>-131273</v>
      </c>
      <c r="F20" s="19">
        <v>-228712</v>
      </c>
      <c r="G20" s="19">
        <v>0</v>
      </c>
      <c r="H20" s="20"/>
      <c r="I20" s="21">
        <f>SUM(C20:G20)</f>
        <v>-361706</v>
      </c>
      <c r="K20" s="60"/>
      <c r="L20" s="60"/>
    </row>
    <row r="21" spans="2:14" s="17" customFormat="1" ht="16" customHeight="1">
      <c r="B21" s="18" t="s">
        <v>22</v>
      </c>
      <c r="C21" s="19">
        <v>-369</v>
      </c>
      <c r="D21" s="19">
        <v>-19</v>
      </c>
      <c r="E21" s="19">
        <v>-15926</v>
      </c>
      <c r="F21" s="19">
        <v>-231081</v>
      </c>
      <c r="G21" s="19">
        <v>-27553</v>
      </c>
      <c r="H21" s="20"/>
      <c r="I21" s="21">
        <f>SUM(C21:G21)</f>
        <v>-274948</v>
      </c>
      <c r="K21" s="60"/>
      <c r="L21" s="60"/>
    </row>
    <row r="22" spans="2:14" s="17" customFormat="1" ht="16" customHeight="1">
      <c r="B22" s="23" t="s">
        <v>23</v>
      </c>
      <c r="C22" s="21">
        <f>SUM(C18,C20:C21)</f>
        <v>-2093</v>
      </c>
      <c r="D22" s="21">
        <f>SUM(D18,D20:D21)</f>
        <v>-19</v>
      </c>
      <c r="E22" s="21">
        <f>SUM(E18,E20:E21)</f>
        <v>-147442</v>
      </c>
      <c r="F22" s="21">
        <f>SUM(F18,F20:F21)</f>
        <v>-460874</v>
      </c>
      <c r="G22" s="21">
        <f>SUM(G18,G20:G21)</f>
        <v>-27553</v>
      </c>
      <c r="H22" s="20"/>
      <c r="I22" s="21">
        <f>SUM(I18,I20:I21)</f>
        <v>-637981</v>
      </c>
      <c r="K22" s="60"/>
      <c r="L22" s="60"/>
    </row>
    <row r="23" spans="2:14" s="17" customFormat="1" ht="12.75" customHeight="1">
      <c r="K23" s="60"/>
      <c r="L23" s="60"/>
    </row>
    <row r="24" spans="2:14" s="17" customFormat="1" ht="16" customHeight="1">
      <c r="B24" s="23" t="s">
        <v>24</v>
      </c>
      <c r="C24" s="21">
        <f>C22-C18</f>
        <v>-2090</v>
      </c>
      <c r="D24" s="21">
        <f>D22-D18</f>
        <v>-19</v>
      </c>
      <c r="E24" s="21">
        <f>E22-E18</f>
        <v>-147199</v>
      </c>
      <c r="F24" s="21">
        <f>F22-F18</f>
        <v>-459793</v>
      </c>
      <c r="G24" s="21">
        <f>G22-G18</f>
        <v>-27553</v>
      </c>
      <c r="H24" s="20"/>
      <c r="I24" s="21">
        <f>I22-I18</f>
        <v>-636654</v>
      </c>
      <c r="K24" s="60"/>
      <c r="L24" s="60"/>
    </row>
    <row r="25" spans="2:14" s="17" customFormat="1" ht="12.75" customHeight="1">
      <c r="K25" s="60"/>
      <c r="L25" s="60"/>
    </row>
    <row r="26" spans="2:14" s="17" customFormat="1" ht="16" customHeight="1">
      <c r="B26" s="26" t="s">
        <v>25</v>
      </c>
      <c r="C26" s="27">
        <f>C13+C22</f>
        <v>87</v>
      </c>
      <c r="D26" s="27">
        <f>D13+D22</f>
        <v>0</v>
      </c>
      <c r="E26" s="27">
        <f>E13+E22</f>
        <v>10796</v>
      </c>
      <c r="F26" s="27">
        <f>F13+F22</f>
        <v>21654</v>
      </c>
      <c r="G26" s="27">
        <f>G13+G22</f>
        <v>9962</v>
      </c>
      <c r="H26" s="27">
        <f>H13</f>
        <v>428368</v>
      </c>
      <c r="I26" s="27">
        <f>I13+I22</f>
        <v>470867</v>
      </c>
      <c r="K26" s="60"/>
      <c r="L26" s="60"/>
    </row>
    <row r="27" spans="2:14" s="17" customFormat="1" ht="12.75" customHeight="1">
      <c r="K27" s="60"/>
      <c r="L27" s="60"/>
    </row>
    <row r="28" spans="2:14" s="17" customFormat="1" ht="16" customHeight="1">
      <c r="B28" s="60"/>
      <c r="C28" s="60"/>
      <c r="D28" s="60"/>
      <c r="E28" s="60"/>
      <c r="F28" s="60"/>
      <c r="G28" s="60"/>
      <c r="H28" s="60"/>
      <c r="I28" s="60"/>
      <c r="K28" s="60"/>
      <c r="L28" s="60"/>
    </row>
    <row r="29" spans="2:14" s="17" customFormat="1" ht="16" customHeight="1">
      <c r="B29" s="60"/>
      <c r="C29" s="60"/>
      <c r="D29" s="60"/>
      <c r="E29" s="60"/>
      <c r="F29" s="60"/>
      <c r="G29" s="60"/>
      <c r="H29" s="60"/>
      <c r="I29" s="60"/>
      <c r="K29" s="60"/>
      <c r="L29" s="60"/>
    </row>
    <row r="30" spans="2:14" s="17" customFormat="1" ht="16" customHeight="1">
      <c r="B30" s="60"/>
      <c r="C30" s="60"/>
      <c r="D30" s="60"/>
      <c r="E30" s="60"/>
      <c r="F30" s="60"/>
      <c r="G30" s="60"/>
      <c r="H30" s="60"/>
      <c r="I30" s="60"/>
      <c r="K30" s="60"/>
      <c r="L30" s="60"/>
    </row>
    <row r="31" spans="2:14" s="17" customFormat="1" ht="16" customHeight="1">
      <c r="B31" s="60"/>
      <c r="C31" s="60"/>
      <c r="D31" s="60"/>
      <c r="E31" s="60"/>
      <c r="F31" s="60"/>
      <c r="G31" s="60"/>
      <c r="H31" s="60"/>
      <c r="I31" s="60"/>
      <c r="K31" s="60"/>
      <c r="L31" s="60"/>
    </row>
    <row r="32" spans="2:14" s="2" customFormat="1" ht="12.75" customHeight="1">
      <c r="B32" s="60"/>
      <c r="C32" s="60"/>
      <c r="D32" s="60"/>
      <c r="E32" s="60"/>
      <c r="F32" s="60"/>
      <c r="G32" s="60"/>
      <c r="H32" s="60"/>
      <c r="I32" s="60"/>
      <c r="J32" s="28"/>
      <c r="K32" s="60"/>
      <c r="L32" s="60"/>
      <c r="M32" s="29"/>
      <c r="N32" s="29"/>
    </row>
    <row r="33" spans="2:22" s="2" customFormat="1" ht="18" customHeight="1">
      <c r="B33" s="64" t="s">
        <v>26</v>
      </c>
      <c r="C33" s="30"/>
      <c r="D33" s="30"/>
      <c r="E33" s="30"/>
      <c r="F33" s="30"/>
      <c r="G33" s="30"/>
      <c r="H33" s="30"/>
      <c r="I33" s="30"/>
      <c r="J33" s="30"/>
      <c r="K33" s="60"/>
      <c r="L33" s="60"/>
    </row>
    <row r="34" spans="2:22" s="2" customFormat="1" ht="6" customHeight="1">
      <c r="B34" s="31"/>
      <c r="C34" s="30"/>
      <c r="D34" s="30"/>
      <c r="E34" s="30"/>
      <c r="F34" s="30"/>
      <c r="G34" s="30"/>
      <c r="H34" s="30"/>
      <c r="I34" s="30"/>
      <c r="J34" s="30"/>
      <c r="K34" s="60"/>
      <c r="L34" s="60"/>
      <c r="M34" s="30"/>
      <c r="N34" s="32"/>
      <c r="O34" s="33"/>
    </row>
    <row r="35" spans="2:22" s="2" customFormat="1" ht="16" customHeight="1">
      <c r="B35" s="34" t="s">
        <v>27</v>
      </c>
      <c r="C35" s="35"/>
      <c r="D35" s="30"/>
      <c r="E35" s="30"/>
      <c r="F35" s="30"/>
      <c r="G35" s="30"/>
      <c r="H35" s="30"/>
      <c r="I35" s="30"/>
      <c r="J35" s="30"/>
      <c r="K35" s="60"/>
      <c r="L35" s="60"/>
      <c r="M35" s="30"/>
      <c r="N35" s="30"/>
      <c r="O35" s="30"/>
    </row>
    <row r="36" spans="2:22" s="17" customFormat="1" ht="16" customHeight="1">
      <c r="B36" s="18" t="s">
        <v>27</v>
      </c>
      <c r="C36" s="20"/>
      <c r="D36" s="20"/>
      <c r="E36" s="20"/>
      <c r="F36" s="19">
        <v>287</v>
      </c>
      <c r="G36" s="20"/>
      <c r="H36" s="20"/>
      <c r="I36" s="20"/>
      <c r="K36" s="60"/>
      <c r="L36" s="60"/>
    </row>
    <row r="37" spans="2:22" s="17" customFormat="1" ht="6" customHeight="1">
      <c r="C37" s="36"/>
      <c r="D37" s="36"/>
      <c r="E37" s="36"/>
      <c r="F37" s="36"/>
      <c r="G37" s="36"/>
      <c r="H37" s="36"/>
      <c r="I37" s="36"/>
      <c r="J37" s="36"/>
      <c r="K37" s="60"/>
      <c r="L37" s="60"/>
      <c r="M37" s="36"/>
      <c r="N37" s="36"/>
      <c r="O37" s="36"/>
      <c r="P37" s="36"/>
      <c r="Q37" s="36"/>
      <c r="R37" s="36"/>
      <c r="S37" s="36"/>
      <c r="T37" s="36"/>
      <c r="U37" s="36"/>
      <c r="V37" s="36"/>
    </row>
    <row r="38" spans="2:22" s="2" customFormat="1" ht="16" customHeight="1">
      <c r="B38" s="34" t="s">
        <v>28</v>
      </c>
      <c r="C38" s="35"/>
      <c r="D38" s="30"/>
      <c r="E38" s="30"/>
      <c r="F38" s="30"/>
      <c r="G38" s="30"/>
      <c r="H38" s="30"/>
      <c r="I38" s="30"/>
      <c r="J38" s="30"/>
      <c r="K38" s="60"/>
      <c r="L38" s="60"/>
      <c r="M38" s="30"/>
      <c r="N38" s="32"/>
      <c r="O38" s="33"/>
      <c r="P38" s="30"/>
      <c r="Q38" s="30"/>
      <c r="R38" s="30"/>
      <c r="S38" s="30"/>
      <c r="T38" s="30"/>
      <c r="U38" s="30"/>
      <c r="V38" s="30"/>
    </row>
    <row r="39" spans="2:22" s="17" customFormat="1" ht="16" customHeight="1">
      <c r="B39" s="18" t="s">
        <v>29</v>
      </c>
      <c r="C39" s="19">
        <v>0</v>
      </c>
      <c r="D39" s="19">
        <v>0</v>
      </c>
      <c r="E39" s="19">
        <v>36478</v>
      </c>
      <c r="F39" s="19">
        <v>241700</v>
      </c>
      <c r="G39" s="19">
        <v>466</v>
      </c>
      <c r="H39" s="20"/>
      <c r="I39" s="21">
        <f>SUM(C39:G39)</f>
        <v>278644</v>
      </c>
      <c r="K39" s="60"/>
      <c r="L39" s="60"/>
      <c r="M39" s="30"/>
    </row>
    <row r="40" spans="2:22" s="17" customFormat="1" ht="16" customHeight="1">
      <c r="B40" s="62" t="s">
        <v>30</v>
      </c>
      <c r="C40" s="19">
        <v>0</v>
      </c>
      <c r="D40" s="19">
        <v>0</v>
      </c>
      <c r="E40" s="19">
        <v>30707</v>
      </c>
      <c r="F40" s="19">
        <v>129253</v>
      </c>
      <c r="G40" s="19">
        <v>21</v>
      </c>
      <c r="H40" s="20"/>
      <c r="I40" s="21">
        <f>SUM(C40:G40)</f>
        <v>159981</v>
      </c>
      <c r="K40" s="60"/>
      <c r="L40" s="60"/>
      <c r="M40" s="30"/>
    </row>
    <row r="41" spans="2:22" s="17" customFormat="1" ht="6" customHeight="1">
      <c r="C41" s="36"/>
      <c r="D41" s="36"/>
      <c r="E41" s="36"/>
      <c r="F41" s="36"/>
      <c r="G41" s="36"/>
      <c r="H41" s="36"/>
      <c r="I41" s="36"/>
      <c r="J41" s="36"/>
      <c r="K41" s="60"/>
      <c r="L41" s="60"/>
      <c r="M41" s="36"/>
      <c r="N41" s="36"/>
      <c r="O41" s="36"/>
      <c r="P41" s="36"/>
      <c r="Q41" s="36"/>
      <c r="R41" s="36"/>
      <c r="S41" s="36"/>
      <c r="T41" s="36"/>
      <c r="U41" s="36"/>
      <c r="V41" s="36"/>
    </row>
    <row r="42" spans="2:22" s="2" customFormat="1" ht="16" customHeight="1">
      <c r="B42" s="34" t="s">
        <v>31</v>
      </c>
      <c r="C42" s="35"/>
      <c r="D42" s="30"/>
      <c r="E42" s="30"/>
      <c r="F42" s="30"/>
      <c r="G42" s="30"/>
      <c r="H42" s="30"/>
      <c r="I42" s="30"/>
      <c r="J42" s="30"/>
      <c r="K42" s="60"/>
      <c r="L42" s="60"/>
      <c r="M42" s="30"/>
      <c r="N42" s="32"/>
      <c r="O42" s="33"/>
      <c r="P42" s="30"/>
      <c r="Q42" s="30"/>
      <c r="R42" s="30"/>
      <c r="S42" s="30"/>
      <c r="T42" s="30"/>
      <c r="U42" s="30"/>
      <c r="V42" s="30"/>
    </row>
    <row r="43" spans="2:22" s="17" customFormat="1" ht="16" customHeight="1">
      <c r="B43" s="18" t="s">
        <v>32</v>
      </c>
      <c r="C43" s="20"/>
      <c r="D43" s="20"/>
      <c r="E43" s="19">
        <v>1724</v>
      </c>
      <c r="F43" s="19">
        <v>11234</v>
      </c>
      <c r="G43" s="20"/>
      <c r="H43" s="20"/>
      <c r="I43" s="21">
        <f>SUM(E43:F43)</f>
        <v>12958</v>
      </c>
      <c r="K43" s="60"/>
      <c r="L43" s="60"/>
      <c r="M43" s="30"/>
    </row>
    <row r="44" spans="2:22" s="17" customFormat="1" ht="16" customHeight="1">
      <c r="B44" s="18" t="s">
        <v>33</v>
      </c>
      <c r="C44" s="20"/>
      <c r="D44" s="20"/>
      <c r="E44" s="19">
        <v>953</v>
      </c>
      <c r="F44" s="19">
        <v>64131</v>
      </c>
      <c r="G44" s="20"/>
      <c r="H44" s="20"/>
      <c r="I44" s="21">
        <f>SUM(E44:F44)</f>
        <v>65084</v>
      </c>
      <c r="K44" s="60"/>
      <c r="L44" s="60"/>
      <c r="M44" s="30"/>
    </row>
    <row r="45" spans="2:22" s="17" customFormat="1" ht="6" customHeight="1">
      <c r="C45" s="36"/>
      <c r="D45" s="36"/>
      <c r="E45" s="36"/>
      <c r="F45" s="36"/>
      <c r="G45" s="36"/>
      <c r="H45" s="36"/>
      <c r="I45" s="36"/>
      <c r="J45" s="36"/>
      <c r="K45" s="60"/>
      <c r="L45" s="60"/>
      <c r="M45" s="36"/>
      <c r="N45" s="36"/>
      <c r="O45" s="36"/>
      <c r="P45" s="36"/>
      <c r="Q45" s="36"/>
      <c r="R45" s="36"/>
      <c r="S45" s="36"/>
      <c r="T45" s="36"/>
      <c r="U45" s="36"/>
      <c r="V45" s="36"/>
    </row>
    <row r="46" spans="2:22" s="2" customFormat="1" ht="16" customHeight="1">
      <c r="B46" s="34" t="s">
        <v>34</v>
      </c>
      <c r="C46" s="35"/>
      <c r="D46" s="30"/>
      <c r="E46" s="30"/>
      <c r="F46" s="30"/>
      <c r="G46" s="30"/>
      <c r="H46" s="30"/>
      <c r="I46" s="30"/>
      <c r="J46" s="30"/>
      <c r="K46" s="60"/>
      <c r="L46" s="60"/>
      <c r="M46" s="30"/>
      <c r="N46" s="32"/>
      <c r="O46" s="33"/>
      <c r="P46" s="30"/>
      <c r="Q46" s="30"/>
      <c r="R46" s="30"/>
      <c r="S46" s="30"/>
      <c r="T46" s="30"/>
      <c r="U46" s="30"/>
      <c r="V46" s="30"/>
    </row>
    <row r="47" spans="2:22" s="17" customFormat="1" ht="16" customHeight="1">
      <c r="B47" s="18" t="s">
        <v>35</v>
      </c>
      <c r="C47" s="20"/>
      <c r="D47" s="20"/>
      <c r="E47" s="20"/>
      <c r="F47" s="19">
        <v>291928</v>
      </c>
      <c r="G47" s="20"/>
      <c r="H47" s="20"/>
      <c r="I47" s="20"/>
      <c r="K47" s="60"/>
      <c r="L47" s="60"/>
      <c r="M47" s="30"/>
    </row>
    <row r="48" spans="2:22" s="17" customFormat="1" ht="16" customHeight="1">
      <c r="B48" s="18" t="s">
        <v>36</v>
      </c>
      <c r="C48" s="20"/>
      <c r="D48" s="20"/>
      <c r="E48" s="20"/>
      <c r="F48" s="19">
        <v>47163</v>
      </c>
      <c r="G48" s="20"/>
      <c r="H48" s="20"/>
      <c r="I48" s="20"/>
      <c r="K48" s="60"/>
      <c r="L48" s="60"/>
      <c r="M48" s="30"/>
    </row>
    <row r="49" spans="2:22" s="17" customFormat="1" ht="16" customHeight="1">
      <c r="B49" s="18" t="s">
        <v>37</v>
      </c>
      <c r="C49" s="20"/>
      <c r="D49" s="20"/>
      <c r="E49" s="20"/>
      <c r="F49" s="19">
        <v>94645</v>
      </c>
      <c r="G49" s="20"/>
      <c r="H49" s="20"/>
      <c r="I49" s="20"/>
      <c r="K49" s="60"/>
      <c r="L49" s="60"/>
      <c r="M49" s="30"/>
    </row>
    <row r="50" spans="2:22" s="17" customFormat="1" ht="16" customHeight="1">
      <c r="B50" s="18" t="s">
        <v>38</v>
      </c>
      <c r="C50" s="20"/>
      <c r="D50" s="20"/>
      <c r="E50" s="20"/>
      <c r="F50" s="19">
        <v>25722</v>
      </c>
      <c r="G50" s="20"/>
      <c r="H50" s="20"/>
      <c r="I50" s="20"/>
      <c r="K50" s="60"/>
      <c r="L50" s="60"/>
      <c r="M50" s="30"/>
    </row>
    <row r="51" spans="2:22" s="17" customFormat="1" ht="16" customHeight="1">
      <c r="B51" s="18" t="s">
        <v>39</v>
      </c>
      <c r="C51" s="20"/>
      <c r="D51" s="20"/>
      <c r="E51" s="20"/>
      <c r="F51" s="19">
        <v>21989</v>
      </c>
      <c r="G51" s="20"/>
      <c r="H51" s="20"/>
      <c r="I51" s="20"/>
      <c r="K51" s="60"/>
      <c r="L51" s="60"/>
      <c r="M51" s="30"/>
    </row>
    <row r="52" spans="2:22" s="17" customFormat="1" ht="16" customHeight="1">
      <c r="B52" s="23" t="s">
        <v>40</v>
      </c>
      <c r="C52" s="20"/>
      <c r="D52" s="20"/>
      <c r="E52" s="20"/>
      <c r="F52" s="21">
        <f>SUM(F47:F51)</f>
        <v>481447</v>
      </c>
      <c r="G52" s="20"/>
      <c r="H52" s="20"/>
      <c r="I52" s="20"/>
      <c r="K52" s="60"/>
      <c r="L52" s="60"/>
    </row>
    <row r="53" spans="2:22" s="2" customFormat="1" ht="6" customHeight="1">
      <c r="B53" s="31"/>
      <c r="C53" s="30"/>
      <c r="D53" s="30"/>
      <c r="E53" s="30"/>
      <c r="F53" s="30"/>
      <c r="G53" s="30"/>
      <c r="H53" s="30"/>
      <c r="I53" s="30"/>
      <c r="J53" s="30"/>
      <c r="K53" s="60"/>
      <c r="L53" s="60"/>
      <c r="M53" s="30"/>
      <c r="N53" s="30"/>
      <c r="O53" s="32"/>
      <c r="P53" s="33"/>
    </row>
    <row r="54" spans="2:22" s="2" customFormat="1" ht="16" customHeight="1">
      <c r="B54" s="34" t="s">
        <v>41</v>
      </c>
      <c r="C54" s="35"/>
      <c r="D54" s="30"/>
      <c r="E54" s="30"/>
      <c r="F54" s="30"/>
      <c r="G54" s="30"/>
      <c r="H54" s="30"/>
      <c r="I54" s="30"/>
      <c r="J54" s="30"/>
      <c r="K54" s="60"/>
      <c r="L54" s="60"/>
      <c r="M54" s="30"/>
      <c r="N54" s="32"/>
      <c r="O54" s="33"/>
      <c r="P54" s="30"/>
      <c r="Q54" s="30"/>
      <c r="R54" s="30"/>
      <c r="S54" s="30"/>
      <c r="T54" s="30"/>
      <c r="U54" s="30"/>
      <c r="V54" s="30"/>
    </row>
    <row r="55" spans="2:22" s="17" customFormat="1" ht="16" customHeight="1">
      <c r="B55" s="18" t="s">
        <v>42</v>
      </c>
      <c r="C55" s="20"/>
      <c r="D55" s="20"/>
      <c r="E55" s="19">
        <v>33359</v>
      </c>
      <c r="F55" s="19">
        <v>36074</v>
      </c>
      <c r="G55" s="20"/>
      <c r="H55" s="20"/>
      <c r="I55" s="21">
        <f>SUM(E55:F55)</f>
        <v>69433</v>
      </c>
      <c r="K55" s="60"/>
      <c r="L55" s="60"/>
    </row>
    <row r="56" spans="2:22" s="17" customFormat="1" ht="16" customHeight="1">
      <c r="B56" s="37" t="s">
        <v>43</v>
      </c>
      <c r="C56" s="20"/>
      <c r="D56" s="20"/>
      <c r="E56" s="38">
        <f>SUM(E57,E59:E61)</f>
        <v>47465</v>
      </c>
      <c r="F56" s="38">
        <f>SUM(F57,F61)</f>
        <v>175173</v>
      </c>
      <c r="G56" s="20"/>
      <c r="H56" s="20"/>
      <c r="I56" s="39">
        <f>SUM(E56:F56)</f>
        <v>222638</v>
      </c>
      <c r="K56" s="60"/>
      <c r="L56" s="60"/>
    </row>
    <row r="57" spans="2:22" s="17" customFormat="1" ht="16" customHeight="1">
      <c r="B57" s="40" t="s">
        <v>44</v>
      </c>
      <c r="C57" s="20"/>
      <c r="D57" s="20"/>
      <c r="E57" s="19">
        <v>28123</v>
      </c>
      <c r="F57" s="19">
        <v>153205</v>
      </c>
      <c r="G57" s="20"/>
      <c r="H57" s="20"/>
      <c r="I57" s="21">
        <f>SUM(E57:F57)</f>
        <v>181328</v>
      </c>
      <c r="K57" s="60"/>
      <c r="L57" s="60"/>
    </row>
    <row r="58" spans="2:22" s="17" customFormat="1" ht="16" customHeight="1">
      <c r="B58" s="41" t="s">
        <v>45</v>
      </c>
      <c r="C58" s="20"/>
      <c r="D58" s="20"/>
      <c r="E58" s="20"/>
      <c r="F58" s="19">
        <v>144047</v>
      </c>
      <c r="G58" s="20"/>
      <c r="H58" s="20"/>
      <c r="I58" s="21">
        <f>F58</f>
        <v>144047</v>
      </c>
      <c r="K58" s="60"/>
      <c r="L58" s="60"/>
    </row>
    <row r="59" spans="2:22" s="17" customFormat="1" ht="16" customHeight="1">
      <c r="B59" s="40" t="s">
        <v>46</v>
      </c>
      <c r="C59" s="20"/>
      <c r="D59" s="20"/>
      <c r="E59" s="19">
        <v>1704</v>
      </c>
      <c r="F59" s="20"/>
      <c r="G59" s="20"/>
      <c r="H59" s="20"/>
      <c r="I59" s="21">
        <f>E59</f>
        <v>1704</v>
      </c>
      <c r="K59" s="60"/>
      <c r="L59" s="60"/>
    </row>
    <row r="60" spans="2:22" s="17" customFormat="1" ht="16" customHeight="1">
      <c r="B60" s="40" t="s">
        <v>47</v>
      </c>
      <c r="C60" s="20"/>
      <c r="D60" s="20"/>
      <c r="E60" s="19">
        <v>10804</v>
      </c>
      <c r="F60" s="20"/>
      <c r="G60" s="20"/>
      <c r="H60" s="20"/>
      <c r="I60" s="21">
        <f>E60</f>
        <v>10804</v>
      </c>
      <c r="K60" s="60"/>
      <c r="L60" s="60"/>
    </row>
    <row r="61" spans="2:22" s="17" customFormat="1" ht="16" customHeight="1">
      <c r="B61" s="63" t="s">
        <v>48</v>
      </c>
      <c r="C61" s="20"/>
      <c r="D61" s="20"/>
      <c r="E61" s="19">
        <v>6834</v>
      </c>
      <c r="F61" s="19">
        <v>21968</v>
      </c>
      <c r="G61" s="20"/>
      <c r="H61" s="20"/>
      <c r="I61" s="21">
        <f>SUM(E61:F61)</f>
        <v>28802</v>
      </c>
      <c r="K61" s="60"/>
      <c r="L61" s="60"/>
    </row>
    <row r="62" spans="2:22" s="17" customFormat="1" ht="16" customHeight="1">
      <c r="B62" s="37" t="s">
        <v>49</v>
      </c>
      <c r="C62" s="20"/>
      <c r="D62" s="20"/>
      <c r="E62" s="38">
        <f>SUM(E63,E65:E68)</f>
        <v>60774</v>
      </c>
      <c r="F62" s="38">
        <f>SUM(F63,F65,F68)</f>
        <v>203907</v>
      </c>
      <c r="G62" s="20"/>
      <c r="H62" s="20"/>
      <c r="I62" s="39">
        <f>SUM(E62:F62)</f>
        <v>264681</v>
      </c>
      <c r="K62" s="60"/>
      <c r="L62" s="60"/>
    </row>
    <row r="63" spans="2:22" s="17" customFormat="1" ht="16" customHeight="1">
      <c r="B63" s="40" t="s">
        <v>50</v>
      </c>
      <c r="C63" s="20"/>
      <c r="D63" s="20"/>
      <c r="E63" s="19">
        <v>570</v>
      </c>
      <c r="F63" s="19">
        <v>91422</v>
      </c>
      <c r="G63" s="20"/>
      <c r="H63" s="20"/>
      <c r="I63" s="21">
        <f>SUM(E63:F63)</f>
        <v>91992</v>
      </c>
      <c r="K63" s="60"/>
      <c r="L63" s="60"/>
    </row>
    <row r="64" spans="2:22" s="17" customFormat="1" ht="16" customHeight="1">
      <c r="B64" s="41" t="s">
        <v>51</v>
      </c>
      <c r="C64" s="20"/>
      <c r="D64" s="20"/>
      <c r="E64" s="20"/>
      <c r="F64" s="19">
        <v>80092</v>
      </c>
      <c r="G64" s="20"/>
      <c r="H64" s="20"/>
      <c r="I64" s="21">
        <f>F64</f>
        <v>80092</v>
      </c>
      <c r="K64" s="60"/>
      <c r="L64" s="60"/>
    </row>
    <row r="65" spans="2:22" s="17" customFormat="1" ht="16" customHeight="1">
      <c r="B65" s="40" t="s">
        <v>52</v>
      </c>
      <c r="C65" s="20"/>
      <c r="D65" s="20"/>
      <c r="E65" s="19">
        <v>0</v>
      </c>
      <c r="F65" s="19">
        <v>15160</v>
      </c>
      <c r="G65" s="20"/>
      <c r="H65" s="20"/>
      <c r="I65" s="21">
        <f>SUM(E65:F65)</f>
        <v>15160</v>
      </c>
      <c r="K65" s="60"/>
      <c r="L65" s="60"/>
    </row>
    <row r="66" spans="2:22" s="17" customFormat="1" ht="16" customHeight="1">
      <c r="B66" s="40" t="s">
        <v>53</v>
      </c>
      <c r="C66" s="20"/>
      <c r="D66" s="20"/>
      <c r="E66" s="19">
        <v>947</v>
      </c>
      <c r="F66" s="20"/>
      <c r="G66" s="20"/>
      <c r="H66" s="20"/>
      <c r="I66" s="21">
        <f>E66</f>
        <v>947</v>
      </c>
      <c r="K66" s="60"/>
      <c r="L66" s="60"/>
    </row>
    <row r="67" spans="2:22" s="17" customFormat="1" ht="16" customHeight="1">
      <c r="B67" s="40" t="s">
        <v>54</v>
      </c>
      <c r="C67" s="20"/>
      <c r="D67" s="20"/>
      <c r="E67" s="19">
        <v>39542</v>
      </c>
      <c r="F67" s="20"/>
      <c r="G67" s="20"/>
      <c r="H67" s="20"/>
      <c r="I67" s="21">
        <f>E67</f>
        <v>39542</v>
      </c>
      <c r="K67" s="60"/>
      <c r="L67" s="60"/>
    </row>
    <row r="68" spans="2:22" s="17" customFormat="1" ht="16" customHeight="1">
      <c r="B68" s="63" t="s">
        <v>55</v>
      </c>
      <c r="C68" s="20"/>
      <c r="D68" s="20"/>
      <c r="E68" s="19">
        <v>19715</v>
      </c>
      <c r="F68" s="19">
        <v>97325</v>
      </c>
      <c r="G68" s="20"/>
      <c r="H68" s="20"/>
      <c r="I68" s="21">
        <f>SUM(E68:F68)</f>
        <v>117040</v>
      </c>
      <c r="K68" s="60"/>
      <c r="L68" s="60"/>
    </row>
    <row r="69" spans="2:22" s="17" customFormat="1" ht="16" customHeight="1">
      <c r="B69" s="60"/>
      <c r="C69" s="60"/>
      <c r="D69" s="60"/>
      <c r="E69" s="60"/>
      <c r="F69" s="60"/>
      <c r="G69" s="60"/>
      <c r="H69" s="60"/>
      <c r="I69" s="60"/>
      <c r="K69" s="60"/>
      <c r="L69" s="60"/>
    </row>
    <row r="70" spans="2:22" s="2" customFormat="1" ht="6" customHeight="1">
      <c r="B70" s="31"/>
      <c r="C70" s="30"/>
      <c r="D70" s="30"/>
      <c r="E70" s="30"/>
      <c r="F70" s="30"/>
      <c r="G70" s="30"/>
      <c r="H70" s="30"/>
      <c r="I70" s="30"/>
      <c r="J70" s="30"/>
      <c r="K70" s="60"/>
      <c r="L70" s="60"/>
      <c r="M70" s="30"/>
      <c r="N70" s="30"/>
      <c r="O70" s="32"/>
      <c r="P70" s="33"/>
    </row>
    <row r="71" spans="2:22" s="2" customFormat="1" ht="16" customHeight="1">
      <c r="B71" s="42" t="s">
        <v>56</v>
      </c>
      <c r="C71" s="35"/>
      <c r="D71" s="30"/>
      <c r="E71" s="30"/>
      <c r="F71" s="30"/>
      <c r="G71" s="30"/>
      <c r="H71" s="30"/>
      <c r="I71" s="30"/>
      <c r="J71" s="30"/>
      <c r="K71" s="60"/>
      <c r="L71" s="60"/>
      <c r="M71" s="30"/>
      <c r="N71" s="32"/>
      <c r="O71" s="33"/>
      <c r="P71" s="30"/>
      <c r="Q71" s="30"/>
      <c r="R71" s="30"/>
      <c r="S71" s="30"/>
      <c r="T71" s="30"/>
      <c r="U71" s="30"/>
      <c r="V71" s="30"/>
    </row>
    <row r="72" spans="2:22" s="17" customFormat="1" ht="16" customHeight="1">
      <c r="B72" s="43" t="s">
        <v>42</v>
      </c>
      <c r="C72" s="20"/>
      <c r="D72" s="20"/>
      <c r="E72" s="19">
        <v>27904</v>
      </c>
      <c r="F72" s="19">
        <v>17471</v>
      </c>
      <c r="G72" s="20"/>
      <c r="H72" s="20"/>
      <c r="I72" s="21">
        <f>SUM(E72:F72)</f>
        <v>45375</v>
      </c>
      <c r="K72" s="60"/>
      <c r="L72" s="60"/>
    </row>
    <row r="73" spans="2:22" s="17" customFormat="1" ht="16" customHeight="1">
      <c r="B73" s="37" t="s">
        <v>57</v>
      </c>
      <c r="C73" s="20"/>
      <c r="D73" s="20"/>
      <c r="E73" s="39">
        <f>SUM(E76,E83:E85)</f>
        <v>38940</v>
      </c>
      <c r="F73" s="39">
        <f>SUM(F76,F85)</f>
        <v>53680</v>
      </c>
      <c r="G73" s="20"/>
      <c r="H73" s="20"/>
      <c r="I73" s="39">
        <f>SUM(E73:F73)</f>
        <v>92620</v>
      </c>
      <c r="K73" s="60"/>
      <c r="L73" s="60"/>
    </row>
    <row r="74" spans="2:22" s="17" customFormat="1" ht="16" customHeight="1">
      <c r="B74" s="44" t="s">
        <v>58</v>
      </c>
      <c r="C74" s="20"/>
      <c r="D74" s="20"/>
      <c r="E74" s="20"/>
      <c r="F74" s="19">
        <v>8920</v>
      </c>
      <c r="G74" s="20"/>
      <c r="H74" s="20"/>
      <c r="I74" s="21">
        <f>F74</f>
        <v>8920</v>
      </c>
      <c r="K74" s="60"/>
      <c r="L74" s="60"/>
    </row>
    <row r="75" spans="2:22" s="17" customFormat="1" ht="16" customHeight="1">
      <c r="B75" s="45" t="s">
        <v>59</v>
      </c>
      <c r="C75" s="20"/>
      <c r="D75" s="20"/>
      <c r="E75" s="20"/>
      <c r="F75" s="19">
        <v>42401</v>
      </c>
      <c r="G75" s="20"/>
      <c r="H75" s="20"/>
      <c r="I75" s="21">
        <f>F75</f>
        <v>42401</v>
      </c>
      <c r="K75" s="60"/>
      <c r="L75" s="60"/>
    </row>
    <row r="76" spans="2:22" s="17" customFormat="1" ht="16" customHeight="1">
      <c r="B76" s="46" t="s">
        <v>60</v>
      </c>
      <c r="C76" s="20"/>
      <c r="D76" s="20"/>
      <c r="E76" s="19">
        <v>23846</v>
      </c>
      <c r="F76" s="19">
        <v>49814</v>
      </c>
      <c r="G76" s="20"/>
      <c r="H76" s="20"/>
      <c r="I76" s="21">
        <f>SUM(E76:F76)</f>
        <v>73660</v>
      </c>
      <c r="K76" s="60"/>
      <c r="L76" s="60"/>
    </row>
    <row r="77" spans="2:22" s="17" customFormat="1" ht="16" customHeight="1">
      <c r="B77" s="62" t="s">
        <v>45</v>
      </c>
      <c r="C77" s="20"/>
      <c r="D77" s="20"/>
      <c r="E77" s="20"/>
      <c r="F77" s="19">
        <v>42401</v>
      </c>
      <c r="G77" s="20"/>
      <c r="H77" s="20"/>
      <c r="I77" s="21">
        <f t="shared" ref="I77:I82" si="0">F77</f>
        <v>42401</v>
      </c>
      <c r="K77" s="60"/>
      <c r="L77" s="60"/>
    </row>
    <row r="78" spans="2:22" s="17" customFormat="1" ht="16" customHeight="1">
      <c r="B78" s="47" t="s">
        <v>61</v>
      </c>
      <c r="C78" s="20"/>
      <c r="D78" s="20"/>
      <c r="E78" s="20"/>
      <c r="F78" s="19">
        <v>2991</v>
      </c>
      <c r="G78" s="20"/>
      <c r="H78" s="20"/>
      <c r="I78" s="21">
        <f t="shared" si="0"/>
        <v>2991</v>
      </c>
      <c r="K78" s="60"/>
      <c r="L78" s="60"/>
    </row>
    <row r="79" spans="2:22" s="17" customFormat="1" ht="16" customHeight="1">
      <c r="B79" s="48" t="s">
        <v>62</v>
      </c>
      <c r="C79" s="20"/>
      <c r="D79" s="20"/>
      <c r="E79" s="20"/>
      <c r="F79" s="19">
        <v>1149</v>
      </c>
      <c r="G79" s="20"/>
      <c r="H79" s="20"/>
      <c r="I79" s="21">
        <f t="shared" si="0"/>
        <v>1149</v>
      </c>
      <c r="K79" s="60"/>
      <c r="L79" s="60"/>
    </row>
    <row r="80" spans="2:22" s="17" customFormat="1" ht="16" customHeight="1">
      <c r="B80" s="48" t="s">
        <v>63</v>
      </c>
      <c r="C80" s="20"/>
      <c r="D80" s="20"/>
      <c r="E80" s="20"/>
      <c r="F80" s="19">
        <v>48</v>
      </c>
      <c r="G80" s="20"/>
      <c r="H80" s="20"/>
      <c r="I80" s="21">
        <f t="shared" si="0"/>
        <v>48</v>
      </c>
      <c r="K80" s="60"/>
      <c r="L80" s="60"/>
    </row>
    <row r="81" spans="2:12" s="17" customFormat="1" ht="16" customHeight="1">
      <c r="B81" s="48" t="s">
        <v>64</v>
      </c>
      <c r="C81" s="20"/>
      <c r="D81" s="20"/>
      <c r="E81" s="20"/>
      <c r="F81" s="19">
        <v>8</v>
      </c>
      <c r="G81" s="20"/>
      <c r="H81" s="20"/>
      <c r="I81" s="21">
        <f t="shared" si="0"/>
        <v>8</v>
      </c>
      <c r="K81" s="60"/>
      <c r="L81" s="60"/>
    </row>
    <row r="82" spans="2:12" s="17" customFormat="1" ht="16" customHeight="1">
      <c r="B82" s="48" t="s">
        <v>65</v>
      </c>
      <c r="C82" s="20"/>
      <c r="D82" s="20"/>
      <c r="E82" s="20"/>
      <c r="F82" s="19">
        <v>0</v>
      </c>
      <c r="G82" s="20"/>
      <c r="H82" s="20"/>
      <c r="I82" s="21">
        <f t="shared" si="0"/>
        <v>0</v>
      </c>
      <c r="K82" s="60"/>
      <c r="L82" s="60"/>
    </row>
    <row r="83" spans="2:12" s="17" customFormat="1" ht="16" customHeight="1">
      <c r="B83" s="46" t="s">
        <v>46</v>
      </c>
      <c r="C83" s="20"/>
      <c r="D83" s="20"/>
      <c r="E83" s="19">
        <v>1704</v>
      </c>
      <c r="F83" s="20"/>
      <c r="G83" s="20"/>
      <c r="H83" s="20"/>
      <c r="I83" s="21">
        <f>E83</f>
        <v>1704</v>
      </c>
      <c r="K83" s="60"/>
      <c r="L83" s="60"/>
    </row>
    <row r="84" spans="2:12" s="17" customFormat="1" ht="16" customHeight="1">
      <c r="B84" s="46" t="s">
        <v>47</v>
      </c>
      <c r="C84" s="20"/>
      <c r="D84" s="20"/>
      <c r="E84" s="19">
        <v>7596</v>
      </c>
      <c r="F84" s="20"/>
      <c r="G84" s="20"/>
      <c r="H84" s="20"/>
      <c r="I84" s="21">
        <f>E84</f>
        <v>7596</v>
      </c>
      <c r="K84" s="60"/>
      <c r="L84" s="60"/>
    </row>
    <row r="85" spans="2:12" s="17" customFormat="1" ht="16" customHeight="1">
      <c r="B85" s="63" t="s">
        <v>48</v>
      </c>
      <c r="C85" s="20"/>
      <c r="D85" s="20"/>
      <c r="E85" s="19">
        <v>5794</v>
      </c>
      <c r="F85" s="19">
        <v>3866</v>
      </c>
      <c r="G85" s="20"/>
      <c r="H85" s="20"/>
      <c r="I85" s="21">
        <f>SUM(E85:F85)</f>
        <v>9660</v>
      </c>
      <c r="K85" s="60"/>
      <c r="L85" s="60"/>
    </row>
    <row r="86" spans="2:12" s="17" customFormat="1" ht="16" customHeight="1">
      <c r="B86" s="37" t="s">
        <v>66</v>
      </c>
      <c r="C86" s="20"/>
      <c r="D86" s="20"/>
      <c r="E86" s="39">
        <f>SUM(E87,E92:E94,E96:E98)</f>
        <v>45116</v>
      </c>
      <c r="F86" s="39">
        <f>SUM(F87,F92:F95,F98)</f>
        <v>93715</v>
      </c>
      <c r="G86" s="20"/>
      <c r="H86" s="20"/>
      <c r="I86" s="39">
        <f>SUM(E86:F86)</f>
        <v>138831</v>
      </c>
      <c r="K86" s="60"/>
      <c r="L86" s="60"/>
    </row>
    <row r="87" spans="2:12" s="17" customFormat="1" ht="16" customHeight="1">
      <c r="B87" s="46" t="s">
        <v>50</v>
      </c>
      <c r="C87" s="20"/>
      <c r="D87" s="20"/>
      <c r="E87" s="19">
        <v>483</v>
      </c>
      <c r="F87" s="19">
        <v>52248</v>
      </c>
      <c r="G87" s="20"/>
      <c r="H87" s="20"/>
      <c r="I87" s="21">
        <f>SUM(E87:F87)</f>
        <v>52731</v>
      </c>
      <c r="K87" s="60"/>
      <c r="L87" s="60"/>
    </row>
    <row r="88" spans="2:12" s="17" customFormat="1" ht="16" customHeight="1">
      <c r="B88" s="49" t="s">
        <v>67</v>
      </c>
      <c r="C88" s="20"/>
      <c r="D88" s="20"/>
      <c r="E88" s="20"/>
      <c r="F88" s="19">
        <v>0</v>
      </c>
      <c r="G88" s="20"/>
      <c r="H88" s="20"/>
      <c r="I88" s="21">
        <f>F88</f>
        <v>0</v>
      </c>
      <c r="K88" s="60"/>
      <c r="L88" s="60"/>
    </row>
    <row r="89" spans="2:12" s="17" customFormat="1" ht="16" customHeight="1">
      <c r="B89" s="49" t="s">
        <v>68</v>
      </c>
      <c r="C89" s="20"/>
      <c r="D89" s="20"/>
      <c r="E89" s="20"/>
      <c r="F89" s="19">
        <v>50453</v>
      </c>
      <c r="G89" s="20"/>
      <c r="H89" s="20"/>
      <c r="I89" s="21">
        <f>F89</f>
        <v>50453</v>
      </c>
      <c r="K89" s="60"/>
      <c r="L89" s="60"/>
    </row>
    <row r="90" spans="2:12" s="17" customFormat="1" ht="16" customHeight="1">
      <c r="B90" s="50" t="s">
        <v>69</v>
      </c>
      <c r="C90" s="20"/>
      <c r="D90" s="20"/>
      <c r="E90" s="20"/>
      <c r="F90" s="19">
        <v>156</v>
      </c>
      <c r="G90" s="20"/>
      <c r="H90" s="20"/>
      <c r="I90" s="21">
        <f>F90</f>
        <v>156</v>
      </c>
      <c r="K90" s="60"/>
      <c r="L90" s="60"/>
    </row>
    <row r="91" spans="2:12" s="17" customFormat="1" ht="16" customHeight="1">
      <c r="B91" s="50" t="s">
        <v>51</v>
      </c>
      <c r="C91" s="20"/>
      <c r="D91" s="20"/>
      <c r="E91" s="20"/>
      <c r="F91" s="19">
        <v>50409</v>
      </c>
      <c r="G91" s="20"/>
      <c r="H91" s="20"/>
      <c r="I91" s="21">
        <f>F91</f>
        <v>50409</v>
      </c>
      <c r="K91" s="60"/>
      <c r="L91" s="60"/>
    </row>
    <row r="92" spans="2:12" s="17" customFormat="1" ht="16" customHeight="1">
      <c r="B92" s="51" t="s">
        <v>52</v>
      </c>
      <c r="C92" s="20"/>
      <c r="D92" s="20"/>
      <c r="E92" s="19">
        <v>0</v>
      </c>
      <c r="F92" s="19">
        <v>6524</v>
      </c>
      <c r="G92" s="20"/>
      <c r="H92" s="20"/>
      <c r="I92" s="21">
        <f>SUM(E92:F92)</f>
        <v>6524</v>
      </c>
      <c r="K92" s="60"/>
      <c r="L92" s="60"/>
    </row>
    <row r="93" spans="2:12" s="17" customFormat="1" ht="16" customHeight="1">
      <c r="B93" s="52" t="s">
        <v>70</v>
      </c>
      <c r="C93" s="20"/>
      <c r="D93" s="20"/>
      <c r="E93" s="19">
        <v>0</v>
      </c>
      <c r="F93" s="19">
        <v>1930</v>
      </c>
      <c r="G93" s="20"/>
      <c r="H93" s="20"/>
      <c r="I93" s="21">
        <f>SUM(E93:F93)</f>
        <v>1930</v>
      </c>
      <c r="K93" s="60"/>
      <c r="L93" s="60"/>
    </row>
    <row r="94" spans="2:12" s="17" customFormat="1" ht="16" customHeight="1">
      <c r="B94" s="52" t="s">
        <v>71</v>
      </c>
      <c r="C94" s="20"/>
      <c r="D94" s="20"/>
      <c r="E94" s="19">
        <v>1962</v>
      </c>
      <c r="F94" s="19">
        <v>2108</v>
      </c>
      <c r="G94" s="20"/>
      <c r="H94" s="20"/>
      <c r="I94" s="21">
        <f>SUM(E94:F94)</f>
        <v>4070</v>
      </c>
      <c r="K94" s="60"/>
      <c r="L94" s="60"/>
    </row>
    <row r="95" spans="2:12" s="17" customFormat="1" ht="16" customHeight="1">
      <c r="B95" s="52" t="s">
        <v>72</v>
      </c>
      <c r="C95" s="20"/>
      <c r="D95" s="20"/>
      <c r="E95" s="20"/>
      <c r="F95" s="19">
        <v>2004</v>
      </c>
      <c r="G95" s="20"/>
      <c r="H95" s="20"/>
      <c r="I95" s="21">
        <f>F95</f>
        <v>2004</v>
      </c>
      <c r="K95" s="60"/>
      <c r="L95" s="60"/>
    </row>
    <row r="96" spans="2:12" s="17" customFormat="1" ht="16" customHeight="1">
      <c r="B96" s="53" t="s">
        <v>53</v>
      </c>
      <c r="C96" s="20"/>
      <c r="D96" s="20"/>
      <c r="E96" s="19">
        <v>803</v>
      </c>
      <c r="F96" s="20"/>
      <c r="G96" s="20"/>
      <c r="H96" s="20"/>
      <c r="I96" s="21">
        <f>E96</f>
        <v>803</v>
      </c>
      <c r="K96" s="60"/>
      <c r="L96" s="60"/>
    </row>
    <row r="97" spans="2:22" s="17" customFormat="1" ht="16" customHeight="1">
      <c r="B97" s="53" t="s">
        <v>54</v>
      </c>
      <c r="C97" s="20"/>
      <c r="D97" s="20"/>
      <c r="E97" s="19">
        <v>33217</v>
      </c>
      <c r="F97" s="20"/>
      <c r="G97" s="20"/>
      <c r="H97" s="20"/>
      <c r="I97" s="21">
        <f>E97</f>
        <v>33217</v>
      </c>
      <c r="K97" s="60"/>
      <c r="L97" s="60"/>
    </row>
    <row r="98" spans="2:22" s="17" customFormat="1" ht="16" customHeight="1">
      <c r="B98" s="63" t="s">
        <v>55</v>
      </c>
      <c r="C98" s="20"/>
      <c r="D98" s="20"/>
      <c r="E98" s="19">
        <v>8651</v>
      </c>
      <c r="F98" s="19">
        <v>28901</v>
      </c>
      <c r="G98" s="20"/>
      <c r="H98" s="20"/>
      <c r="I98" s="21">
        <f>SUM(E98:F98)</f>
        <v>37552</v>
      </c>
      <c r="K98" s="60"/>
      <c r="L98" s="60"/>
    </row>
    <row r="99" spans="2:22" s="17" customFormat="1" ht="16" customHeight="1">
      <c r="B99" s="60"/>
      <c r="C99" s="60"/>
      <c r="D99" s="60"/>
      <c r="E99" s="60"/>
      <c r="F99" s="60"/>
      <c r="G99" s="60"/>
      <c r="H99" s="60"/>
      <c r="I99" s="60"/>
      <c r="K99" s="60"/>
      <c r="L99" s="60"/>
    </row>
    <row r="100" spans="2:22" s="2" customFormat="1" ht="6" customHeight="1">
      <c r="B100" s="31"/>
      <c r="C100" s="30"/>
      <c r="D100" s="30"/>
      <c r="E100" s="30"/>
      <c r="F100" s="30"/>
      <c r="G100" s="30"/>
      <c r="H100" s="30"/>
      <c r="I100" s="30"/>
      <c r="J100" s="30"/>
      <c r="K100" s="60"/>
      <c r="L100" s="60"/>
      <c r="M100" s="30"/>
      <c r="N100" s="30"/>
      <c r="O100" s="32"/>
      <c r="P100" s="33"/>
    </row>
    <row r="101" spans="2:22" s="2" customFormat="1" ht="16" customHeight="1">
      <c r="B101" s="42" t="s">
        <v>73</v>
      </c>
      <c r="C101" s="35"/>
      <c r="D101" s="30"/>
      <c r="E101" s="30"/>
      <c r="F101" s="30"/>
      <c r="G101" s="30"/>
      <c r="H101" s="30"/>
      <c r="I101" s="30"/>
      <c r="J101" s="30"/>
      <c r="K101" s="60"/>
      <c r="L101" s="60"/>
      <c r="M101" s="30"/>
      <c r="N101" s="32"/>
      <c r="O101" s="33"/>
      <c r="P101" s="30"/>
      <c r="Q101" s="30"/>
      <c r="R101" s="30"/>
      <c r="S101" s="30"/>
      <c r="T101" s="30"/>
      <c r="U101" s="30"/>
      <c r="V101" s="30"/>
    </row>
    <row r="102" spans="2:22" s="17" customFormat="1" ht="16" customHeight="1">
      <c r="B102" s="54" t="s">
        <v>42</v>
      </c>
      <c r="C102" s="20"/>
      <c r="D102" s="20"/>
      <c r="E102" s="19">
        <v>0</v>
      </c>
      <c r="F102" s="19">
        <v>0</v>
      </c>
      <c r="G102" s="20"/>
      <c r="H102" s="20"/>
      <c r="I102" s="21">
        <f>SUM(E102:F102)</f>
        <v>0</v>
      </c>
      <c r="K102" s="60"/>
      <c r="L102" s="60"/>
    </row>
    <row r="103" spans="2:22" s="17" customFormat="1" ht="16" customHeight="1">
      <c r="B103" s="55" t="s">
        <v>74</v>
      </c>
      <c r="C103" s="20"/>
      <c r="D103" s="20"/>
      <c r="E103" s="56">
        <v>0</v>
      </c>
      <c r="F103" s="56">
        <v>-26201</v>
      </c>
      <c r="G103" s="20"/>
      <c r="H103" s="20"/>
      <c r="I103" s="21">
        <f>SUM(E103:F103)</f>
        <v>-26201</v>
      </c>
      <c r="K103" s="60"/>
      <c r="L103" s="60"/>
    </row>
    <row r="104" spans="2:22" s="17" customFormat="1" ht="16" customHeight="1">
      <c r="B104" s="55" t="s">
        <v>75</v>
      </c>
      <c r="C104" s="20"/>
      <c r="D104" s="20"/>
      <c r="E104" s="56">
        <v>-32</v>
      </c>
      <c r="F104" s="56">
        <v>-7218</v>
      </c>
      <c r="G104" s="20"/>
      <c r="H104" s="20"/>
      <c r="I104" s="21">
        <f>SUM(E104:F104)</f>
        <v>-7250</v>
      </c>
      <c r="K104" s="60"/>
      <c r="L104" s="60"/>
    </row>
    <row r="105" spans="2:22" s="17" customFormat="1" ht="16" customHeight="1">
      <c r="B105" s="48" t="s">
        <v>76</v>
      </c>
      <c r="C105" s="20"/>
      <c r="D105" s="20"/>
      <c r="E105" s="20"/>
      <c r="F105" s="19">
        <v>0</v>
      </c>
      <c r="G105" s="20"/>
      <c r="H105" s="20"/>
      <c r="I105" s="21">
        <f>F105</f>
        <v>0</v>
      </c>
      <c r="K105" s="60"/>
      <c r="L105" s="60"/>
    </row>
    <row r="106" spans="2:22" s="17" customFormat="1" ht="16" customHeight="1">
      <c r="B106" s="48" t="s">
        <v>77</v>
      </c>
      <c r="C106" s="20"/>
      <c r="D106" s="20"/>
      <c r="E106" s="20"/>
      <c r="F106" s="19">
        <v>0</v>
      </c>
      <c r="G106" s="20"/>
      <c r="H106" s="20"/>
      <c r="I106" s="21">
        <f>F106</f>
        <v>0</v>
      </c>
      <c r="K106" s="60"/>
      <c r="L106" s="60"/>
    </row>
    <row r="107" spans="2:22" s="17" customFormat="1" ht="16" customHeight="1">
      <c r="B107" s="60"/>
      <c r="C107" s="60"/>
      <c r="D107" s="60"/>
      <c r="E107" s="60"/>
      <c r="F107" s="60"/>
      <c r="G107" s="60"/>
      <c r="H107" s="60"/>
      <c r="I107" s="60"/>
      <c r="K107" s="60"/>
      <c r="L107" s="60"/>
    </row>
    <row r="108" spans="2:22" s="2" customFormat="1" ht="6" customHeight="1">
      <c r="B108" s="31"/>
      <c r="C108" s="30"/>
      <c r="D108" s="30"/>
      <c r="E108" s="30"/>
      <c r="F108" s="30"/>
      <c r="G108" s="30"/>
      <c r="H108" s="30"/>
      <c r="I108" s="30"/>
      <c r="J108" s="30"/>
      <c r="K108" s="60"/>
      <c r="L108" s="60"/>
      <c r="M108" s="30"/>
      <c r="N108" s="30"/>
      <c r="O108" s="32"/>
      <c r="P108" s="33"/>
    </row>
    <row r="109" spans="2:22" s="2" customFormat="1" ht="16" customHeight="1">
      <c r="B109" s="34" t="s">
        <v>18</v>
      </c>
      <c r="C109" s="35"/>
      <c r="D109" s="30"/>
      <c r="E109" s="30"/>
      <c r="F109" s="30"/>
      <c r="G109" s="30"/>
      <c r="H109" s="30"/>
      <c r="I109" s="30"/>
      <c r="J109" s="30"/>
      <c r="K109" s="60"/>
      <c r="L109" s="60"/>
      <c r="M109" s="30"/>
      <c r="N109" s="32"/>
      <c r="O109" s="33"/>
      <c r="P109" s="30"/>
      <c r="Q109" s="30"/>
      <c r="R109" s="30"/>
      <c r="S109" s="30"/>
      <c r="T109" s="30"/>
      <c r="U109" s="30"/>
      <c r="V109" s="30"/>
    </row>
    <row r="110" spans="2:22" s="17" customFormat="1" ht="16" customHeight="1">
      <c r="B110" s="61" t="s">
        <v>78</v>
      </c>
      <c r="C110" s="19">
        <v>0</v>
      </c>
      <c r="D110" s="19">
        <v>0</v>
      </c>
      <c r="E110" s="19">
        <v>0</v>
      </c>
      <c r="F110" s="19">
        <v>0</v>
      </c>
      <c r="G110" s="19">
        <v>0</v>
      </c>
      <c r="H110" s="20"/>
      <c r="I110" s="21">
        <f>SUM(C110:H110)</f>
        <v>0</v>
      </c>
      <c r="K110" s="60"/>
      <c r="L110" s="60"/>
    </row>
    <row r="111" spans="2:22" s="17" customFormat="1" ht="16" customHeight="1">
      <c r="C111" s="60"/>
      <c r="D111" s="60"/>
      <c r="E111" s="60"/>
      <c r="F111" s="60"/>
      <c r="G111" s="60"/>
      <c r="H111" s="57"/>
      <c r="I111" s="57"/>
      <c r="K111" s="57"/>
      <c r="L111" s="57"/>
    </row>
    <row r="112" spans="2:22" s="17" customFormat="1" ht="12.75" customHeight="1"/>
  </sheetData>
  <mergeCells count="7">
    <mergeCell ref="I6:I7"/>
    <mergeCell ref="G6:G7"/>
    <mergeCell ref="C6:C7"/>
    <mergeCell ref="D6:D7"/>
    <mergeCell ref="E6:E7"/>
    <mergeCell ref="F6:F7"/>
    <mergeCell ref="H6:H7"/>
  </mergeCells>
  <dataValidations count="3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9:G9 C12:G12 F36 F63:F65 E43:F44 F47:F51 E63 F58 C39:G40 E57:F57 E65:E68 F68 E59:E61 E55:F55 F61" xr:uid="{00000000-0002-0000-11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G11 C18:G18 C20:G21 E102:F104 F105:F106 C110:G110" xr:uid="{00000000-0002-0000-1100-000001000000}">
      <formula1>0</formula1>
    </dataValidation>
    <dataValidation type="whole" errorStyle="warning" allowBlank="1" showErrorMessage="1" errorTitle="WARNING" error="All figures must be entered as whole numbers. Please ensure that the figure you have entered is correct." sqref="E87 E76 F87:F95 F74:F82 E96:E97 E92:E94 E83:E84 E72:F72 E85:F85 E98:F98" xr:uid="{00000000-0002-0000-1100-000002000000}">
      <formula1>-1000000</formula1>
      <formula2>1000000</formula2>
    </dataValidation>
  </dataValidations>
  <pageMargins left="0.7" right="0.7" top="0.75" bottom="0.75" header="0.3" footer="0.3"/>
  <pageSetup paperSize="9" scale="59" fitToHeight="0" orientation="landscape" r:id="rId1"/>
  <rowBreaks count="2" manualBreakCount="2">
    <brk id="52" max="11" man="1"/>
    <brk id="100" max="11" man="1"/>
  </rowBreaks>
  <ignoredErrors>
    <ignoredError sqref="I110" emptyCellReferenc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DB278-2DE2-4923-A87E-169911B45EC3}">
  <sheetPr>
    <tabColor rgb="FF183C5C"/>
  </sheetPr>
  <dimension ref="A1:I35"/>
  <sheetViews>
    <sheetView zoomScaleNormal="100" workbookViewId="0"/>
  </sheetViews>
  <sheetFormatPr defaultColWidth="9.08984375" defaultRowHeight="15.5"/>
  <cols>
    <col min="1" max="1" width="175.6328125" style="66" customWidth="1"/>
    <col min="2" max="2" width="9.08984375" style="66"/>
    <col min="3" max="3" width="10.6328125" style="66" customWidth="1"/>
    <col min="4" max="16384" width="9.08984375" style="66"/>
  </cols>
  <sheetData>
    <row r="1" spans="1:5" ht="27.9" customHeight="1">
      <c r="A1" s="65" t="s">
        <v>170</v>
      </c>
      <c r="B1" s="78"/>
      <c r="C1" s="78"/>
      <c r="D1" s="78"/>
      <c r="E1" s="78"/>
    </row>
    <row r="2" spans="1:5" ht="24" customHeight="1">
      <c r="A2" s="67" t="s">
        <v>171</v>
      </c>
      <c r="B2" s="78"/>
      <c r="C2" s="78"/>
      <c r="D2" s="78"/>
      <c r="E2" s="78"/>
    </row>
    <row r="3" spans="1:5" ht="18" customHeight="1">
      <c r="A3" s="69"/>
    </row>
    <row r="4" spans="1:5" ht="18" customHeight="1">
      <c r="A4" s="79" t="s">
        <v>172</v>
      </c>
      <c r="B4" s="80"/>
      <c r="C4" s="80"/>
      <c r="D4" s="80"/>
      <c r="E4" s="80"/>
    </row>
    <row r="5" spans="1:5" ht="12" customHeight="1">
      <c r="E5" s="72"/>
    </row>
    <row r="6" spans="1:5" ht="18" customHeight="1">
      <c r="A6" s="79" t="s">
        <v>173</v>
      </c>
      <c r="B6" s="80"/>
      <c r="C6" s="80"/>
      <c r="D6" s="80"/>
      <c r="E6" s="80"/>
    </row>
    <row r="7" spans="1:5" ht="18" customHeight="1">
      <c r="A7" s="66" t="s">
        <v>174</v>
      </c>
    </row>
    <row r="8" spans="1:5" ht="12" customHeight="1">
      <c r="E8" s="72"/>
    </row>
    <row r="9" spans="1:5" ht="18" customHeight="1">
      <c r="A9" s="79" t="s">
        <v>175</v>
      </c>
      <c r="B9" s="80"/>
      <c r="C9" s="80"/>
      <c r="D9" s="80"/>
      <c r="E9" s="80"/>
    </row>
    <row r="10" spans="1:5" ht="18" customHeight="1">
      <c r="A10" s="71" t="s">
        <v>176</v>
      </c>
      <c r="B10" s="80"/>
      <c r="C10" s="80"/>
      <c r="D10" s="80"/>
      <c r="E10" s="80"/>
    </row>
    <row r="11" spans="1:5" ht="12" customHeight="1">
      <c r="E11" s="72"/>
    </row>
    <row r="12" spans="1:5" ht="18" customHeight="1">
      <c r="A12" s="79" t="s">
        <v>177</v>
      </c>
      <c r="B12" s="80"/>
      <c r="C12" s="80"/>
      <c r="D12" s="80"/>
      <c r="E12" s="80"/>
    </row>
    <row r="13" spans="1:5" ht="12" customHeight="1">
      <c r="E13" s="72"/>
    </row>
    <row r="14" spans="1:5" ht="18" customHeight="1">
      <c r="A14" s="79" t="s">
        <v>178</v>
      </c>
      <c r="B14" s="80"/>
      <c r="C14" s="80"/>
      <c r="D14" s="80"/>
      <c r="E14" s="80"/>
    </row>
    <row r="15" spans="1:5" ht="18" customHeight="1">
      <c r="A15" s="71" t="s">
        <v>179</v>
      </c>
      <c r="B15" s="80"/>
      <c r="C15" s="80"/>
      <c r="D15" s="80"/>
      <c r="E15" s="80"/>
    </row>
    <row r="16" spans="1:5" ht="12" customHeight="1">
      <c r="E16" s="72"/>
    </row>
    <row r="17" spans="1:5" ht="18" customHeight="1">
      <c r="A17" s="79" t="s">
        <v>180</v>
      </c>
      <c r="B17" s="80"/>
      <c r="C17" s="80"/>
      <c r="D17" s="80"/>
      <c r="E17" s="80"/>
    </row>
    <row r="18" spans="1:5" ht="12" customHeight="1">
      <c r="E18" s="72"/>
    </row>
    <row r="19" spans="1:5" ht="18" customHeight="1">
      <c r="A19" s="79" t="s">
        <v>181</v>
      </c>
      <c r="B19" s="80"/>
      <c r="C19" s="80"/>
      <c r="D19" s="80"/>
      <c r="E19" s="80"/>
    </row>
    <row r="20" spans="1:5" ht="18" customHeight="1">
      <c r="A20" s="71" t="s">
        <v>182</v>
      </c>
      <c r="B20" s="80"/>
      <c r="C20" s="80"/>
      <c r="D20" s="80"/>
      <c r="E20" s="80"/>
    </row>
    <row r="21" spans="1:5" ht="12" customHeight="1">
      <c r="E21" s="72"/>
    </row>
    <row r="22" spans="1:5" ht="18" customHeight="1">
      <c r="A22" s="79" t="s">
        <v>183</v>
      </c>
      <c r="B22" s="80"/>
      <c r="C22" s="80"/>
      <c r="D22" s="80"/>
      <c r="E22" s="80"/>
    </row>
    <row r="23" spans="1:5" ht="18" customHeight="1">
      <c r="A23" s="71" t="s">
        <v>184</v>
      </c>
      <c r="B23" s="80"/>
      <c r="C23" s="80"/>
      <c r="D23" s="80"/>
      <c r="E23" s="80"/>
    </row>
    <row r="24" spans="1:5" ht="12" customHeight="1">
      <c r="E24" s="72"/>
    </row>
    <row r="25" spans="1:5" ht="18" customHeight="1">
      <c r="A25" s="79" t="s">
        <v>185</v>
      </c>
      <c r="B25" s="80"/>
      <c r="C25" s="80"/>
      <c r="D25" s="80"/>
      <c r="E25" s="80"/>
    </row>
    <row r="26" spans="1:5" ht="18" customHeight="1">
      <c r="A26" s="71" t="s">
        <v>186</v>
      </c>
      <c r="B26" s="80"/>
      <c r="C26" s="80"/>
      <c r="D26" s="80"/>
      <c r="E26" s="80"/>
    </row>
    <row r="27" spans="1:5" ht="12" customHeight="1">
      <c r="E27" s="72"/>
    </row>
    <row r="28" spans="1:5" ht="18" customHeight="1">
      <c r="A28" s="79" t="s">
        <v>187</v>
      </c>
      <c r="B28" s="80"/>
      <c r="C28" s="80"/>
      <c r="D28" s="80"/>
      <c r="E28" s="80"/>
    </row>
    <row r="29" spans="1:5" ht="18" customHeight="1">
      <c r="A29" s="71" t="s">
        <v>188</v>
      </c>
      <c r="B29" s="80"/>
      <c r="C29" s="80"/>
      <c r="D29" s="80"/>
      <c r="E29" s="80"/>
    </row>
    <row r="30" spans="1:5" ht="18" customHeight="1">
      <c r="A30" s="71" t="s">
        <v>189</v>
      </c>
      <c r="B30" s="80"/>
      <c r="C30" s="80"/>
      <c r="D30" s="80"/>
      <c r="E30" s="80"/>
    </row>
    <row r="31" spans="1:5" ht="8.15" customHeight="1">
      <c r="E31" s="72"/>
    </row>
    <row r="32" spans="1:5" ht="18" customHeight="1">
      <c r="A32" s="81" t="s">
        <v>190</v>
      </c>
      <c r="B32" s="80"/>
      <c r="C32" s="80"/>
      <c r="D32" s="80"/>
      <c r="E32" s="80"/>
    </row>
    <row r="33" spans="1:9" ht="12" customHeight="1">
      <c r="E33" s="72"/>
    </row>
    <row r="34" spans="1:9" ht="18" customHeight="1">
      <c r="A34" s="71" t="s">
        <v>191</v>
      </c>
    </row>
    <row r="35" spans="1:9" ht="18" customHeight="1">
      <c r="A35" s="66" t="s">
        <v>192</v>
      </c>
      <c r="D35" s="81"/>
      <c r="E35" s="81"/>
      <c r="F35" s="81"/>
      <c r="G35" s="81"/>
      <c r="H35" s="81"/>
      <c r="I35" s="81"/>
    </row>
  </sheetData>
  <hyperlinks>
    <hyperlink ref="D35" r:id="rId1" display="www.gov.scot/publications/local-financial-return/" xr:uid="{1B24A967-2A60-4900-A4C7-37F069D52B4B}"/>
    <hyperlink ref="A32" r:id="rId2" xr:uid="{FA246F30-C143-4A58-B9A5-614DA9F87FDB}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8">
    <tabColor rgb="FFC5D9F1"/>
    <pageSetUpPr fitToPage="1"/>
  </sheetPr>
  <dimension ref="B1:V112"/>
  <sheetViews>
    <sheetView zoomScaleNormal="100" workbookViewId="0"/>
  </sheetViews>
  <sheetFormatPr defaultColWidth="9.1796875" defaultRowHeight="14"/>
  <cols>
    <col min="1" max="1" width="2.54296875" style="14" customWidth="1"/>
    <col min="2" max="2" width="95.54296875" style="14" customWidth="1"/>
    <col min="3" max="9" width="14.26953125" style="14" customWidth="1"/>
    <col min="10" max="10" width="3.26953125" style="14" customWidth="1"/>
    <col min="11" max="12" width="10.81640625" style="14" customWidth="1"/>
    <col min="13" max="16384" width="9.1796875" style="14"/>
  </cols>
  <sheetData>
    <row r="1" spans="2:12" s="2" customFormat="1" ht="20.149999999999999" customHeight="1">
      <c r="B1" s="1" t="s">
        <v>0</v>
      </c>
      <c r="C1" s="58"/>
      <c r="D1" s="58"/>
      <c r="F1" s="3"/>
      <c r="G1" s="3"/>
      <c r="H1" s="3"/>
    </row>
    <row r="2" spans="2:12" s="2" customFormat="1" ht="20.149999999999999" customHeight="1">
      <c r="B2" s="1" t="s">
        <v>79</v>
      </c>
    </row>
    <row r="3" spans="2:12" s="2" customFormat="1" ht="20.149999999999999" customHeight="1">
      <c r="B3" s="4" t="s">
        <v>95</v>
      </c>
      <c r="C3" s="59"/>
      <c r="D3" s="59"/>
      <c r="E3" s="5"/>
      <c r="F3" s="6"/>
      <c r="G3" s="6"/>
      <c r="H3" s="7"/>
    </row>
    <row r="4" spans="2:12" s="10" customFormat="1" ht="12.75" customHeight="1">
      <c r="B4" s="8"/>
      <c r="C4" s="9"/>
      <c r="I4" s="11"/>
      <c r="J4" s="11"/>
    </row>
    <row r="5" spans="2:12" s="10" customFormat="1" ht="12.75" customHeight="1">
      <c r="B5" s="8"/>
      <c r="C5" s="9"/>
      <c r="I5" s="11" t="s">
        <v>1</v>
      </c>
      <c r="J5" s="11"/>
    </row>
    <row r="6" spans="2:12" ht="18" customHeight="1">
      <c r="B6" s="12" t="s">
        <v>2</v>
      </c>
      <c r="C6" s="82" t="s">
        <v>3</v>
      </c>
      <c r="D6" s="82" t="s">
        <v>4</v>
      </c>
      <c r="E6" s="82" t="s">
        <v>5</v>
      </c>
      <c r="F6" s="82" t="s">
        <v>6</v>
      </c>
      <c r="G6" s="82" t="s">
        <v>7</v>
      </c>
      <c r="H6" s="83" t="s">
        <v>8</v>
      </c>
      <c r="I6" s="84" t="s">
        <v>9</v>
      </c>
      <c r="J6" s="13"/>
      <c r="K6" s="60"/>
      <c r="L6" s="60"/>
    </row>
    <row r="7" spans="2:12" ht="51" customHeight="1">
      <c r="B7" s="15" t="s">
        <v>10</v>
      </c>
      <c r="C7" s="82"/>
      <c r="D7" s="82"/>
      <c r="E7" s="82"/>
      <c r="F7" s="82"/>
      <c r="G7" s="82"/>
      <c r="H7" s="83"/>
      <c r="I7" s="84"/>
      <c r="J7" s="13"/>
      <c r="K7" s="60"/>
      <c r="L7" s="60"/>
    </row>
    <row r="8" spans="2:12" s="17" customFormat="1" ht="16" customHeight="1">
      <c r="B8" s="16" t="s">
        <v>11</v>
      </c>
      <c r="K8" s="60"/>
      <c r="L8" s="60"/>
    </row>
    <row r="9" spans="2:12" s="17" customFormat="1" ht="16" customHeight="1">
      <c r="B9" s="18" t="s">
        <v>12</v>
      </c>
      <c r="C9" s="19">
        <v>14</v>
      </c>
      <c r="D9" s="19">
        <v>0</v>
      </c>
      <c r="E9" s="19">
        <v>711</v>
      </c>
      <c r="F9" s="19">
        <v>2814</v>
      </c>
      <c r="G9" s="19">
        <v>58</v>
      </c>
      <c r="H9" s="20"/>
      <c r="I9" s="21">
        <f>SUM(C9:G9)</f>
        <v>3597</v>
      </c>
      <c r="K9" s="60"/>
      <c r="L9" s="60"/>
    </row>
    <row r="10" spans="2:12" s="17" customFormat="1" ht="16" customHeight="1">
      <c r="B10" s="18" t="s">
        <v>13</v>
      </c>
      <c r="C10" s="20"/>
      <c r="D10" s="20"/>
      <c r="E10" s="20"/>
      <c r="F10" s="20"/>
      <c r="G10" s="20"/>
      <c r="H10" s="20"/>
      <c r="I10" s="20"/>
      <c r="K10" s="60"/>
      <c r="L10" s="60"/>
    </row>
    <row r="11" spans="2:12" s="17" customFormat="1" ht="16" customHeight="1">
      <c r="B11" s="18" t="s">
        <v>14</v>
      </c>
      <c r="C11" s="19">
        <v>0</v>
      </c>
      <c r="D11" s="19">
        <v>0</v>
      </c>
      <c r="E11" s="19">
        <v>0</v>
      </c>
      <c r="F11" s="19">
        <v>0</v>
      </c>
      <c r="G11" s="19">
        <v>-10</v>
      </c>
      <c r="H11" s="20"/>
      <c r="I11" s="21">
        <f>SUM(C11:G11)</f>
        <v>-10</v>
      </c>
      <c r="K11" s="60"/>
      <c r="L11" s="60"/>
    </row>
    <row r="12" spans="2:12" s="17" customFormat="1" ht="16" customHeight="1">
      <c r="B12" s="18" t="s">
        <v>15</v>
      </c>
      <c r="C12" s="19">
        <v>986</v>
      </c>
      <c r="D12" s="19">
        <v>30</v>
      </c>
      <c r="E12" s="19">
        <v>49276</v>
      </c>
      <c r="F12" s="19">
        <v>104348</v>
      </c>
      <c r="G12" s="19">
        <v>4034</v>
      </c>
      <c r="H12" s="22">
        <v>0</v>
      </c>
      <c r="I12" s="21">
        <f>SUM(C12:H12)</f>
        <v>158674</v>
      </c>
      <c r="K12" s="60"/>
      <c r="L12" s="60"/>
    </row>
    <row r="13" spans="2:12" s="17" customFormat="1" ht="16" customHeight="1">
      <c r="B13" s="23" t="s">
        <v>16</v>
      </c>
      <c r="C13" s="21">
        <f>SUM(C9,C11:C12)</f>
        <v>1000</v>
      </c>
      <c r="D13" s="21">
        <f>SUM(D9,D11:D12)</f>
        <v>30</v>
      </c>
      <c r="E13" s="21">
        <f>SUM(E9,E11:E12)</f>
        <v>49987</v>
      </c>
      <c r="F13" s="21">
        <f>SUM(F9,F11:F12)</f>
        <v>107162</v>
      </c>
      <c r="G13" s="21">
        <f>SUM(G9,G11:G12)</f>
        <v>4082</v>
      </c>
      <c r="H13" s="21">
        <f>H12</f>
        <v>0</v>
      </c>
      <c r="I13" s="21">
        <f>SUM(I9,I11:I12)</f>
        <v>162261</v>
      </c>
      <c r="K13" s="60"/>
      <c r="L13" s="60"/>
    </row>
    <row r="14" spans="2:12" s="17" customFormat="1" ht="12.75" customHeight="1">
      <c r="K14" s="60"/>
      <c r="L14" s="60"/>
    </row>
    <row r="15" spans="2:12" s="17" customFormat="1" ht="16" customHeight="1">
      <c r="B15" s="23" t="s">
        <v>17</v>
      </c>
      <c r="C15" s="21">
        <f>C13+C18</f>
        <v>1000</v>
      </c>
      <c r="D15" s="21">
        <f>D13+D18</f>
        <v>30</v>
      </c>
      <c r="E15" s="21">
        <f>E13+E18</f>
        <v>49987</v>
      </c>
      <c r="F15" s="21">
        <f>F13+F18</f>
        <v>107162</v>
      </c>
      <c r="G15" s="21">
        <f>G13+G18</f>
        <v>4082</v>
      </c>
      <c r="H15" s="21">
        <f>H13</f>
        <v>0</v>
      </c>
      <c r="I15" s="21">
        <f>I13+I18</f>
        <v>162261</v>
      </c>
      <c r="K15" s="60"/>
      <c r="L15" s="60"/>
    </row>
    <row r="16" spans="2:12" s="17" customFormat="1" ht="12.75" customHeight="1">
      <c r="K16" s="60"/>
      <c r="L16" s="60"/>
    </row>
    <row r="17" spans="2:14" s="17" customFormat="1" ht="16" customHeight="1">
      <c r="B17" s="16" t="s">
        <v>18</v>
      </c>
      <c r="K17" s="60"/>
      <c r="L17" s="60"/>
    </row>
    <row r="18" spans="2:14" s="17" customFormat="1" ht="16" customHeight="1">
      <c r="B18" s="18" t="s">
        <v>19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20"/>
      <c r="I18" s="21">
        <f>SUM(C18:G18)</f>
        <v>0</v>
      </c>
      <c r="K18" s="60"/>
      <c r="L18" s="60"/>
    </row>
    <row r="19" spans="2:14" s="17" customFormat="1" ht="16" customHeight="1">
      <c r="B19" s="24" t="s">
        <v>20</v>
      </c>
      <c r="C19" s="20"/>
      <c r="D19" s="20"/>
      <c r="E19" s="20"/>
      <c r="F19" s="20"/>
      <c r="G19" s="20"/>
      <c r="H19" s="20"/>
      <c r="I19" s="25"/>
      <c r="K19" s="60"/>
      <c r="L19" s="60"/>
    </row>
    <row r="20" spans="2:14" s="17" customFormat="1" ht="16" customHeight="1">
      <c r="B20" s="18" t="s">
        <v>21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20"/>
      <c r="I20" s="21">
        <f>SUM(C20:G20)</f>
        <v>0</v>
      </c>
      <c r="K20" s="60"/>
      <c r="L20" s="60"/>
    </row>
    <row r="21" spans="2:14" s="17" customFormat="1" ht="16" customHeight="1">
      <c r="B21" s="18" t="s">
        <v>22</v>
      </c>
      <c r="C21" s="19">
        <v>0</v>
      </c>
      <c r="D21" s="19">
        <v>-7</v>
      </c>
      <c r="E21" s="19">
        <v>-10051</v>
      </c>
      <c r="F21" s="19">
        <v>-16</v>
      </c>
      <c r="G21" s="19">
        <v>-3968</v>
      </c>
      <c r="H21" s="20"/>
      <c r="I21" s="21">
        <f>SUM(C21:G21)</f>
        <v>-14042</v>
      </c>
      <c r="K21" s="60"/>
      <c r="L21" s="60"/>
    </row>
    <row r="22" spans="2:14" s="17" customFormat="1" ht="16" customHeight="1">
      <c r="B22" s="23" t="s">
        <v>23</v>
      </c>
      <c r="C22" s="21">
        <f>SUM(C18,C20:C21)</f>
        <v>0</v>
      </c>
      <c r="D22" s="21">
        <f>SUM(D18,D20:D21)</f>
        <v>-7</v>
      </c>
      <c r="E22" s="21">
        <f>SUM(E18,E20:E21)</f>
        <v>-10051</v>
      </c>
      <c r="F22" s="21">
        <f>SUM(F18,F20:F21)</f>
        <v>-16</v>
      </c>
      <c r="G22" s="21">
        <f>SUM(G18,G20:G21)</f>
        <v>-3968</v>
      </c>
      <c r="H22" s="20"/>
      <c r="I22" s="21">
        <f>SUM(I18,I20:I21)</f>
        <v>-14042</v>
      </c>
      <c r="K22" s="60"/>
      <c r="L22" s="60"/>
    </row>
    <row r="23" spans="2:14" s="17" customFormat="1" ht="12.75" customHeight="1">
      <c r="K23" s="60"/>
      <c r="L23" s="60"/>
    </row>
    <row r="24" spans="2:14" s="17" customFormat="1" ht="16" customHeight="1">
      <c r="B24" s="23" t="s">
        <v>24</v>
      </c>
      <c r="C24" s="21">
        <f>C22-C18</f>
        <v>0</v>
      </c>
      <c r="D24" s="21">
        <f>D22-D18</f>
        <v>-7</v>
      </c>
      <c r="E24" s="21">
        <f>E22-E18</f>
        <v>-10051</v>
      </c>
      <c r="F24" s="21">
        <f>F22-F18</f>
        <v>-16</v>
      </c>
      <c r="G24" s="21">
        <f>G22-G18</f>
        <v>-3968</v>
      </c>
      <c r="H24" s="20"/>
      <c r="I24" s="21">
        <f>I22-I18</f>
        <v>-14042</v>
      </c>
      <c r="K24" s="60"/>
      <c r="L24" s="60"/>
    </row>
    <row r="25" spans="2:14" s="17" customFormat="1" ht="12.75" customHeight="1">
      <c r="K25" s="60"/>
      <c r="L25" s="60"/>
    </row>
    <row r="26" spans="2:14" s="17" customFormat="1" ht="16" customHeight="1">
      <c r="B26" s="26" t="s">
        <v>25</v>
      </c>
      <c r="C26" s="27">
        <f>C13+C22</f>
        <v>1000</v>
      </c>
      <c r="D26" s="27">
        <f>D13+D22</f>
        <v>23</v>
      </c>
      <c r="E26" s="27">
        <f>E13+E22</f>
        <v>39936</v>
      </c>
      <c r="F26" s="27">
        <f>F13+F22</f>
        <v>107146</v>
      </c>
      <c r="G26" s="27">
        <f>G13+G22</f>
        <v>114</v>
      </c>
      <c r="H26" s="27">
        <f>H13</f>
        <v>0</v>
      </c>
      <c r="I26" s="27">
        <f>I13+I22</f>
        <v>148219</v>
      </c>
      <c r="K26" s="60"/>
      <c r="L26" s="60"/>
    </row>
    <row r="27" spans="2:14" s="17" customFormat="1" ht="12.75" customHeight="1">
      <c r="K27" s="60"/>
      <c r="L27" s="60"/>
    </row>
    <row r="28" spans="2:14" s="17" customFormat="1" ht="16" customHeight="1">
      <c r="B28" s="60"/>
      <c r="C28" s="60"/>
      <c r="D28" s="60"/>
      <c r="E28" s="60"/>
      <c r="F28" s="60"/>
      <c r="G28" s="60"/>
      <c r="H28" s="60"/>
      <c r="I28" s="60"/>
      <c r="K28" s="60"/>
      <c r="L28" s="60"/>
    </row>
    <row r="29" spans="2:14" s="17" customFormat="1" ht="16" customHeight="1">
      <c r="B29" s="60"/>
      <c r="C29" s="60"/>
      <c r="D29" s="60"/>
      <c r="E29" s="60"/>
      <c r="F29" s="60"/>
      <c r="G29" s="60"/>
      <c r="H29" s="60"/>
      <c r="I29" s="60"/>
      <c r="K29" s="60"/>
      <c r="L29" s="60"/>
    </row>
    <row r="30" spans="2:14" s="17" customFormat="1" ht="16" customHeight="1">
      <c r="B30" s="60"/>
      <c r="C30" s="60"/>
      <c r="D30" s="60"/>
      <c r="E30" s="60"/>
      <c r="F30" s="60"/>
      <c r="G30" s="60"/>
      <c r="H30" s="60"/>
      <c r="I30" s="60"/>
      <c r="K30" s="60"/>
      <c r="L30" s="60"/>
    </row>
    <row r="31" spans="2:14" s="17" customFormat="1" ht="16" customHeight="1">
      <c r="B31" s="60"/>
      <c r="C31" s="60"/>
      <c r="D31" s="60"/>
      <c r="E31" s="60"/>
      <c r="F31" s="60"/>
      <c r="G31" s="60"/>
      <c r="H31" s="60"/>
      <c r="I31" s="60"/>
      <c r="K31" s="60"/>
      <c r="L31" s="60"/>
    </row>
    <row r="32" spans="2:14" s="2" customFormat="1" ht="12.75" customHeight="1">
      <c r="B32" s="60"/>
      <c r="C32" s="60"/>
      <c r="D32" s="60"/>
      <c r="E32" s="60"/>
      <c r="F32" s="60"/>
      <c r="G32" s="60"/>
      <c r="H32" s="60"/>
      <c r="I32" s="60"/>
      <c r="J32" s="28"/>
      <c r="K32" s="60"/>
      <c r="L32" s="60"/>
      <c r="M32" s="29"/>
      <c r="N32" s="29"/>
    </row>
    <row r="33" spans="2:22" s="2" customFormat="1" ht="18" customHeight="1">
      <c r="B33" s="64" t="s">
        <v>26</v>
      </c>
      <c r="C33" s="30"/>
      <c r="D33" s="30"/>
      <c r="E33" s="30"/>
      <c r="F33" s="30"/>
      <c r="G33" s="30"/>
      <c r="H33" s="30"/>
      <c r="I33" s="30"/>
      <c r="J33" s="30"/>
      <c r="K33" s="60"/>
      <c r="L33" s="60"/>
    </row>
    <row r="34" spans="2:22" s="2" customFormat="1" ht="6" customHeight="1">
      <c r="B34" s="31"/>
      <c r="C34" s="30"/>
      <c r="D34" s="30"/>
      <c r="E34" s="30"/>
      <c r="F34" s="30"/>
      <c r="G34" s="30"/>
      <c r="H34" s="30"/>
      <c r="I34" s="30"/>
      <c r="J34" s="30"/>
      <c r="K34" s="60"/>
      <c r="L34" s="60"/>
      <c r="M34" s="30"/>
      <c r="N34" s="32"/>
      <c r="O34" s="33"/>
    </row>
    <row r="35" spans="2:22" s="2" customFormat="1" ht="16" customHeight="1">
      <c r="B35" s="34" t="s">
        <v>27</v>
      </c>
      <c r="C35" s="35"/>
      <c r="D35" s="30"/>
      <c r="E35" s="30"/>
      <c r="F35" s="30"/>
      <c r="G35" s="30"/>
      <c r="H35" s="30"/>
      <c r="I35" s="30"/>
      <c r="J35" s="30"/>
      <c r="K35" s="60"/>
      <c r="L35" s="60"/>
      <c r="M35" s="30"/>
      <c r="N35" s="30"/>
      <c r="O35" s="30"/>
    </row>
    <row r="36" spans="2:22" s="17" customFormat="1" ht="16" customHeight="1">
      <c r="B36" s="18" t="s">
        <v>27</v>
      </c>
      <c r="C36" s="20"/>
      <c r="D36" s="20"/>
      <c r="E36" s="20"/>
      <c r="F36" s="19">
        <v>0</v>
      </c>
      <c r="G36" s="20"/>
      <c r="H36" s="20"/>
      <c r="I36" s="20"/>
      <c r="K36" s="60"/>
      <c r="L36" s="60"/>
    </row>
    <row r="37" spans="2:22" s="17" customFormat="1" ht="6" customHeight="1">
      <c r="C37" s="36"/>
      <c r="D37" s="36"/>
      <c r="E37" s="36"/>
      <c r="F37" s="36"/>
      <c r="G37" s="36"/>
      <c r="H37" s="36"/>
      <c r="I37" s="36"/>
      <c r="J37" s="36"/>
      <c r="K37" s="60"/>
      <c r="L37" s="60"/>
      <c r="M37" s="36"/>
      <c r="N37" s="36"/>
      <c r="O37" s="36"/>
      <c r="P37" s="36"/>
      <c r="Q37" s="36"/>
      <c r="R37" s="36"/>
      <c r="S37" s="36"/>
      <c r="T37" s="36"/>
      <c r="U37" s="36"/>
      <c r="V37" s="36"/>
    </row>
    <row r="38" spans="2:22" s="2" customFormat="1" ht="16" customHeight="1">
      <c r="B38" s="34" t="s">
        <v>28</v>
      </c>
      <c r="C38" s="35"/>
      <c r="D38" s="30"/>
      <c r="E38" s="30"/>
      <c r="F38" s="30"/>
      <c r="G38" s="30"/>
      <c r="H38" s="30"/>
      <c r="I38" s="30"/>
      <c r="J38" s="30"/>
      <c r="K38" s="60"/>
      <c r="L38" s="60"/>
      <c r="M38" s="30"/>
      <c r="N38" s="32"/>
      <c r="O38" s="33"/>
      <c r="P38" s="30"/>
      <c r="Q38" s="30"/>
      <c r="R38" s="30"/>
      <c r="S38" s="30"/>
      <c r="T38" s="30"/>
      <c r="U38" s="30"/>
      <c r="V38" s="30"/>
    </row>
    <row r="39" spans="2:22" s="17" customFormat="1" ht="16" customHeight="1">
      <c r="B39" s="18" t="s">
        <v>29</v>
      </c>
      <c r="C39" s="19">
        <v>0</v>
      </c>
      <c r="D39" s="19">
        <v>0</v>
      </c>
      <c r="E39" s="19">
        <v>5872</v>
      </c>
      <c r="F39" s="19">
        <v>0</v>
      </c>
      <c r="G39" s="19">
        <v>0</v>
      </c>
      <c r="H39" s="20"/>
      <c r="I39" s="21">
        <f>SUM(C39:G39)</f>
        <v>5872</v>
      </c>
      <c r="K39" s="60"/>
      <c r="L39" s="60"/>
      <c r="M39" s="30"/>
    </row>
    <row r="40" spans="2:22" s="17" customFormat="1" ht="16" customHeight="1">
      <c r="B40" s="62" t="s">
        <v>30</v>
      </c>
      <c r="C40" s="19">
        <v>0</v>
      </c>
      <c r="D40" s="19">
        <v>0</v>
      </c>
      <c r="E40" s="19">
        <v>5784</v>
      </c>
      <c r="F40" s="19">
        <v>0</v>
      </c>
      <c r="G40" s="19">
        <v>0</v>
      </c>
      <c r="H40" s="20"/>
      <c r="I40" s="21">
        <f>SUM(C40:G40)</f>
        <v>5784</v>
      </c>
      <c r="K40" s="60"/>
      <c r="L40" s="60"/>
      <c r="M40" s="30"/>
    </row>
    <row r="41" spans="2:22" s="17" customFormat="1" ht="6" customHeight="1">
      <c r="C41" s="36"/>
      <c r="D41" s="36"/>
      <c r="E41" s="36"/>
      <c r="F41" s="36"/>
      <c r="G41" s="36"/>
      <c r="H41" s="36"/>
      <c r="I41" s="36"/>
      <c r="J41" s="36"/>
      <c r="K41" s="60"/>
      <c r="L41" s="60"/>
      <c r="M41" s="36"/>
      <c r="N41" s="36"/>
      <c r="O41" s="36"/>
      <c r="P41" s="36"/>
      <c r="Q41" s="36"/>
      <c r="R41" s="36"/>
      <c r="S41" s="36"/>
      <c r="T41" s="36"/>
      <c r="U41" s="36"/>
      <c r="V41" s="36"/>
    </row>
    <row r="42" spans="2:22" s="2" customFormat="1" ht="16" customHeight="1">
      <c r="B42" s="34" t="s">
        <v>31</v>
      </c>
      <c r="C42" s="35"/>
      <c r="D42" s="30"/>
      <c r="E42" s="30"/>
      <c r="F42" s="30"/>
      <c r="G42" s="30"/>
      <c r="H42" s="30"/>
      <c r="I42" s="30"/>
      <c r="J42" s="30"/>
      <c r="K42" s="60"/>
      <c r="L42" s="60"/>
      <c r="M42" s="30"/>
      <c r="N42" s="32"/>
      <c r="O42" s="33"/>
      <c r="P42" s="30"/>
      <c r="Q42" s="30"/>
      <c r="R42" s="30"/>
      <c r="S42" s="30"/>
      <c r="T42" s="30"/>
      <c r="U42" s="30"/>
      <c r="V42" s="30"/>
    </row>
    <row r="43" spans="2:22" s="17" customFormat="1" ht="16" customHeight="1">
      <c r="B43" s="18" t="s">
        <v>32</v>
      </c>
      <c r="C43" s="20"/>
      <c r="D43" s="20"/>
      <c r="E43" s="19">
        <v>373</v>
      </c>
      <c r="F43" s="19">
        <v>0</v>
      </c>
      <c r="G43" s="20"/>
      <c r="H43" s="20"/>
      <c r="I43" s="21">
        <f>SUM(E43:F43)</f>
        <v>373</v>
      </c>
      <c r="K43" s="60"/>
      <c r="L43" s="60"/>
      <c r="M43" s="30"/>
    </row>
    <row r="44" spans="2:22" s="17" customFormat="1" ht="16" customHeight="1">
      <c r="B44" s="18" t="s">
        <v>33</v>
      </c>
      <c r="C44" s="20"/>
      <c r="D44" s="20"/>
      <c r="E44" s="19">
        <v>85</v>
      </c>
      <c r="F44" s="19">
        <v>0</v>
      </c>
      <c r="G44" s="20"/>
      <c r="H44" s="20"/>
      <c r="I44" s="21">
        <f>SUM(E44:F44)</f>
        <v>85</v>
      </c>
      <c r="K44" s="60"/>
      <c r="L44" s="60"/>
      <c r="M44" s="30"/>
    </row>
    <row r="45" spans="2:22" s="17" customFormat="1" ht="6" customHeight="1">
      <c r="C45" s="36"/>
      <c r="D45" s="36"/>
      <c r="E45" s="36"/>
      <c r="F45" s="36"/>
      <c r="G45" s="36"/>
      <c r="H45" s="36"/>
      <c r="I45" s="36"/>
      <c r="J45" s="36"/>
      <c r="K45" s="60"/>
      <c r="L45" s="60"/>
      <c r="M45" s="36"/>
      <c r="N45" s="36"/>
      <c r="O45" s="36"/>
      <c r="P45" s="36"/>
      <c r="Q45" s="36"/>
      <c r="R45" s="36"/>
      <c r="S45" s="36"/>
      <c r="T45" s="36"/>
      <c r="U45" s="36"/>
      <c r="V45" s="36"/>
    </row>
    <row r="46" spans="2:22" s="2" customFormat="1" ht="16" customHeight="1">
      <c r="B46" s="34" t="s">
        <v>34</v>
      </c>
      <c r="C46" s="35"/>
      <c r="D46" s="30"/>
      <c r="E46" s="30"/>
      <c r="F46" s="30"/>
      <c r="G46" s="30"/>
      <c r="H46" s="30"/>
      <c r="I46" s="30"/>
      <c r="J46" s="30"/>
      <c r="K46" s="60"/>
      <c r="L46" s="60"/>
      <c r="M46" s="30"/>
      <c r="N46" s="32"/>
      <c r="O46" s="33"/>
      <c r="P46" s="30"/>
      <c r="Q46" s="30"/>
      <c r="R46" s="30"/>
      <c r="S46" s="30"/>
      <c r="T46" s="30"/>
      <c r="U46" s="30"/>
      <c r="V46" s="30"/>
    </row>
    <row r="47" spans="2:22" s="17" customFormat="1" ht="16" customHeight="1">
      <c r="B47" s="18" t="s">
        <v>35</v>
      </c>
      <c r="C47" s="20"/>
      <c r="D47" s="20"/>
      <c r="E47" s="20"/>
      <c r="F47" s="19">
        <v>64485</v>
      </c>
      <c r="G47" s="20"/>
      <c r="H47" s="20"/>
      <c r="I47" s="20"/>
      <c r="K47" s="60"/>
      <c r="L47" s="60"/>
      <c r="M47" s="30"/>
    </row>
    <row r="48" spans="2:22" s="17" customFormat="1" ht="16" customHeight="1">
      <c r="B48" s="18" t="s">
        <v>36</v>
      </c>
      <c r="C48" s="20"/>
      <c r="D48" s="20"/>
      <c r="E48" s="20"/>
      <c r="F48" s="19">
        <v>4948</v>
      </c>
      <c r="G48" s="20"/>
      <c r="H48" s="20"/>
      <c r="I48" s="20"/>
      <c r="K48" s="60"/>
      <c r="L48" s="60"/>
      <c r="M48" s="30"/>
    </row>
    <row r="49" spans="2:22" s="17" customFormat="1" ht="16" customHeight="1">
      <c r="B49" s="18" t="s">
        <v>37</v>
      </c>
      <c r="C49" s="20"/>
      <c r="D49" s="20"/>
      <c r="E49" s="20"/>
      <c r="F49" s="19">
        <v>26981</v>
      </c>
      <c r="G49" s="20"/>
      <c r="H49" s="20"/>
      <c r="I49" s="20"/>
      <c r="K49" s="60"/>
      <c r="L49" s="60"/>
      <c r="M49" s="30"/>
    </row>
    <row r="50" spans="2:22" s="17" customFormat="1" ht="16" customHeight="1">
      <c r="B50" s="18" t="s">
        <v>38</v>
      </c>
      <c r="C50" s="20"/>
      <c r="D50" s="20"/>
      <c r="E50" s="20"/>
      <c r="F50" s="19">
        <v>8447</v>
      </c>
      <c r="G50" s="20"/>
      <c r="H50" s="20"/>
      <c r="I50" s="20"/>
      <c r="K50" s="60"/>
      <c r="L50" s="60"/>
      <c r="M50" s="30"/>
    </row>
    <row r="51" spans="2:22" s="17" customFormat="1" ht="16" customHeight="1">
      <c r="B51" s="18" t="s">
        <v>39</v>
      </c>
      <c r="C51" s="20"/>
      <c r="D51" s="20"/>
      <c r="E51" s="20"/>
      <c r="F51" s="19">
        <v>2301</v>
      </c>
      <c r="G51" s="20"/>
      <c r="H51" s="20"/>
      <c r="I51" s="20"/>
      <c r="K51" s="60"/>
      <c r="L51" s="60"/>
      <c r="M51" s="30"/>
    </row>
    <row r="52" spans="2:22" s="17" customFormat="1" ht="16" customHeight="1">
      <c r="B52" s="23" t="s">
        <v>40</v>
      </c>
      <c r="C52" s="20"/>
      <c r="D52" s="20"/>
      <c r="E52" s="20"/>
      <c r="F52" s="21">
        <f>SUM(F47:F51)</f>
        <v>107162</v>
      </c>
      <c r="G52" s="20"/>
      <c r="H52" s="20"/>
      <c r="I52" s="20"/>
      <c r="K52" s="60"/>
      <c r="L52" s="60"/>
    </row>
    <row r="53" spans="2:22" s="2" customFormat="1" ht="6" customHeight="1">
      <c r="B53" s="31"/>
      <c r="C53" s="30"/>
      <c r="D53" s="30"/>
      <c r="E53" s="30"/>
      <c r="F53" s="30"/>
      <c r="G53" s="30"/>
      <c r="H53" s="30"/>
      <c r="I53" s="30"/>
      <c r="J53" s="30"/>
      <c r="K53" s="60"/>
      <c r="L53" s="60"/>
      <c r="M53" s="30"/>
      <c r="N53" s="30"/>
      <c r="O53" s="32"/>
      <c r="P53" s="33"/>
    </row>
    <row r="54" spans="2:22" s="2" customFormat="1" ht="16" customHeight="1">
      <c r="B54" s="34" t="s">
        <v>41</v>
      </c>
      <c r="C54" s="35"/>
      <c r="D54" s="30"/>
      <c r="E54" s="30"/>
      <c r="F54" s="30"/>
      <c r="G54" s="30"/>
      <c r="H54" s="30"/>
      <c r="I54" s="30"/>
      <c r="J54" s="30"/>
      <c r="K54" s="60"/>
      <c r="L54" s="60"/>
      <c r="M54" s="30"/>
      <c r="N54" s="32"/>
      <c r="O54" s="33"/>
      <c r="P54" s="30"/>
      <c r="Q54" s="30"/>
      <c r="R54" s="30"/>
      <c r="S54" s="30"/>
      <c r="T54" s="30"/>
      <c r="U54" s="30"/>
      <c r="V54" s="30"/>
    </row>
    <row r="55" spans="2:22" s="17" customFormat="1" ht="16" customHeight="1">
      <c r="B55" s="18" t="s">
        <v>42</v>
      </c>
      <c r="C55" s="20"/>
      <c r="D55" s="20"/>
      <c r="E55" s="19">
        <v>20263</v>
      </c>
      <c r="F55" s="19">
        <v>104282</v>
      </c>
      <c r="G55" s="20"/>
      <c r="H55" s="20"/>
      <c r="I55" s="21">
        <f>SUM(E55:F55)</f>
        <v>124545</v>
      </c>
      <c r="K55" s="60"/>
      <c r="L55" s="60"/>
    </row>
    <row r="56" spans="2:22" s="17" customFormat="1" ht="16" customHeight="1">
      <c r="B56" s="37" t="s">
        <v>43</v>
      </c>
      <c r="C56" s="20"/>
      <c r="D56" s="20"/>
      <c r="E56" s="38">
        <f>SUM(E57,E59:E61)</f>
        <v>18806</v>
      </c>
      <c r="F56" s="38">
        <f>SUM(F57,F61)</f>
        <v>0</v>
      </c>
      <c r="G56" s="20"/>
      <c r="H56" s="20"/>
      <c r="I56" s="39">
        <f>SUM(E56:F56)</f>
        <v>18806</v>
      </c>
      <c r="K56" s="60"/>
      <c r="L56" s="60"/>
    </row>
    <row r="57" spans="2:22" s="17" customFormat="1" ht="16" customHeight="1">
      <c r="B57" s="40" t="s">
        <v>44</v>
      </c>
      <c r="C57" s="20"/>
      <c r="D57" s="20"/>
      <c r="E57" s="19">
        <v>5586</v>
      </c>
      <c r="F57" s="19">
        <v>0</v>
      </c>
      <c r="G57" s="20"/>
      <c r="H57" s="20"/>
      <c r="I57" s="21">
        <f>SUM(E57:F57)</f>
        <v>5586</v>
      </c>
      <c r="K57" s="60"/>
      <c r="L57" s="60"/>
    </row>
    <row r="58" spans="2:22" s="17" customFormat="1" ht="16" customHeight="1">
      <c r="B58" s="41" t="s">
        <v>45</v>
      </c>
      <c r="C58" s="20"/>
      <c r="D58" s="20"/>
      <c r="E58" s="20"/>
      <c r="F58" s="19">
        <v>0</v>
      </c>
      <c r="G58" s="20"/>
      <c r="H58" s="20"/>
      <c r="I58" s="21">
        <f>F58</f>
        <v>0</v>
      </c>
      <c r="K58" s="60"/>
      <c r="L58" s="60"/>
    </row>
    <row r="59" spans="2:22" s="17" customFormat="1" ht="16" customHeight="1">
      <c r="B59" s="40" t="s">
        <v>46</v>
      </c>
      <c r="C59" s="20"/>
      <c r="D59" s="20"/>
      <c r="E59" s="19">
        <v>0</v>
      </c>
      <c r="F59" s="20"/>
      <c r="G59" s="20"/>
      <c r="H59" s="20"/>
      <c r="I59" s="21">
        <f>E59</f>
        <v>0</v>
      </c>
      <c r="K59" s="60"/>
      <c r="L59" s="60"/>
    </row>
    <row r="60" spans="2:22" s="17" customFormat="1" ht="16" customHeight="1">
      <c r="B60" s="40" t="s">
        <v>47</v>
      </c>
      <c r="C60" s="20"/>
      <c r="D60" s="20"/>
      <c r="E60" s="19">
        <v>10748</v>
      </c>
      <c r="F60" s="20"/>
      <c r="G60" s="20"/>
      <c r="H60" s="20"/>
      <c r="I60" s="21">
        <f>E60</f>
        <v>10748</v>
      </c>
      <c r="K60" s="60"/>
      <c r="L60" s="60"/>
    </row>
    <row r="61" spans="2:22" s="17" customFormat="1" ht="16" customHeight="1">
      <c r="B61" s="63" t="s">
        <v>48</v>
      </c>
      <c r="C61" s="20"/>
      <c r="D61" s="20"/>
      <c r="E61" s="19">
        <v>2472</v>
      </c>
      <c r="F61" s="19">
        <v>0</v>
      </c>
      <c r="G61" s="20"/>
      <c r="H61" s="20"/>
      <c r="I61" s="21">
        <f>SUM(E61:F61)</f>
        <v>2472</v>
      </c>
      <c r="K61" s="60"/>
      <c r="L61" s="60"/>
    </row>
    <row r="62" spans="2:22" s="17" customFormat="1" ht="16" customHeight="1">
      <c r="B62" s="37" t="s">
        <v>49</v>
      </c>
      <c r="C62" s="20"/>
      <c r="D62" s="20"/>
      <c r="E62" s="38">
        <f>SUM(E63,E65:E68)</f>
        <v>10205</v>
      </c>
      <c r="F62" s="38">
        <f>SUM(F63,F65,F68)</f>
        <v>66</v>
      </c>
      <c r="G62" s="20"/>
      <c r="H62" s="20"/>
      <c r="I62" s="39">
        <f>SUM(E62:F62)</f>
        <v>10271</v>
      </c>
      <c r="K62" s="60"/>
      <c r="L62" s="60"/>
    </row>
    <row r="63" spans="2:22" s="17" customFormat="1" ht="16" customHeight="1">
      <c r="B63" s="40" t="s">
        <v>50</v>
      </c>
      <c r="C63" s="20"/>
      <c r="D63" s="20"/>
      <c r="E63" s="19">
        <v>25</v>
      </c>
      <c r="F63" s="19">
        <v>0</v>
      </c>
      <c r="G63" s="20"/>
      <c r="H63" s="20"/>
      <c r="I63" s="21">
        <f>SUM(E63:F63)</f>
        <v>25</v>
      </c>
      <c r="K63" s="60"/>
      <c r="L63" s="60"/>
    </row>
    <row r="64" spans="2:22" s="17" customFormat="1" ht="16" customHeight="1">
      <c r="B64" s="41" t="s">
        <v>51</v>
      </c>
      <c r="C64" s="20"/>
      <c r="D64" s="20"/>
      <c r="E64" s="20"/>
      <c r="F64" s="19">
        <v>0</v>
      </c>
      <c r="G64" s="20"/>
      <c r="H64" s="20"/>
      <c r="I64" s="21">
        <f>F64</f>
        <v>0</v>
      </c>
      <c r="K64" s="60"/>
      <c r="L64" s="60"/>
    </row>
    <row r="65" spans="2:22" s="17" customFormat="1" ht="16" customHeight="1">
      <c r="B65" s="40" t="s">
        <v>52</v>
      </c>
      <c r="C65" s="20"/>
      <c r="D65" s="20"/>
      <c r="E65" s="19">
        <v>30</v>
      </c>
      <c r="F65" s="19">
        <v>0</v>
      </c>
      <c r="G65" s="20"/>
      <c r="H65" s="20"/>
      <c r="I65" s="21">
        <f>SUM(E65:F65)</f>
        <v>30</v>
      </c>
      <c r="K65" s="60"/>
      <c r="L65" s="60"/>
    </row>
    <row r="66" spans="2:22" s="17" customFormat="1" ht="16" customHeight="1">
      <c r="B66" s="40" t="s">
        <v>53</v>
      </c>
      <c r="C66" s="20"/>
      <c r="D66" s="20"/>
      <c r="E66" s="19">
        <v>386</v>
      </c>
      <c r="F66" s="20"/>
      <c r="G66" s="20"/>
      <c r="H66" s="20"/>
      <c r="I66" s="21">
        <f>E66</f>
        <v>386</v>
      </c>
      <c r="K66" s="60"/>
      <c r="L66" s="60"/>
    </row>
    <row r="67" spans="2:22" s="17" customFormat="1" ht="16" customHeight="1">
      <c r="B67" s="40" t="s">
        <v>54</v>
      </c>
      <c r="C67" s="20"/>
      <c r="D67" s="20"/>
      <c r="E67" s="19">
        <v>5897</v>
      </c>
      <c r="F67" s="20"/>
      <c r="G67" s="20"/>
      <c r="H67" s="20"/>
      <c r="I67" s="21">
        <f>E67</f>
        <v>5897</v>
      </c>
      <c r="K67" s="60"/>
      <c r="L67" s="60"/>
    </row>
    <row r="68" spans="2:22" s="17" customFormat="1" ht="16" customHeight="1">
      <c r="B68" s="63" t="s">
        <v>55</v>
      </c>
      <c r="C68" s="20"/>
      <c r="D68" s="20"/>
      <c r="E68" s="19">
        <v>3867</v>
      </c>
      <c r="F68" s="19">
        <v>66</v>
      </c>
      <c r="G68" s="20"/>
      <c r="H68" s="20"/>
      <c r="I68" s="21">
        <f>SUM(E68:F68)</f>
        <v>3933</v>
      </c>
      <c r="K68" s="60"/>
      <c r="L68" s="60"/>
    </row>
    <row r="69" spans="2:22" s="17" customFormat="1" ht="16" customHeight="1">
      <c r="B69" s="60"/>
      <c r="C69" s="60"/>
      <c r="D69" s="60"/>
      <c r="E69" s="60"/>
      <c r="F69" s="60"/>
      <c r="G69" s="60"/>
      <c r="H69" s="60"/>
      <c r="I69" s="60"/>
      <c r="K69" s="60"/>
      <c r="L69" s="60"/>
    </row>
    <row r="70" spans="2:22" s="2" customFormat="1" ht="6" customHeight="1">
      <c r="B70" s="31"/>
      <c r="C70" s="30"/>
      <c r="D70" s="30"/>
      <c r="E70" s="30"/>
      <c r="F70" s="30"/>
      <c r="G70" s="30"/>
      <c r="H70" s="30"/>
      <c r="I70" s="30"/>
      <c r="J70" s="30"/>
      <c r="K70" s="60"/>
      <c r="L70" s="60"/>
      <c r="M70" s="30"/>
      <c r="N70" s="30"/>
      <c r="O70" s="32"/>
      <c r="P70" s="33"/>
    </row>
    <row r="71" spans="2:22" s="2" customFormat="1" ht="16" customHeight="1">
      <c r="B71" s="42" t="s">
        <v>56</v>
      </c>
      <c r="C71" s="35"/>
      <c r="D71" s="30"/>
      <c r="E71" s="30"/>
      <c r="F71" s="30"/>
      <c r="G71" s="30"/>
      <c r="H71" s="30"/>
      <c r="I71" s="30"/>
      <c r="J71" s="30"/>
      <c r="K71" s="60"/>
      <c r="L71" s="60"/>
      <c r="M71" s="30"/>
      <c r="N71" s="32"/>
      <c r="O71" s="33"/>
      <c r="P71" s="30"/>
      <c r="Q71" s="30"/>
      <c r="R71" s="30"/>
      <c r="S71" s="30"/>
      <c r="T71" s="30"/>
      <c r="U71" s="30"/>
      <c r="V71" s="30"/>
    </row>
    <row r="72" spans="2:22" s="17" customFormat="1" ht="16" customHeight="1">
      <c r="B72" s="43" t="s">
        <v>42</v>
      </c>
      <c r="C72" s="20"/>
      <c r="D72" s="20"/>
      <c r="E72" s="19">
        <v>10351</v>
      </c>
      <c r="F72" s="19">
        <v>104281</v>
      </c>
      <c r="G72" s="20"/>
      <c r="H72" s="20"/>
      <c r="I72" s="21">
        <f>SUM(E72:F72)</f>
        <v>114632</v>
      </c>
      <c r="K72" s="60"/>
      <c r="L72" s="60"/>
    </row>
    <row r="73" spans="2:22" s="17" customFormat="1" ht="16" customHeight="1">
      <c r="B73" s="37" t="s">
        <v>57</v>
      </c>
      <c r="C73" s="20"/>
      <c r="D73" s="20"/>
      <c r="E73" s="39">
        <f>SUM(E76,E83:E85)</f>
        <v>18782</v>
      </c>
      <c r="F73" s="39">
        <f>SUM(F76,F85)</f>
        <v>0</v>
      </c>
      <c r="G73" s="20"/>
      <c r="H73" s="20"/>
      <c r="I73" s="39">
        <f>SUM(E73:F73)</f>
        <v>18782</v>
      </c>
      <c r="K73" s="60"/>
      <c r="L73" s="60"/>
    </row>
    <row r="74" spans="2:22" s="17" customFormat="1" ht="16" customHeight="1">
      <c r="B74" s="44" t="s">
        <v>58</v>
      </c>
      <c r="C74" s="20"/>
      <c r="D74" s="20"/>
      <c r="E74" s="20"/>
      <c r="F74" s="19">
        <v>0</v>
      </c>
      <c r="G74" s="20"/>
      <c r="H74" s="20"/>
      <c r="I74" s="21">
        <f>F74</f>
        <v>0</v>
      </c>
      <c r="K74" s="60"/>
      <c r="L74" s="60"/>
    </row>
    <row r="75" spans="2:22" s="17" customFormat="1" ht="16" customHeight="1">
      <c r="B75" s="45" t="s">
        <v>59</v>
      </c>
      <c r="C75" s="20"/>
      <c r="D75" s="20"/>
      <c r="E75" s="20"/>
      <c r="F75" s="19">
        <v>0</v>
      </c>
      <c r="G75" s="20"/>
      <c r="H75" s="20"/>
      <c r="I75" s="21">
        <f>F75</f>
        <v>0</v>
      </c>
      <c r="K75" s="60"/>
      <c r="L75" s="60"/>
    </row>
    <row r="76" spans="2:22" s="17" customFormat="1" ht="16" customHeight="1">
      <c r="B76" s="46" t="s">
        <v>60</v>
      </c>
      <c r="C76" s="20"/>
      <c r="D76" s="20"/>
      <c r="E76" s="19">
        <v>5586</v>
      </c>
      <c r="F76" s="19">
        <v>0</v>
      </c>
      <c r="G76" s="20"/>
      <c r="H76" s="20"/>
      <c r="I76" s="21">
        <f>SUM(E76:F76)</f>
        <v>5586</v>
      </c>
      <c r="K76" s="60"/>
      <c r="L76" s="60"/>
    </row>
    <row r="77" spans="2:22" s="17" customFormat="1" ht="16" customHeight="1">
      <c r="B77" s="62" t="s">
        <v>45</v>
      </c>
      <c r="C77" s="20"/>
      <c r="D77" s="20"/>
      <c r="E77" s="20"/>
      <c r="F77" s="19">
        <v>0</v>
      </c>
      <c r="G77" s="20"/>
      <c r="H77" s="20"/>
      <c r="I77" s="21">
        <f t="shared" ref="I77:I82" si="0">F77</f>
        <v>0</v>
      </c>
      <c r="K77" s="60"/>
      <c r="L77" s="60"/>
    </row>
    <row r="78" spans="2:22" s="17" customFormat="1" ht="16" customHeight="1">
      <c r="B78" s="47" t="s">
        <v>61</v>
      </c>
      <c r="C78" s="20"/>
      <c r="D78" s="20"/>
      <c r="E78" s="20"/>
      <c r="F78" s="19">
        <v>0</v>
      </c>
      <c r="G78" s="20"/>
      <c r="H78" s="20"/>
      <c r="I78" s="21">
        <f t="shared" si="0"/>
        <v>0</v>
      </c>
      <c r="K78" s="60"/>
      <c r="L78" s="60"/>
    </row>
    <row r="79" spans="2:22" s="17" customFormat="1" ht="16" customHeight="1">
      <c r="B79" s="48" t="s">
        <v>62</v>
      </c>
      <c r="C79" s="20"/>
      <c r="D79" s="20"/>
      <c r="E79" s="20"/>
      <c r="F79" s="19">
        <v>0</v>
      </c>
      <c r="G79" s="20"/>
      <c r="H79" s="20"/>
      <c r="I79" s="21">
        <f t="shared" si="0"/>
        <v>0</v>
      </c>
      <c r="K79" s="60"/>
      <c r="L79" s="60"/>
    </row>
    <row r="80" spans="2:22" s="17" customFormat="1" ht="16" customHeight="1">
      <c r="B80" s="48" t="s">
        <v>63</v>
      </c>
      <c r="C80" s="20"/>
      <c r="D80" s="20"/>
      <c r="E80" s="20"/>
      <c r="F80" s="19">
        <v>0</v>
      </c>
      <c r="G80" s="20"/>
      <c r="H80" s="20"/>
      <c r="I80" s="21">
        <f t="shared" si="0"/>
        <v>0</v>
      </c>
      <c r="K80" s="60"/>
      <c r="L80" s="60"/>
    </row>
    <row r="81" spans="2:12" s="17" customFormat="1" ht="16" customHeight="1">
      <c r="B81" s="48" t="s">
        <v>64</v>
      </c>
      <c r="C81" s="20"/>
      <c r="D81" s="20"/>
      <c r="E81" s="20"/>
      <c r="F81" s="19">
        <v>0</v>
      </c>
      <c r="G81" s="20"/>
      <c r="H81" s="20"/>
      <c r="I81" s="21">
        <f t="shared" si="0"/>
        <v>0</v>
      </c>
      <c r="K81" s="60"/>
      <c r="L81" s="60"/>
    </row>
    <row r="82" spans="2:12" s="17" customFormat="1" ht="16" customHeight="1">
      <c r="B82" s="48" t="s">
        <v>65</v>
      </c>
      <c r="C82" s="20"/>
      <c r="D82" s="20"/>
      <c r="E82" s="20"/>
      <c r="F82" s="19">
        <v>0</v>
      </c>
      <c r="G82" s="20"/>
      <c r="H82" s="20"/>
      <c r="I82" s="21">
        <f t="shared" si="0"/>
        <v>0</v>
      </c>
      <c r="K82" s="60"/>
      <c r="L82" s="60"/>
    </row>
    <row r="83" spans="2:12" s="17" customFormat="1" ht="16" customHeight="1">
      <c r="B83" s="46" t="s">
        <v>46</v>
      </c>
      <c r="C83" s="20"/>
      <c r="D83" s="20"/>
      <c r="E83" s="19">
        <v>0</v>
      </c>
      <c r="F83" s="20"/>
      <c r="G83" s="20"/>
      <c r="H83" s="20"/>
      <c r="I83" s="21">
        <f>E83</f>
        <v>0</v>
      </c>
      <c r="K83" s="60"/>
      <c r="L83" s="60"/>
    </row>
    <row r="84" spans="2:12" s="17" customFormat="1" ht="16" customHeight="1">
      <c r="B84" s="46" t="s">
        <v>47</v>
      </c>
      <c r="C84" s="20"/>
      <c r="D84" s="20"/>
      <c r="E84" s="19">
        <v>10724</v>
      </c>
      <c r="F84" s="20"/>
      <c r="G84" s="20"/>
      <c r="H84" s="20"/>
      <c r="I84" s="21">
        <f>E84</f>
        <v>10724</v>
      </c>
      <c r="K84" s="60"/>
      <c r="L84" s="60"/>
    </row>
    <row r="85" spans="2:12" s="17" customFormat="1" ht="16" customHeight="1">
      <c r="B85" s="63" t="s">
        <v>48</v>
      </c>
      <c r="C85" s="20"/>
      <c r="D85" s="20"/>
      <c r="E85" s="19">
        <v>2472</v>
      </c>
      <c r="F85" s="19">
        <v>0</v>
      </c>
      <c r="G85" s="20"/>
      <c r="H85" s="20"/>
      <c r="I85" s="21">
        <f>SUM(E85:F85)</f>
        <v>2472</v>
      </c>
      <c r="K85" s="60"/>
      <c r="L85" s="60"/>
    </row>
    <row r="86" spans="2:12" s="17" customFormat="1" ht="16" customHeight="1">
      <c r="B86" s="37" t="s">
        <v>66</v>
      </c>
      <c r="C86" s="20"/>
      <c r="D86" s="20"/>
      <c r="E86" s="39">
        <f>SUM(E87,E92:E94,E96:E98)</f>
        <v>10092</v>
      </c>
      <c r="F86" s="39">
        <f>SUM(F87,F92:F95,F98)</f>
        <v>0</v>
      </c>
      <c r="G86" s="20"/>
      <c r="H86" s="20"/>
      <c r="I86" s="39">
        <f>SUM(E86:F86)</f>
        <v>10092</v>
      </c>
      <c r="K86" s="60"/>
      <c r="L86" s="60"/>
    </row>
    <row r="87" spans="2:12" s="17" customFormat="1" ht="16" customHeight="1">
      <c r="B87" s="46" t="s">
        <v>50</v>
      </c>
      <c r="C87" s="20"/>
      <c r="D87" s="20"/>
      <c r="E87" s="19">
        <v>25</v>
      </c>
      <c r="F87" s="19">
        <v>0</v>
      </c>
      <c r="G87" s="20"/>
      <c r="H87" s="20"/>
      <c r="I87" s="21">
        <f>SUM(E87:F87)</f>
        <v>25</v>
      </c>
      <c r="K87" s="60"/>
      <c r="L87" s="60"/>
    </row>
    <row r="88" spans="2:12" s="17" customFormat="1" ht="16" customHeight="1">
      <c r="B88" s="49" t="s">
        <v>67</v>
      </c>
      <c r="C88" s="20"/>
      <c r="D88" s="20"/>
      <c r="E88" s="20"/>
      <c r="F88" s="19">
        <v>0</v>
      </c>
      <c r="G88" s="20"/>
      <c r="H88" s="20"/>
      <c r="I88" s="21">
        <f>F88</f>
        <v>0</v>
      </c>
      <c r="K88" s="60"/>
      <c r="L88" s="60"/>
    </row>
    <row r="89" spans="2:12" s="17" customFormat="1" ht="16" customHeight="1">
      <c r="B89" s="49" t="s">
        <v>68</v>
      </c>
      <c r="C89" s="20"/>
      <c r="D89" s="20"/>
      <c r="E89" s="20"/>
      <c r="F89" s="19">
        <v>0</v>
      </c>
      <c r="G89" s="20"/>
      <c r="H89" s="20"/>
      <c r="I89" s="21">
        <f>F89</f>
        <v>0</v>
      </c>
      <c r="K89" s="60"/>
      <c r="L89" s="60"/>
    </row>
    <row r="90" spans="2:12" s="17" customFormat="1" ht="16" customHeight="1">
      <c r="B90" s="50" t="s">
        <v>69</v>
      </c>
      <c r="C90" s="20"/>
      <c r="D90" s="20"/>
      <c r="E90" s="20"/>
      <c r="F90" s="19">
        <v>0</v>
      </c>
      <c r="G90" s="20"/>
      <c r="H90" s="20"/>
      <c r="I90" s="21">
        <f>F90</f>
        <v>0</v>
      </c>
      <c r="K90" s="60"/>
      <c r="L90" s="60"/>
    </row>
    <row r="91" spans="2:12" s="17" customFormat="1" ht="16" customHeight="1">
      <c r="B91" s="50" t="s">
        <v>51</v>
      </c>
      <c r="C91" s="20"/>
      <c r="D91" s="20"/>
      <c r="E91" s="20"/>
      <c r="F91" s="19">
        <v>0</v>
      </c>
      <c r="G91" s="20"/>
      <c r="H91" s="20"/>
      <c r="I91" s="21">
        <f>F91</f>
        <v>0</v>
      </c>
      <c r="K91" s="60"/>
      <c r="L91" s="60"/>
    </row>
    <row r="92" spans="2:12" s="17" customFormat="1" ht="16" customHeight="1">
      <c r="B92" s="51" t="s">
        <v>52</v>
      </c>
      <c r="C92" s="20"/>
      <c r="D92" s="20"/>
      <c r="E92" s="19">
        <v>30</v>
      </c>
      <c r="F92" s="19">
        <v>0</v>
      </c>
      <c r="G92" s="20"/>
      <c r="H92" s="20"/>
      <c r="I92" s="21">
        <f>SUM(E92:F92)</f>
        <v>30</v>
      </c>
      <c r="K92" s="60"/>
      <c r="L92" s="60"/>
    </row>
    <row r="93" spans="2:12" s="17" customFormat="1" ht="16" customHeight="1">
      <c r="B93" s="52" t="s">
        <v>70</v>
      </c>
      <c r="C93" s="20"/>
      <c r="D93" s="20"/>
      <c r="E93" s="19">
        <v>67</v>
      </c>
      <c r="F93" s="19">
        <v>0</v>
      </c>
      <c r="G93" s="20"/>
      <c r="H93" s="20"/>
      <c r="I93" s="21">
        <f>SUM(E93:F93)</f>
        <v>67</v>
      </c>
      <c r="K93" s="60"/>
      <c r="L93" s="60"/>
    </row>
    <row r="94" spans="2:12" s="17" customFormat="1" ht="16" customHeight="1">
      <c r="B94" s="52" t="s">
        <v>71</v>
      </c>
      <c r="C94" s="20"/>
      <c r="D94" s="20"/>
      <c r="E94" s="19">
        <v>180</v>
      </c>
      <c r="F94" s="19">
        <v>0</v>
      </c>
      <c r="G94" s="20"/>
      <c r="H94" s="20"/>
      <c r="I94" s="21">
        <f>SUM(E94:F94)</f>
        <v>180</v>
      </c>
      <c r="K94" s="60"/>
      <c r="L94" s="60"/>
    </row>
    <row r="95" spans="2:12" s="17" customFormat="1" ht="16" customHeight="1">
      <c r="B95" s="52" t="s">
        <v>72</v>
      </c>
      <c r="C95" s="20"/>
      <c r="D95" s="20"/>
      <c r="E95" s="20"/>
      <c r="F95" s="19">
        <v>0</v>
      </c>
      <c r="G95" s="20"/>
      <c r="H95" s="20"/>
      <c r="I95" s="21">
        <f>F95</f>
        <v>0</v>
      </c>
      <c r="K95" s="60"/>
      <c r="L95" s="60"/>
    </row>
    <row r="96" spans="2:12" s="17" customFormat="1" ht="16" customHeight="1">
      <c r="B96" s="53" t="s">
        <v>53</v>
      </c>
      <c r="C96" s="20"/>
      <c r="D96" s="20"/>
      <c r="E96" s="19">
        <v>386</v>
      </c>
      <c r="F96" s="20"/>
      <c r="G96" s="20"/>
      <c r="H96" s="20"/>
      <c r="I96" s="21">
        <f>E96</f>
        <v>386</v>
      </c>
      <c r="K96" s="60"/>
      <c r="L96" s="60"/>
    </row>
    <row r="97" spans="2:22" s="17" customFormat="1" ht="16" customHeight="1">
      <c r="B97" s="53" t="s">
        <v>54</v>
      </c>
      <c r="C97" s="20"/>
      <c r="D97" s="20"/>
      <c r="E97" s="19">
        <v>5897</v>
      </c>
      <c r="F97" s="20"/>
      <c r="G97" s="20"/>
      <c r="H97" s="20"/>
      <c r="I97" s="21">
        <f>E97</f>
        <v>5897</v>
      </c>
      <c r="K97" s="60"/>
      <c r="L97" s="60"/>
    </row>
    <row r="98" spans="2:22" s="17" customFormat="1" ht="16" customHeight="1">
      <c r="B98" s="63" t="s">
        <v>55</v>
      </c>
      <c r="C98" s="20"/>
      <c r="D98" s="20"/>
      <c r="E98" s="19">
        <v>3507</v>
      </c>
      <c r="F98" s="19">
        <v>0</v>
      </c>
      <c r="G98" s="20"/>
      <c r="H98" s="20"/>
      <c r="I98" s="21">
        <f>SUM(E98:F98)</f>
        <v>3507</v>
      </c>
      <c r="K98" s="60"/>
      <c r="L98" s="60"/>
    </row>
    <row r="99" spans="2:22" s="17" customFormat="1" ht="16" customHeight="1">
      <c r="B99" s="60"/>
      <c r="C99" s="60"/>
      <c r="D99" s="60"/>
      <c r="E99" s="60"/>
      <c r="F99" s="60"/>
      <c r="G99" s="60"/>
      <c r="H99" s="60"/>
      <c r="I99" s="60"/>
      <c r="K99" s="60"/>
      <c r="L99" s="60"/>
    </row>
    <row r="100" spans="2:22" s="2" customFormat="1" ht="6" customHeight="1">
      <c r="B100" s="31"/>
      <c r="C100" s="30"/>
      <c r="D100" s="30"/>
      <c r="E100" s="30"/>
      <c r="F100" s="30"/>
      <c r="G100" s="30"/>
      <c r="H100" s="30"/>
      <c r="I100" s="30"/>
      <c r="J100" s="30"/>
      <c r="K100" s="60"/>
      <c r="L100" s="60"/>
      <c r="M100" s="30"/>
      <c r="N100" s="30"/>
      <c r="O100" s="32"/>
      <c r="P100" s="33"/>
    </row>
    <row r="101" spans="2:22" s="2" customFormat="1" ht="16" customHeight="1">
      <c r="B101" s="42" t="s">
        <v>73</v>
      </c>
      <c r="C101" s="35"/>
      <c r="D101" s="30"/>
      <c r="E101" s="30"/>
      <c r="F101" s="30"/>
      <c r="G101" s="30"/>
      <c r="H101" s="30"/>
      <c r="I101" s="30"/>
      <c r="J101" s="30"/>
      <c r="K101" s="60"/>
      <c r="L101" s="60"/>
      <c r="M101" s="30"/>
      <c r="N101" s="32"/>
      <c r="O101" s="33"/>
      <c r="P101" s="30"/>
      <c r="Q101" s="30"/>
      <c r="R101" s="30"/>
      <c r="S101" s="30"/>
      <c r="T101" s="30"/>
      <c r="U101" s="30"/>
      <c r="V101" s="30"/>
    </row>
    <row r="102" spans="2:22" s="17" customFormat="1" ht="16" customHeight="1">
      <c r="B102" s="54" t="s">
        <v>42</v>
      </c>
      <c r="C102" s="20"/>
      <c r="D102" s="20"/>
      <c r="E102" s="19">
        <v>0</v>
      </c>
      <c r="F102" s="19">
        <v>0</v>
      </c>
      <c r="G102" s="20"/>
      <c r="H102" s="20"/>
      <c r="I102" s="21">
        <f>SUM(E102:F102)</f>
        <v>0</v>
      </c>
      <c r="K102" s="60"/>
      <c r="L102" s="60"/>
    </row>
    <row r="103" spans="2:22" s="17" customFormat="1" ht="16" customHeight="1">
      <c r="B103" s="55" t="s">
        <v>74</v>
      </c>
      <c r="C103" s="20"/>
      <c r="D103" s="20"/>
      <c r="E103" s="56">
        <v>0</v>
      </c>
      <c r="F103" s="56">
        <v>0</v>
      </c>
      <c r="G103" s="20"/>
      <c r="H103" s="20"/>
      <c r="I103" s="21">
        <f>SUM(E103:F103)</f>
        <v>0</v>
      </c>
      <c r="K103" s="60"/>
      <c r="L103" s="60"/>
    </row>
    <row r="104" spans="2:22" s="17" customFormat="1" ht="16" customHeight="1">
      <c r="B104" s="55" t="s">
        <v>75</v>
      </c>
      <c r="C104" s="20"/>
      <c r="D104" s="20"/>
      <c r="E104" s="56">
        <v>0</v>
      </c>
      <c r="F104" s="56">
        <v>0</v>
      </c>
      <c r="G104" s="20"/>
      <c r="H104" s="20"/>
      <c r="I104" s="21">
        <f>SUM(E104:F104)</f>
        <v>0</v>
      </c>
      <c r="K104" s="60"/>
      <c r="L104" s="60"/>
    </row>
    <row r="105" spans="2:22" s="17" customFormat="1" ht="16" customHeight="1">
      <c r="B105" s="48" t="s">
        <v>76</v>
      </c>
      <c r="C105" s="20"/>
      <c r="D105" s="20"/>
      <c r="E105" s="20"/>
      <c r="F105" s="19">
        <v>0</v>
      </c>
      <c r="G105" s="20"/>
      <c r="H105" s="20"/>
      <c r="I105" s="21">
        <f>F105</f>
        <v>0</v>
      </c>
      <c r="K105" s="60"/>
      <c r="L105" s="60"/>
    </row>
    <row r="106" spans="2:22" s="17" customFormat="1" ht="16" customHeight="1">
      <c r="B106" s="48" t="s">
        <v>77</v>
      </c>
      <c r="C106" s="20"/>
      <c r="D106" s="20"/>
      <c r="E106" s="20"/>
      <c r="F106" s="19">
        <v>0</v>
      </c>
      <c r="G106" s="20"/>
      <c r="H106" s="20"/>
      <c r="I106" s="21">
        <f>F106</f>
        <v>0</v>
      </c>
      <c r="K106" s="60"/>
      <c r="L106" s="60"/>
    </row>
    <row r="107" spans="2:22" s="17" customFormat="1" ht="16" customHeight="1">
      <c r="B107" s="60"/>
      <c r="C107" s="60"/>
      <c r="D107" s="60"/>
      <c r="E107" s="60"/>
      <c r="F107" s="60"/>
      <c r="G107" s="60"/>
      <c r="H107" s="60"/>
      <c r="I107" s="60"/>
      <c r="K107" s="60"/>
      <c r="L107" s="60"/>
    </row>
    <row r="108" spans="2:22" s="2" customFormat="1" ht="6" customHeight="1">
      <c r="B108" s="31"/>
      <c r="C108" s="30"/>
      <c r="D108" s="30"/>
      <c r="E108" s="30"/>
      <c r="F108" s="30"/>
      <c r="G108" s="30"/>
      <c r="H108" s="30"/>
      <c r="I108" s="30"/>
      <c r="J108" s="30"/>
      <c r="K108" s="60"/>
      <c r="L108" s="60"/>
      <c r="M108" s="30"/>
      <c r="N108" s="30"/>
      <c r="O108" s="32"/>
      <c r="P108" s="33"/>
    </row>
    <row r="109" spans="2:22" s="2" customFormat="1" ht="16" customHeight="1">
      <c r="B109" s="34" t="s">
        <v>18</v>
      </c>
      <c r="C109" s="35"/>
      <c r="D109" s="30"/>
      <c r="E109" s="30"/>
      <c r="F109" s="30"/>
      <c r="G109" s="30"/>
      <c r="H109" s="30"/>
      <c r="I109" s="30"/>
      <c r="J109" s="30"/>
      <c r="K109" s="60"/>
      <c r="L109" s="60"/>
      <c r="M109" s="30"/>
      <c r="N109" s="32"/>
      <c r="O109" s="33"/>
      <c r="P109" s="30"/>
      <c r="Q109" s="30"/>
      <c r="R109" s="30"/>
      <c r="S109" s="30"/>
      <c r="T109" s="30"/>
      <c r="U109" s="30"/>
      <c r="V109" s="30"/>
    </row>
    <row r="110" spans="2:22" s="17" customFormat="1" ht="16" customHeight="1">
      <c r="B110" s="61" t="s">
        <v>78</v>
      </c>
      <c r="C110" s="19">
        <v>0</v>
      </c>
      <c r="D110" s="19">
        <v>0</v>
      </c>
      <c r="E110" s="19">
        <v>-805</v>
      </c>
      <c r="F110" s="19">
        <v>0</v>
      </c>
      <c r="G110" s="19">
        <v>0</v>
      </c>
      <c r="H110" s="20"/>
      <c r="I110" s="21">
        <f>SUM(C110:H110)</f>
        <v>-805</v>
      </c>
      <c r="K110" s="60"/>
      <c r="L110" s="60"/>
    </row>
    <row r="111" spans="2:22" s="17" customFormat="1" ht="16" customHeight="1">
      <c r="C111" s="60"/>
      <c r="D111" s="60"/>
      <c r="E111" s="60"/>
      <c r="F111" s="60"/>
      <c r="G111" s="60"/>
      <c r="H111" s="57"/>
      <c r="I111" s="57"/>
      <c r="K111" s="57"/>
      <c r="L111" s="57"/>
    </row>
    <row r="112" spans="2:22" s="17" customFormat="1" ht="12.75" customHeight="1"/>
  </sheetData>
  <mergeCells count="7">
    <mergeCell ref="I6:I7"/>
    <mergeCell ref="G6:G7"/>
    <mergeCell ref="C6:C7"/>
    <mergeCell ref="D6:D7"/>
    <mergeCell ref="E6:E7"/>
    <mergeCell ref="F6:F7"/>
    <mergeCell ref="H6:H7"/>
  </mergeCells>
  <dataValidations count="3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9:G9 C12:G12 F36 F63:F65 E43:F44 F47:F51 E63 F58 C39:G40 E57:F57 E65:E68 F68 E59:E61 E55:F55 F61" xr:uid="{00000000-0002-0000-12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G11 C18:G18 C20:G21 E102:F104 F105:F106 C110:G110" xr:uid="{00000000-0002-0000-1200-000001000000}">
      <formula1>0</formula1>
    </dataValidation>
    <dataValidation type="whole" errorStyle="warning" allowBlank="1" showErrorMessage="1" errorTitle="WARNING" error="All figures must be entered as whole numbers. Please ensure that the figure you have entered is correct." sqref="E87 E76 F87:F95 F74:F82 E96:E97 E92:E94 E83:E84 E72:F72 E85:F85 E98:F98" xr:uid="{00000000-0002-0000-1200-000002000000}">
      <formula1>-1000000</formula1>
      <formula2>1000000</formula2>
    </dataValidation>
  </dataValidations>
  <pageMargins left="0.7" right="0.7" top="0.75" bottom="0.75" header="0.3" footer="0.3"/>
  <pageSetup paperSize="9" scale="59" fitToHeight="0" orientation="landscape" r:id="rId1"/>
  <rowBreaks count="2" manualBreakCount="2">
    <brk id="52" max="11" man="1"/>
    <brk id="100" max="11" man="1"/>
  </rowBreaks>
  <ignoredErrors>
    <ignoredError sqref="I110" emptyCellReference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9">
    <tabColor rgb="FFC5D9F1"/>
    <pageSetUpPr fitToPage="1"/>
  </sheetPr>
  <dimension ref="B1:V112"/>
  <sheetViews>
    <sheetView zoomScaleNormal="100" workbookViewId="0"/>
  </sheetViews>
  <sheetFormatPr defaultColWidth="9.1796875" defaultRowHeight="14"/>
  <cols>
    <col min="1" max="1" width="2.54296875" style="14" customWidth="1"/>
    <col min="2" max="2" width="95.54296875" style="14" customWidth="1"/>
    <col min="3" max="9" width="14.26953125" style="14" customWidth="1"/>
    <col min="10" max="10" width="3.26953125" style="14" customWidth="1"/>
    <col min="11" max="12" width="10.81640625" style="14" customWidth="1"/>
    <col min="13" max="16384" width="9.1796875" style="14"/>
  </cols>
  <sheetData>
    <row r="1" spans="2:12" s="2" customFormat="1" ht="20.149999999999999" customHeight="1">
      <c r="B1" s="1" t="s">
        <v>0</v>
      </c>
      <c r="C1" s="58"/>
      <c r="D1" s="58"/>
      <c r="F1" s="3"/>
      <c r="G1" s="3"/>
      <c r="H1" s="3"/>
    </row>
    <row r="2" spans="2:12" s="2" customFormat="1" ht="20.149999999999999" customHeight="1">
      <c r="B2" s="1" t="s">
        <v>79</v>
      </c>
    </row>
    <row r="3" spans="2:12" s="2" customFormat="1" ht="20.149999999999999" customHeight="1">
      <c r="B3" s="4" t="s">
        <v>96</v>
      </c>
      <c r="C3" s="59"/>
      <c r="D3" s="59"/>
      <c r="E3" s="5"/>
      <c r="F3" s="6"/>
      <c r="G3" s="6"/>
      <c r="H3" s="7"/>
    </row>
    <row r="4" spans="2:12" s="10" customFormat="1" ht="12.75" customHeight="1">
      <c r="B4" s="8"/>
      <c r="C4" s="9"/>
      <c r="I4" s="11"/>
      <c r="J4" s="11"/>
    </row>
    <row r="5" spans="2:12" s="10" customFormat="1" ht="12.75" customHeight="1">
      <c r="B5" s="8"/>
      <c r="C5" s="9"/>
      <c r="I5" s="11" t="s">
        <v>1</v>
      </c>
      <c r="J5" s="11"/>
    </row>
    <row r="6" spans="2:12" ht="18" customHeight="1">
      <c r="B6" s="12" t="s">
        <v>2</v>
      </c>
      <c r="C6" s="82" t="s">
        <v>3</v>
      </c>
      <c r="D6" s="82" t="s">
        <v>4</v>
      </c>
      <c r="E6" s="82" t="s">
        <v>5</v>
      </c>
      <c r="F6" s="82" t="s">
        <v>6</v>
      </c>
      <c r="G6" s="82" t="s">
        <v>7</v>
      </c>
      <c r="H6" s="83" t="s">
        <v>8</v>
      </c>
      <c r="I6" s="84" t="s">
        <v>9</v>
      </c>
      <c r="J6" s="13"/>
      <c r="K6" s="60"/>
      <c r="L6" s="60"/>
    </row>
    <row r="7" spans="2:12" ht="51" customHeight="1">
      <c r="B7" s="15" t="s">
        <v>10</v>
      </c>
      <c r="C7" s="82"/>
      <c r="D7" s="82"/>
      <c r="E7" s="82"/>
      <c r="F7" s="82"/>
      <c r="G7" s="82"/>
      <c r="H7" s="83"/>
      <c r="I7" s="84"/>
      <c r="J7" s="13"/>
      <c r="K7" s="60"/>
      <c r="L7" s="60"/>
    </row>
    <row r="8" spans="2:12" s="17" customFormat="1" ht="16" customHeight="1">
      <c r="B8" s="16" t="s">
        <v>11</v>
      </c>
      <c r="K8" s="60"/>
      <c r="L8" s="60"/>
    </row>
    <row r="9" spans="2:12" s="17" customFormat="1" ht="16" customHeight="1">
      <c r="B9" s="18" t="s">
        <v>12</v>
      </c>
      <c r="C9" s="19">
        <v>53</v>
      </c>
      <c r="D9" s="19">
        <v>0</v>
      </c>
      <c r="E9" s="19">
        <v>585</v>
      </c>
      <c r="F9" s="19">
        <v>1657</v>
      </c>
      <c r="G9" s="19">
        <v>0</v>
      </c>
      <c r="H9" s="20"/>
      <c r="I9" s="21">
        <f>SUM(C9:G9)</f>
        <v>2295</v>
      </c>
      <c r="K9" s="60"/>
      <c r="L9" s="60"/>
    </row>
    <row r="10" spans="2:12" s="17" customFormat="1" ht="16" customHeight="1">
      <c r="B10" s="18" t="s">
        <v>13</v>
      </c>
      <c r="C10" s="20"/>
      <c r="D10" s="20"/>
      <c r="E10" s="20"/>
      <c r="F10" s="20"/>
      <c r="G10" s="20"/>
      <c r="H10" s="20"/>
      <c r="I10" s="20"/>
      <c r="K10" s="60"/>
      <c r="L10" s="60"/>
    </row>
    <row r="11" spans="2:12" s="17" customFormat="1" ht="16" customHeight="1">
      <c r="B11" s="18" t="s">
        <v>14</v>
      </c>
      <c r="C11" s="19">
        <v>0</v>
      </c>
      <c r="D11" s="19">
        <v>0</v>
      </c>
      <c r="E11" s="19">
        <v>0</v>
      </c>
      <c r="F11" s="19">
        <v>-48</v>
      </c>
      <c r="G11" s="19">
        <v>0</v>
      </c>
      <c r="H11" s="20"/>
      <c r="I11" s="21">
        <f>SUM(C11:G11)</f>
        <v>-48</v>
      </c>
      <c r="K11" s="60"/>
      <c r="L11" s="60"/>
    </row>
    <row r="12" spans="2:12" s="17" customFormat="1" ht="16" customHeight="1">
      <c r="B12" s="18" t="s">
        <v>15</v>
      </c>
      <c r="C12" s="19">
        <v>711</v>
      </c>
      <c r="D12" s="19">
        <v>3</v>
      </c>
      <c r="E12" s="19">
        <v>15686</v>
      </c>
      <c r="F12" s="19">
        <v>57195</v>
      </c>
      <c r="G12" s="19">
        <v>2367</v>
      </c>
      <c r="H12" s="22">
        <v>52973</v>
      </c>
      <c r="I12" s="21">
        <f>SUM(C12:H12)</f>
        <v>128935</v>
      </c>
      <c r="K12" s="60"/>
      <c r="L12" s="60"/>
    </row>
    <row r="13" spans="2:12" s="17" customFormat="1" ht="16" customHeight="1">
      <c r="B13" s="23" t="s">
        <v>16</v>
      </c>
      <c r="C13" s="21">
        <f>SUM(C9,C11:C12)</f>
        <v>764</v>
      </c>
      <c r="D13" s="21">
        <f>SUM(D9,D11:D12)</f>
        <v>3</v>
      </c>
      <c r="E13" s="21">
        <f>SUM(E9,E11:E12)</f>
        <v>16271</v>
      </c>
      <c r="F13" s="21">
        <f>SUM(F9,F11:F12)</f>
        <v>58804</v>
      </c>
      <c r="G13" s="21">
        <f>SUM(G9,G11:G12)</f>
        <v>2367</v>
      </c>
      <c r="H13" s="21">
        <f>H12</f>
        <v>52973</v>
      </c>
      <c r="I13" s="21">
        <f>SUM(I9,I11:I12)</f>
        <v>131182</v>
      </c>
      <c r="K13" s="60"/>
      <c r="L13" s="60"/>
    </row>
    <row r="14" spans="2:12" s="17" customFormat="1" ht="12.75" customHeight="1">
      <c r="K14" s="60"/>
      <c r="L14" s="60"/>
    </row>
    <row r="15" spans="2:12" s="17" customFormat="1" ht="16" customHeight="1">
      <c r="B15" s="23" t="s">
        <v>17</v>
      </c>
      <c r="C15" s="21">
        <f>C13+C18</f>
        <v>764</v>
      </c>
      <c r="D15" s="21">
        <f>D13+D18</f>
        <v>3</v>
      </c>
      <c r="E15" s="21">
        <f>E13+E18</f>
        <v>16271</v>
      </c>
      <c r="F15" s="21">
        <f>F13+F18</f>
        <v>58804</v>
      </c>
      <c r="G15" s="21">
        <f>G13+G18</f>
        <v>2367</v>
      </c>
      <c r="H15" s="21">
        <f>H13</f>
        <v>52973</v>
      </c>
      <c r="I15" s="21">
        <f>I13+I18</f>
        <v>131182</v>
      </c>
      <c r="K15" s="60"/>
      <c r="L15" s="60"/>
    </row>
    <row r="16" spans="2:12" s="17" customFormat="1" ht="12.75" customHeight="1">
      <c r="K16" s="60"/>
      <c r="L16" s="60"/>
    </row>
    <row r="17" spans="2:14" s="17" customFormat="1" ht="16" customHeight="1">
      <c r="B17" s="16" t="s">
        <v>18</v>
      </c>
      <c r="K17" s="60"/>
      <c r="L17" s="60"/>
    </row>
    <row r="18" spans="2:14" s="17" customFormat="1" ht="16" customHeight="1">
      <c r="B18" s="18" t="s">
        <v>19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20"/>
      <c r="I18" s="21">
        <f>SUM(C18:G18)</f>
        <v>0</v>
      </c>
      <c r="K18" s="60"/>
      <c r="L18" s="60"/>
    </row>
    <row r="19" spans="2:14" s="17" customFormat="1" ht="16" customHeight="1">
      <c r="B19" s="24" t="s">
        <v>20</v>
      </c>
      <c r="C19" s="20"/>
      <c r="D19" s="20"/>
      <c r="E19" s="20"/>
      <c r="F19" s="20"/>
      <c r="G19" s="20"/>
      <c r="H19" s="20"/>
      <c r="I19" s="25"/>
      <c r="K19" s="60"/>
      <c r="L19" s="60"/>
    </row>
    <row r="20" spans="2:14" s="17" customFormat="1" ht="16" customHeight="1">
      <c r="B20" s="18" t="s">
        <v>21</v>
      </c>
      <c r="C20" s="19">
        <v>-1947</v>
      </c>
      <c r="D20" s="19">
        <v>0</v>
      </c>
      <c r="E20" s="19">
        <v>-11655</v>
      </c>
      <c r="F20" s="19">
        <v>-38539</v>
      </c>
      <c r="G20" s="19">
        <v>-80</v>
      </c>
      <c r="H20" s="20"/>
      <c r="I20" s="21">
        <f>SUM(C20:G20)</f>
        <v>-52221</v>
      </c>
      <c r="K20" s="60"/>
      <c r="L20" s="60"/>
    </row>
    <row r="21" spans="2:14" s="17" customFormat="1" ht="16" customHeight="1">
      <c r="B21" s="18" t="s">
        <v>22</v>
      </c>
      <c r="C21" s="19">
        <v>-155</v>
      </c>
      <c r="D21" s="19">
        <v>-1</v>
      </c>
      <c r="E21" s="19">
        <v>-2934</v>
      </c>
      <c r="F21" s="19">
        <v>-22947</v>
      </c>
      <c r="G21" s="19">
        <v>-2191</v>
      </c>
      <c r="H21" s="20"/>
      <c r="I21" s="21">
        <f>SUM(C21:G21)</f>
        <v>-28228</v>
      </c>
      <c r="K21" s="60"/>
      <c r="L21" s="60"/>
    </row>
    <row r="22" spans="2:14" s="17" customFormat="1" ht="16" customHeight="1">
      <c r="B22" s="23" t="s">
        <v>23</v>
      </c>
      <c r="C22" s="21">
        <f>SUM(C18,C20:C21)</f>
        <v>-2102</v>
      </c>
      <c r="D22" s="21">
        <f>SUM(D18,D20:D21)</f>
        <v>-1</v>
      </c>
      <c r="E22" s="21">
        <f>SUM(E18,E20:E21)</f>
        <v>-14589</v>
      </c>
      <c r="F22" s="21">
        <f>SUM(F18,F20:F21)</f>
        <v>-61486</v>
      </c>
      <c r="G22" s="21">
        <f>SUM(G18,G20:G21)</f>
        <v>-2271</v>
      </c>
      <c r="H22" s="20"/>
      <c r="I22" s="21">
        <f>SUM(I18,I20:I21)</f>
        <v>-80449</v>
      </c>
      <c r="K22" s="60"/>
      <c r="L22" s="60"/>
    </row>
    <row r="23" spans="2:14" s="17" customFormat="1" ht="12.75" customHeight="1">
      <c r="K23" s="60"/>
      <c r="L23" s="60"/>
    </row>
    <row r="24" spans="2:14" s="17" customFormat="1" ht="16" customHeight="1">
      <c r="B24" s="23" t="s">
        <v>24</v>
      </c>
      <c r="C24" s="21">
        <f>C22-C18</f>
        <v>-2102</v>
      </c>
      <c r="D24" s="21">
        <f>D22-D18</f>
        <v>-1</v>
      </c>
      <c r="E24" s="21">
        <f>E22-E18</f>
        <v>-14589</v>
      </c>
      <c r="F24" s="21">
        <f>F22-F18</f>
        <v>-61486</v>
      </c>
      <c r="G24" s="21">
        <f>G22-G18</f>
        <v>-2271</v>
      </c>
      <c r="H24" s="20"/>
      <c r="I24" s="21">
        <f>I22-I18</f>
        <v>-80449</v>
      </c>
      <c r="K24" s="60"/>
      <c r="L24" s="60"/>
    </row>
    <row r="25" spans="2:14" s="17" customFormat="1" ht="12.75" customHeight="1">
      <c r="K25" s="60"/>
      <c r="L25" s="60"/>
    </row>
    <row r="26" spans="2:14" s="17" customFormat="1" ht="16" customHeight="1">
      <c r="B26" s="26" t="s">
        <v>25</v>
      </c>
      <c r="C26" s="27">
        <f>C13+C22</f>
        <v>-1338</v>
      </c>
      <c r="D26" s="27">
        <f>D13+D22</f>
        <v>2</v>
      </c>
      <c r="E26" s="27">
        <f>E13+E22</f>
        <v>1682</v>
      </c>
      <c r="F26" s="27">
        <f>F13+F22</f>
        <v>-2682</v>
      </c>
      <c r="G26" s="27">
        <f>G13+G22</f>
        <v>96</v>
      </c>
      <c r="H26" s="27">
        <f>H13</f>
        <v>52973</v>
      </c>
      <c r="I26" s="27">
        <f>I13+I22</f>
        <v>50733</v>
      </c>
      <c r="K26" s="60"/>
      <c r="L26" s="60"/>
    </row>
    <row r="27" spans="2:14" s="17" customFormat="1" ht="12.75" customHeight="1">
      <c r="K27" s="60"/>
      <c r="L27" s="60"/>
    </row>
    <row r="28" spans="2:14" s="17" customFormat="1" ht="16" customHeight="1">
      <c r="B28" s="60"/>
      <c r="C28" s="60"/>
      <c r="D28" s="60"/>
      <c r="E28" s="60"/>
      <c r="F28" s="60"/>
      <c r="G28" s="60"/>
      <c r="H28" s="60"/>
      <c r="I28" s="60"/>
      <c r="K28" s="60"/>
      <c r="L28" s="60"/>
    </row>
    <row r="29" spans="2:14" s="17" customFormat="1" ht="16" customHeight="1">
      <c r="B29" s="60"/>
      <c r="C29" s="60"/>
      <c r="D29" s="60"/>
      <c r="E29" s="60"/>
      <c r="F29" s="60"/>
      <c r="G29" s="60"/>
      <c r="H29" s="60"/>
      <c r="I29" s="60"/>
      <c r="K29" s="60"/>
      <c r="L29" s="60"/>
    </row>
    <row r="30" spans="2:14" s="17" customFormat="1" ht="16" customHeight="1">
      <c r="B30" s="60"/>
      <c r="C30" s="60"/>
      <c r="D30" s="60"/>
      <c r="E30" s="60"/>
      <c r="F30" s="60"/>
      <c r="G30" s="60"/>
      <c r="H30" s="60"/>
      <c r="I30" s="60"/>
      <c r="K30" s="60"/>
      <c r="L30" s="60"/>
    </row>
    <row r="31" spans="2:14" s="17" customFormat="1" ht="16" customHeight="1">
      <c r="B31" s="60"/>
      <c r="C31" s="60"/>
      <c r="D31" s="60"/>
      <c r="E31" s="60"/>
      <c r="F31" s="60"/>
      <c r="G31" s="60"/>
      <c r="H31" s="60"/>
      <c r="I31" s="60"/>
      <c r="K31" s="60"/>
      <c r="L31" s="60"/>
    </row>
    <row r="32" spans="2:14" s="2" customFormat="1" ht="12.75" customHeight="1">
      <c r="B32" s="60"/>
      <c r="C32" s="60"/>
      <c r="D32" s="60"/>
      <c r="E32" s="60"/>
      <c r="F32" s="60"/>
      <c r="G32" s="60"/>
      <c r="H32" s="60"/>
      <c r="I32" s="60"/>
      <c r="J32" s="28"/>
      <c r="K32" s="60"/>
      <c r="L32" s="60"/>
      <c r="M32" s="29"/>
      <c r="N32" s="29"/>
    </row>
    <row r="33" spans="2:22" s="2" customFormat="1" ht="18" customHeight="1">
      <c r="B33" s="64" t="s">
        <v>26</v>
      </c>
      <c r="C33" s="30"/>
      <c r="D33" s="30"/>
      <c r="E33" s="30"/>
      <c r="F33" s="30"/>
      <c r="G33" s="30"/>
      <c r="H33" s="30"/>
      <c r="I33" s="30"/>
      <c r="J33" s="30"/>
      <c r="K33" s="60"/>
      <c r="L33" s="60"/>
    </row>
    <row r="34" spans="2:22" s="2" customFormat="1" ht="6" customHeight="1">
      <c r="B34" s="31"/>
      <c r="C34" s="30"/>
      <c r="D34" s="30"/>
      <c r="E34" s="30"/>
      <c r="F34" s="30"/>
      <c r="G34" s="30"/>
      <c r="H34" s="30"/>
      <c r="I34" s="30"/>
      <c r="J34" s="30"/>
      <c r="K34" s="60"/>
      <c r="L34" s="60"/>
      <c r="M34" s="30"/>
      <c r="N34" s="32"/>
      <c r="O34" s="33"/>
    </row>
    <row r="35" spans="2:22" s="2" customFormat="1" ht="16" customHeight="1">
      <c r="B35" s="34" t="s">
        <v>27</v>
      </c>
      <c r="C35" s="35"/>
      <c r="D35" s="30"/>
      <c r="E35" s="30"/>
      <c r="F35" s="30"/>
      <c r="G35" s="30"/>
      <c r="H35" s="30"/>
      <c r="I35" s="30"/>
      <c r="J35" s="30"/>
      <c r="K35" s="60"/>
      <c r="L35" s="60"/>
      <c r="M35" s="30"/>
      <c r="N35" s="30"/>
      <c r="O35" s="30"/>
    </row>
    <row r="36" spans="2:22" s="17" customFormat="1" ht="16" customHeight="1">
      <c r="B36" s="18" t="s">
        <v>27</v>
      </c>
      <c r="C36" s="20"/>
      <c r="D36" s="20"/>
      <c r="E36" s="20"/>
      <c r="F36" s="19">
        <v>0</v>
      </c>
      <c r="G36" s="20"/>
      <c r="H36" s="20"/>
      <c r="I36" s="20"/>
      <c r="K36" s="60"/>
      <c r="L36" s="60"/>
    </row>
    <row r="37" spans="2:22" s="17" customFormat="1" ht="6" customHeight="1">
      <c r="C37" s="36"/>
      <c r="D37" s="36"/>
      <c r="E37" s="36"/>
      <c r="F37" s="36"/>
      <c r="G37" s="36"/>
      <c r="H37" s="36"/>
      <c r="I37" s="36"/>
      <c r="J37" s="36"/>
      <c r="K37" s="60"/>
      <c r="L37" s="60"/>
      <c r="M37" s="36"/>
      <c r="N37" s="36"/>
      <c r="O37" s="36"/>
      <c r="P37" s="36"/>
      <c r="Q37" s="36"/>
      <c r="R37" s="36"/>
      <c r="S37" s="36"/>
      <c r="T37" s="36"/>
      <c r="U37" s="36"/>
      <c r="V37" s="36"/>
    </row>
    <row r="38" spans="2:22" s="2" customFormat="1" ht="16" customHeight="1">
      <c r="B38" s="34" t="s">
        <v>28</v>
      </c>
      <c r="C38" s="35"/>
      <c r="D38" s="30"/>
      <c r="E38" s="30"/>
      <c r="F38" s="30"/>
      <c r="G38" s="30"/>
      <c r="H38" s="30"/>
      <c r="I38" s="30"/>
      <c r="J38" s="30"/>
      <c r="K38" s="60"/>
      <c r="L38" s="60"/>
      <c r="M38" s="30"/>
      <c r="N38" s="32"/>
      <c r="O38" s="33"/>
      <c r="P38" s="30"/>
      <c r="Q38" s="30"/>
      <c r="R38" s="30"/>
      <c r="S38" s="30"/>
      <c r="T38" s="30"/>
      <c r="U38" s="30"/>
      <c r="V38" s="30"/>
    </row>
    <row r="39" spans="2:22" s="17" customFormat="1" ht="16" customHeight="1">
      <c r="B39" s="18" t="s">
        <v>29</v>
      </c>
      <c r="C39" s="19">
        <v>0</v>
      </c>
      <c r="D39" s="19">
        <v>0</v>
      </c>
      <c r="E39" s="19">
        <v>3153</v>
      </c>
      <c r="F39" s="19">
        <v>20744</v>
      </c>
      <c r="G39" s="19">
        <v>259</v>
      </c>
      <c r="H39" s="20"/>
      <c r="I39" s="21">
        <f>SUM(C39:G39)</f>
        <v>24156</v>
      </c>
      <c r="K39" s="60"/>
      <c r="L39" s="60"/>
      <c r="M39" s="30"/>
    </row>
    <row r="40" spans="2:22" s="17" customFormat="1" ht="16" customHeight="1">
      <c r="B40" s="62" t="s">
        <v>30</v>
      </c>
      <c r="C40" s="19">
        <v>0</v>
      </c>
      <c r="D40" s="19">
        <v>0</v>
      </c>
      <c r="E40" s="19">
        <v>1942</v>
      </c>
      <c r="F40" s="19">
        <v>16288</v>
      </c>
      <c r="G40" s="19">
        <v>0</v>
      </c>
      <c r="H40" s="20"/>
      <c r="I40" s="21">
        <f>SUM(C40:G40)</f>
        <v>18230</v>
      </c>
      <c r="K40" s="60"/>
      <c r="L40" s="60"/>
      <c r="M40" s="30"/>
    </row>
    <row r="41" spans="2:22" s="17" customFormat="1" ht="6" customHeight="1">
      <c r="C41" s="36"/>
      <c r="D41" s="36"/>
      <c r="E41" s="36"/>
      <c r="F41" s="36"/>
      <c r="G41" s="36"/>
      <c r="H41" s="36"/>
      <c r="I41" s="36"/>
      <c r="J41" s="36"/>
      <c r="K41" s="60"/>
      <c r="L41" s="60"/>
      <c r="M41" s="36"/>
      <c r="N41" s="36"/>
      <c r="O41" s="36"/>
      <c r="P41" s="36"/>
      <c r="Q41" s="36"/>
      <c r="R41" s="36"/>
      <c r="S41" s="36"/>
      <c r="T41" s="36"/>
      <c r="U41" s="36"/>
      <c r="V41" s="36"/>
    </row>
    <row r="42" spans="2:22" s="2" customFormat="1" ht="16" customHeight="1">
      <c r="B42" s="34" t="s">
        <v>31</v>
      </c>
      <c r="C42" s="35"/>
      <c r="D42" s="30"/>
      <c r="E42" s="30"/>
      <c r="F42" s="30"/>
      <c r="G42" s="30"/>
      <c r="H42" s="30"/>
      <c r="I42" s="30"/>
      <c r="J42" s="30"/>
      <c r="K42" s="60"/>
      <c r="L42" s="60"/>
      <c r="M42" s="30"/>
      <c r="N42" s="32"/>
      <c r="O42" s="33"/>
      <c r="P42" s="30"/>
      <c r="Q42" s="30"/>
      <c r="R42" s="30"/>
      <c r="S42" s="30"/>
      <c r="T42" s="30"/>
      <c r="U42" s="30"/>
      <c r="V42" s="30"/>
    </row>
    <row r="43" spans="2:22" s="17" customFormat="1" ht="16" customHeight="1">
      <c r="B43" s="18" t="s">
        <v>32</v>
      </c>
      <c r="C43" s="20"/>
      <c r="D43" s="20"/>
      <c r="E43" s="19">
        <v>85</v>
      </c>
      <c r="F43" s="19">
        <v>993</v>
      </c>
      <c r="G43" s="20"/>
      <c r="H43" s="20"/>
      <c r="I43" s="21">
        <f>SUM(E43:F43)</f>
        <v>1078</v>
      </c>
      <c r="K43" s="60"/>
      <c r="L43" s="60"/>
      <c r="M43" s="30"/>
    </row>
    <row r="44" spans="2:22" s="17" customFormat="1" ht="16" customHeight="1">
      <c r="B44" s="18" t="s">
        <v>33</v>
      </c>
      <c r="C44" s="20"/>
      <c r="D44" s="20"/>
      <c r="E44" s="19">
        <v>25</v>
      </c>
      <c r="F44" s="19">
        <v>1767</v>
      </c>
      <c r="G44" s="20"/>
      <c r="H44" s="20"/>
      <c r="I44" s="21">
        <f>SUM(E44:F44)</f>
        <v>1792</v>
      </c>
      <c r="K44" s="60"/>
      <c r="L44" s="60"/>
      <c r="M44" s="30"/>
    </row>
    <row r="45" spans="2:22" s="17" customFormat="1" ht="6" customHeight="1">
      <c r="C45" s="36"/>
      <c r="D45" s="36"/>
      <c r="E45" s="36"/>
      <c r="F45" s="36"/>
      <c r="G45" s="36"/>
      <c r="H45" s="36"/>
      <c r="I45" s="36"/>
      <c r="J45" s="36"/>
      <c r="K45" s="60"/>
      <c r="L45" s="60"/>
      <c r="M45" s="36"/>
      <c r="N45" s="36"/>
      <c r="O45" s="36"/>
      <c r="P45" s="36"/>
      <c r="Q45" s="36"/>
      <c r="R45" s="36"/>
      <c r="S45" s="36"/>
      <c r="T45" s="36"/>
      <c r="U45" s="36"/>
      <c r="V45" s="36"/>
    </row>
    <row r="46" spans="2:22" s="2" customFormat="1" ht="16" customHeight="1">
      <c r="B46" s="34" t="s">
        <v>34</v>
      </c>
      <c r="C46" s="35"/>
      <c r="D46" s="30"/>
      <c r="E46" s="30"/>
      <c r="F46" s="30"/>
      <c r="G46" s="30"/>
      <c r="H46" s="30"/>
      <c r="I46" s="30"/>
      <c r="J46" s="30"/>
      <c r="K46" s="60"/>
      <c r="L46" s="60"/>
      <c r="M46" s="30"/>
      <c r="N46" s="32"/>
      <c r="O46" s="33"/>
      <c r="P46" s="30"/>
      <c r="Q46" s="30"/>
      <c r="R46" s="30"/>
      <c r="S46" s="30"/>
      <c r="T46" s="30"/>
      <c r="U46" s="30"/>
      <c r="V46" s="30"/>
    </row>
    <row r="47" spans="2:22" s="17" customFormat="1" ht="16" customHeight="1">
      <c r="B47" s="18" t="s">
        <v>35</v>
      </c>
      <c r="C47" s="20"/>
      <c r="D47" s="20"/>
      <c r="E47" s="20"/>
      <c r="F47" s="19">
        <v>36991</v>
      </c>
      <c r="G47" s="20"/>
      <c r="H47" s="20"/>
      <c r="I47" s="20"/>
      <c r="K47" s="60"/>
      <c r="L47" s="60"/>
      <c r="M47" s="30"/>
    </row>
    <row r="48" spans="2:22" s="17" customFormat="1" ht="16" customHeight="1">
      <c r="B48" s="18" t="s">
        <v>36</v>
      </c>
      <c r="C48" s="20"/>
      <c r="D48" s="20"/>
      <c r="E48" s="20"/>
      <c r="F48" s="19">
        <v>3307</v>
      </c>
      <c r="G48" s="20"/>
      <c r="H48" s="20"/>
      <c r="I48" s="20"/>
      <c r="K48" s="60"/>
      <c r="L48" s="60"/>
      <c r="M48" s="30"/>
    </row>
    <row r="49" spans="2:22" s="17" customFormat="1" ht="16" customHeight="1">
      <c r="B49" s="18" t="s">
        <v>37</v>
      </c>
      <c r="C49" s="20"/>
      <c r="D49" s="20"/>
      <c r="E49" s="20"/>
      <c r="F49" s="19">
        <v>12619</v>
      </c>
      <c r="G49" s="20"/>
      <c r="H49" s="20"/>
      <c r="I49" s="20"/>
      <c r="K49" s="60"/>
      <c r="L49" s="60"/>
      <c r="M49" s="30"/>
    </row>
    <row r="50" spans="2:22" s="17" customFormat="1" ht="16" customHeight="1">
      <c r="B50" s="18" t="s">
        <v>38</v>
      </c>
      <c r="C50" s="20"/>
      <c r="D50" s="20"/>
      <c r="E50" s="20"/>
      <c r="F50" s="19">
        <v>4394</v>
      </c>
      <c r="G50" s="20"/>
      <c r="H50" s="20"/>
      <c r="I50" s="20"/>
      <c r="K50" s="60"/>
      <c r="L50" s="60"/>
      <c r="M50" s="30"/>
    </row>
    <row r="51" spans="2:22" s="17" customFormat="1" ht="16" customHeight="1">
      <c r="B51" s="18" t="s">
        <v>39</v>
      </c>
      <c r="C51" s="20"/>
      <c r="D51" s="20"/>
      <c r="E51" s="20"/>
      <c r="F51" s="19">
        <v>1493</v>
      </c>
      <c r="G51" s="20"/>
      <c r="H51" s="20"/>
      <c r="I51" s="20"/>
      <c r="K51" s="60"/>
      <c r="L51" s="60"/>
      <c r="M51" s="30"/>
    </row>
    <row r="52" spans="2:22" s="17" customFormat="1" ht="16" customHeight="1">
      <c r="B52" s="23" t="s">
        <v>40</v>
      </c>
      <c r="C52" s="20"/>
      <c r="D52" s="20"/>
      <c r="E52" s="20"/>
      <c r="F52" s="21">
        <f>SUM(F47:F51)</f>
        <v>58804</v>
      </c>
      <c r="G52" s="20"/>
      <c r="H52" s="20"/>
      <c r="I52" s="20"/>
      <c r="K52" s="60"/>
      <c r="L52" s="60"/>
    </row>
    <row r="53" spans="2:22" s="2" customFormat="1" ht="6" customHeight="1">
      <c r="B53" s="31"/>
      <c r="C53" s="30"/>
      <c r="D53" s="30"/>
      <c r="E53" s="30"/>
      <c r="F53" s="30"/>
      <c r="G53" s="30"/>
      <c r="H53" s="30"/>
      <c r="I53" s="30"/>
      <c r="J53" s="30"/>
      <c r="K53" s="60"/>
      <c r="L53" s="60"/>
      <c r="M53" s="30"/>
      <c r="N53" s="30"/>
      <c r="O53" s="32"/>
      <c r="P53" s="33"/>
    </row>
    <row r="54" spans="2:22" s="2" customFormat="1" ht="16" customHeight="1">
      <c r="B54" s="34" t="s">
        <v>41</v>
      </c>
      <c r="C54" s="35"/>
      <c r="D54" s="30"/>
      <c r="E54" s="30"/>
      <c r="F54" s="30"/>
      <c r="G54" s="30"/>
      <c r="H54" s="30"/>
      <c r="I54" s="30"/>
      <c r="J54" s="30"/>
      <c r="K54" s="60"/>
      <c r="L54" s="60"/>
      <c r="M54" s="30"/>
      <c r="N54" s="32"/>
      <c r="O54" s="33"/>
      <c r="P54" s="30"/>
      <c r="Q54" s="30"/>
      <c r="R54" s="30"/>
      <c r="S54" s="30"/>
      <c r="T54" s="30"/>
      <c r="U54" s="30"/>
      <c r="V54" s="30"/>
    </row>
    <row r="55" spans="2:22" s="17" customFormat="1" ht="16" customHeight="1">
      <c r="B55" s="18" t="s">
        <v>42</v>
      </c>
      <c r="C55" s="20"/>
      <c r="D55" s="20"/>
      <c r="E55" s="19">
        <v>5705</v>
      </c>
      <c r="F55" s="19">
        <v>14264</v>
      </c>
      <c r="G55" s="20"/>
      <c r="H55" s="20"/>
      <c r="I55" s="21">
        <f>SUM(E55:F55)</f>
        <v>19969</v>
      </c>
      <c r="K55" s="60"/>
      <c r="L55" s="60"/>
    </row>
    <row r="56" spans="2:22" s="17" customFormat="1" ht="16" customHeight="1">
      <c r="B56" s="37" t="s">
        <v>43</v>
      </c>
      <c r="C56" s="20"/>
      <c r="D56" s="20"/>
      <c r="E56" s="38">
        <f>SUM(E57,E59:E61)</f>
        <v>6017</v>
      </c>
      <c r="F56" s="38">
        <f>SUM(F57,F61)</f>
        <v>20130</v>
      </c>
      <c r="G56" s="20"/>
      <c r="H56" s="20"/>
      <c r="I56" s="39">
        <f>SUM(E56:F56)</f>
        <v>26147</v>
      </c>
      <c r="K56" s="60"/>
      <c r="L56" s="60"/>
    </row>
    <row r="57" spans="2:22" s="17" customFormat="1" ht="16" customHeight="1">
      <c r="B57" s="40" t="s">
        <v>44</v>
      </c>
      <c r="C57" s="20"/>
      <c r="D57" s="20"/>
      <c r="E57" s="19">
        <v>4201</v>
      </c>
      <c r="F57" s="19">
        <v>16759</v>
      </c>
      <c r="G57" s="20"/>
      <c r="H57" s="20"/>
      <c r="I57" s="21">
        <f>SUM(E57:F57)</f>
        <v>20960</v>
      </c>
      <c r="K57" s="60"/>
      <c r="L57" s="60"/>
    </row>
    <row r="58" spans="2:22" s="17" customFormat="1" ht="16" customHeight="1">
      <c r="B58" s="41" t="s">
        <v>45</v>
      </c>
      <c r="C58" s="20"/>
      <c r="D58" s="20"/>
      <c r="E58" s="20"/>
      <c r="F58" s="19">
        <v>15416</v>
      </c>
      <c r="G58" s="20"/>
      <c r="H58" s="20"/>
      <c r="I58" s="21">
        <f>F58</f>
        <v>15416</v>
      </c>
      <c r="K58" s="60"/>
      <c r="L58" s="60"/>
    </row>
    <row r="59" spans="2:22" s="17" customFormat="1" ht="16" customHeight="1">
      <c r="B59" s="40" t="s">
        <v>46</v>
      </c>
      <c r="C59" s="20"/>
      <c r="D59" s="20"/>
      <c r="E59" s="19">
        <v>173</v>
      </c>
      <c r="F59" s="20"/>
      <c r="G59" s="20"/>
      <c r="H59" s="20"/>
      <c r="I59" s="21">
        <f>E59</f>
        <v>173</v>
      </c>
      <c r="K59" s="60"/>
      <c r="L59" s="60"/>
    </row>
    <row r="60" spans="2:22" s="17" customFormat="1" ht="16" customHeight="1">
      <c r="B60" s="40" t="s">
        <v>47</v>
      </c>
      <c r="C60" s="20"/>
      <c r="D60" s="20"/>
      <c r="E60" s="19">
        <v>1560</v>
      </c>
      <c r="F60" s="20"/>
      <c r="G60" s="20"/>
      <c r="H60" s="20"/>
      <c r="I60" s="21">
        <f>E60</f>
        <v>1560</v>
      </c>
      <c r="K60" s="60"/>
      <c r="L60" s="60"/>
    </row>
    <row r="61" spans="2:22" s="17" customFormat="1" ht="16" customHeight="1">
      <c r="B61" s="63" t="s">
        <v>48</v>
      </c>
      <c r="C61" s="20"/>
      <c r="D61" s="20"/>
      <c r="E61" s="19">
        <v>83</v>
      </c>
      <c r="F61" s="19">
        <v>3371</v>
      </c>
      <c r="G61" s="20"/>
      <c r="H61" s="20"/>
      <c r="I61" s="21">
        <f>SUM(E61:F61)</f>
        <v>3454</v>
      </c>
      <c r="K61" s="60"/>
      <c r="L61" s="60"/>
    </row>
    <row r="62" spans="2:22" s="17" customFormat="1" ht="16" customHeight="1">
      <c r="B62" s="37" t="s">
        <v>49</v>
      </c>
      <c r="C62" s="20"/>
      <c r="D62" s="20"/>
      <c r="E62" s="38">
        <f>SUM(E63,E65:E68)</f>
        <v>3871</v>
      </c>
      <c r="F62" s="38">
        <f>SUM(F63,F65,F68)</f>
        <v>20147</v>
      </c>
      <c r="G62" s="20"/>
      <c r="H62" s="20"/>
      <c r="I62" s="39">
        <f>SUM(E62:F62)</f>
        <v>24018</v>
      </c>
      <c r="K62" s="60"/>
      <c r="L62" s="60"/>
    </row>
    <row r="63" spans="2:22" s="17" customFormat="1" ht="16" customHeight="1">
      <c r="B63" s="40" t="s">
        <v>50</v>
      </c>
      <c r="C63" s="20"/>
      <c r="D63" s="20"/>
      <c r="E63" s="19">
        <v>0</v>
      </c>
      <c r="F63" s="19">
        <v>15889</v>
      </c>
      <c r="G63" s="20"/>
      <c r="H63" s="20"/>
      <c r="I63" s="21">
        <f>SUM(E63:F63)</f>
        <v>15889</v>
      </c>
      <c r="K63" s="60"/>
      <c r="L63" s="60"/>
    </row>
    <row r="64" spans="2:22" s="17" customFormat="1" ht="16" customHeight="1">
      <c r="B64" s="41" t="s">
        <v>51</v>
      </c>
      <c r="C64" s="20"/>
      <c r="D64" s="20"/>
      <c r="E64" s="20"/>
      <c r="F64" s="19">
        <v>12520</v>
      </c>
      <c r="G64" s="20"/>
      <c r="H64" s="20"/>
      <c r="I64" s="21">
        <f>F64</f>
        <v>12520</v>
      </c>
      <c r="K64" s="60"/>
      <c r="L64" s="60"/>
    </row>
    <row r="65" spans="2:22" s="17" customFormat="1" ht="16" customHeight="1">
      <c r="B65" s="40" t="s">
        <v>52</v>
      </c>
      <c r="C65" s="20"/>
      <c r="D65" s="20"/>
      <c r="E65" s="19">
        <v>0</v>
      </c>
      <c r="F65" s="19">
        <v>2447</v>
      </c>
      <c r="G65" s="20"/>
      <c r="H65" s="20"/>
      <c r="I65" s="21">
        <f>SUM(E65:F65)</f>
        <v>2447</v>
      </c>
      <c r="K65" s="60"/>
      <c r="L65" s="60"/>
    </row>
    <row r="66" spans="2:22" s="17" customFormat="1" ht="16" customHeight="1">
      <c r="B66" s="40" t="s">
        <v>53</v>
      </c>
      <c r="C66" s="20"/>
      <c r="D66" s="20"/>
      <c r="E66" s="19">
        <v>300</v>
      </c>
      <c r="F66" s="20"/>
      <c r="G66" s="20"/>
      <c r="H66" s="20"/>
      <c r="I66" s="21">
        <f>E66</f>
        <v>300</v>
      </c>
      <c r="K66" s="60"/>
      <c r="L66" s="60"/>
    </row>
    <row r="67" spans="2:22" s="17" customFormat="1" ht="16" customHeight="1">
      <c r="B67" s="40" t="s">
        <v>54</v>
      </c>
      <c r="C67" s="20"/>
      <c r="D67" s="20"/>
      <c r="E67" s="19">
        <v>2189</v>
      </c>
      <c r="F67" s="20"/>
      <c r="G67" s="20"/>
      <c r="H67" s="20"/>
      <c r="I67" s="21">
        <f>E67</f>
        <v>2189</v>
      </c>
      <c r="K67" s="60"/>
      <c r="L67" s="60"/>
    </row>
    <row r="68" spans="2:22" s="17" customFormat="1" ht="16" customHeight="1">
      <c r="B68" s="63" t="s">
        <v>55</v>
      </c>
      <c r="C68" s="20"/>
      <c r="D68" s="20"/>
      <c r="E68" s="19">
        <v>1382</v>
      </c>
      <c r="F68" s="19">
        <v>1811</v>
      </c>
      <c r="G68" s="20"/>
      <c r="H68" s="20"/>
      <c r="I68" s="21">
        <f>SUM(E68:F68)</f>
        <v>3193</v>
      </c>
      <c r="K68" s="60"/>
      <c r="L68" s="60"/>
    </row>
    <row r="69" spans="2:22" s="17" customFormat="1" ht="16" customHeight="1">
      <c r="B69" s="60"/>
      <c r="C69" s="60"/>
      <c r="D69" s="60"/>
      <c r="E69" s="60"/>
      <c r="F69" s="60"/>
      <c r="G69" s="60"/>
      <c r="H69" s="60"/>
      <c r="I69" s="60"/>
      <c r="K69" s="60"/>
      <c r="L69" s="60"/>
    </row>
    <row r="70" spans="2:22" s="2" customFormat="1" ht="6" customHeight="1">
      <c r="B70" s="31"/>
      <c r="C70" s="30"/>
      <c r="D70" s="30"/>
      <c r="E70" s="30"/>
      <c r="F70" s="30"/>
      <c r="G70" s="30"/>
      <c r="H70" s="30"/>
      <c r="I70" s="30"/>
      <c r="J70" s="30"/>
      <c r="K70" s="60"/>
      <c r="L70" s="60"/>
      <c r="M70" s="30"/>
      <c r="N70" s="30"/>
      <c r="O70" s="32"/>
      <c r="P70" s="33"/>
    </row>
    <row r="71" spans="2:22" s="2" customFormat="1" ht="16" customHeight="1">
      <c r="B71" s="42" t="s">
        <v>56</v>
      </c>
      <c r="C71" s="35"/>
      <c r="D71" s="30"/>
      <c r="E71" s="30"/>
      <c r="F71" s="30"/>
      <c r="G71" s="30"/>
      <c r="H71" s="30"/>
      <c r="I71" s="30"/>
      <c r="J71" s="30"/>
      <c r="K71" s="60"/>
      <c r="L71" s="60"/>
      <c r="M71" s="30"/>
      <c r="N71" s="32"/>
      <c r="O71" s="33"/>
      <c r="P71" s="30"/>
      <c r="Q71" s="30"/>
      <c r="R71" s="30"/>
      <c r="S71" s="30"/>
      <c r="T71" s="30"/>
      <c r="U71" s="30"/>
      <c r="V71" s="30"/>
    </row>
    <row r="72" spans="2:22" s="17" customFormat="1" ht="16" customHeight="1">
      <c r="B72" s="43" t="s">
        <v>42</v>
      </c>
      <c r="C72" s="20"/>
      <c r="D72" s="20"/>
      <c r="E72" s="19">
        <v>4535</v>
      </c>
      <c r="F72" s="19">
        <v>4625</v>
      </c>
      <c r="G72" s="20"/>
      <c r="H72" s="20"/>
      <c r="I72" s="21">
        <f>SUM(E72:F72)</f>
        <v>9160</v>
      </c>
      <c r="K72" s="60"/>
      <c r="L72" s="60"/>
    </row>
    <row r="73" spans="2:22" s="17" customFormat="1" ht="16" customHeight="1">
      <c r="B73" s="37" t="s">
        <v>57</v>
      </c>
      <c r="C73" s="20"/>
      <c r="D73" s="20"/>
      <c r="E73" s="39">
        <f>SUM(E76,E83:E85)</f>
        <v>4909</v>
      </c>
      <c r="F73" s="39">
        <f>SUM(F76,F85)</f>
        <v>12372</v>
      </c>
      <c r="G73" s="20"/>
      <c r="H73" s="20"/>
      <c r="I73" s="39">
        <f>SUM(E73:F73)</f>
        <v>17281</v>
      </c>
      <c r="K73" s="60"/>
      <c r="L73" s="60"/>
    </row>
    <row r="74" spans="2:22" s="17" customFormat="1" ht="16" customHeight="1">
      <c r="B74" s="44" t="s">
        <v>58</v>
      </c>
      <c r="C74" s="20"/>
      <c r="D74" s="20"/>
      <c r="E74" s="20"/>
      <c r="F74" s="19">
        <v>18</v>
      </c>
      <c r="G74" s="20"/>
      <c r="H74" s="20"/>
      <c r="I74" s="21">
        <f>F74</f>
        <v>18</v>
      </c>
      <c r="K74" s="60"/>
      <c r="L74" s="60"/>
    </row>
    <row r="75" spans="2:22" s="17" customFormat="1" ht="16" customHeight="1">
      <c r="B75" s="45" t="s">
        <v>59</v>
      </c>
      <c r="C75" s="20"/>
      <c r="D75" s="20"/>
      <c r="E75" s="20"/>
      <c r="F75" s="19">
        <v>11595</v>
      </c>
      <c r="G75" s="20"/>
      <c r="H75" s="20"/>
      <c r="I75" s="21">
        <f>F75</f>
        <v>11595</v>
      </c>
      <c r="K75" s="60"/>
      <c r="L75" s="60"/>
    </row>
    <row r="76" spans="2:22" s="17" customFormat="1" ht="16" customHeight="1">
      <c r="B76" s="46" t="s">
        <v>60</v>
      </c>
      <c r="C76" s="20"/>
      <c r="D76" s="20"/>
      <c r="E76" s="19">
        <v>3343</v>
      </c>
      <c r="F76" s="19">
        <v>11665</v>
      </c>
      <c r="G76" s="20"/>
      <c r="H76" s="20"/>
      <c r="I76" s="21">
        <f>SUM(E76:F76)</f>
        <v>15008</v>
      </c>
      <c r="K76" s="60"/>
      <c r="L76" s="60"/>
    </row>
    <row r="77" spans="2:22" s="17" customFormat="1" ht="16" customHeight="1">
      <c r="B77" s="62" t="s">
        <v>45</v>
      </c>
      <c r="C77" s="20"/>
      <c r="D77" s="20"/>
      <c r="E77" s="20"/>
      <c r="F77" s="19">
        <v>9769</v>
      </c>
      <c r="G77" s="20"/>
      <c r="H77" s="20"/>
      <c r="I77" s="21">
        <f t="shared" ref="I77:I82" si="0">F77</f>
        <v>9769</v>
      </c>
      <c r="K77" s="60"/>
      <c r="L77" s="60"/>
    </row>
    <row r="78" spans="2:22" s="17" customFormat="1" ht="16" customHeight="1">
      <c r="B78" s="47" t="s">
        <v>61</v>
      </c>
      <c r="C78" s="20"/>
      <c r="D78" s="20"/>
      <c r="E78" s="20"/>
      <c r="F78" s="19">
        <v>1625</v>
      </c>
      <c r="G78" s="20"/>
      <c r="H78" s="20"/>
      <c r="I78" s="21">
        <f t="shared" si="0"/>
        <v>1625</v>
      </c>
      <c r="K78" s="60"/>
      <c r="L78" s="60"/>
    </row>
    <row r="79" spans="2:22" s="17" customFormat="1" ht="16" customHeight="1">
      <c r="B79" s="48" t="s">
        <v>62</v>
      </c>
      <c r="C79" s="20"/>
      <c r="D79" s="20"/>
      <c r="E79" s="20"/>
      <c r="F79" s="19">
        <v>85</v>
      </c>
      <c r="G79" s="20"/>
      <c r="H79" s="20"/>
      <c r="I79" s="21">
        <f t="shared" si="0"/>
        <v>85</v>
      </c>
      <c r="K79" s="60"/>
      <c r="L79" s="60"/>
    </row>
    <row r="80" spans="2:22" s="17" customFormat="1" ht="16" customHeight="1">
      <c r="B80" s="48" t="s">
        <v>63</v>
      </c>
      <c r="C80" s="20"/>
      <c r="D80" s="20"/>
      <c r="E80" s="20"/>
      <c r="F80" s="19">
        <v>186</v>
      </c>
      <c r="G80" s="20"/>
      <c r="H80" s="20"/>
      <c r="I80" s="21">
        <f t="shared" si="0"/>
        <v>186</v>
      </c>
      <c r="K80" s="60"/>
      <c r="L80" s="60"/>
    </row>
    <row r="81" spans="2:12" s="17" customFormat="1" ht="16" customHeight="1">
      <c r="B81" s="48" t="s">
        <v>64</v>
      </c>
      <c r="C81" s="20"/>
      <c r="D81" s="20"/>
      <c r="E81" s="20"/>
      <c r="F81" s="19">
        <v>0</v>
      </c>
      <c r="G81" s="20"/>
      <c r="H81" s="20"/>
      <c r="I81" s="21">
        <f t="shared" si="0"/>
        <v>0</v>
      </c>
      <c r="K81" s="60"/>
      <c r="L81" s="60"/>
    </row>
    <row r="82" spans="2:12" s="17" customFormat="1" ht="16" customHeight="1">
      <c r="B82" s="48" t="s">
        <v>65</v>
      </c>
      <c r="C82" s="20"/>
      <c r="D82" s="20"/>
      <c r="E82" s="20"/>
      <c r="F82" s="19">
        <v>0</v>
      </c>
      <c r="G82" s="20"/>
      <c r="H82" s="20"/>
      <c r="I82" s="21">
        <f t="shared" si="0"/>
        <v>0</v>
      </c>
      <c r="K82" s="60"/>
      <c r="L82" s="60"/>
    </row>
    <row r="83" spans="2:12" s="17" customFormat="1" ht="16" customHeight="1">
      <c r="B83" s="46" t="s">
        <v>46</v>
      </c>
      <c r="C83" s="20"/>
      <c r="D83" s="20"/>
      <c r="E83" s="19">
        <v>173</v>
      </c>
      <c r="F83" s="20"/>
      <c r="G83" s="20"/>
      <c r="H83" s="20"/>
      <c r="I83" s="21">
        <f>E83</f>
        <v>173</v>
      </c>
      <c r="K83" s="60"/>
      <c r="L83" s="60"/>
    </row>
    <row r="84" spans="2:12" s="17" customFormat="1" ht="16" customHeight="1">
      <c r="B84" s="46" t="s">
        <v>47</v>
      </c>
      <c r="C84" s="20"/>
      <c r="D84" s="20"/>
      <c r="E84" s="19">
        <v>1310</v>
      </c>
      <c r="F84" s="20"/>
      <c r="G84" s="20"/>
      <c r="H84" s="20"/>
      <c r="I84" s="21">
        <f>E84</f>
        <v>1310</v>
      </c>
      <c r="K84" s="60"/>
      <c r="L84" s="60"/>
    </row>
    <row r="85" spans="2:12" s="17" customFormat="1" ht="16" customHeight="1">
      <c r="B85" s="63" t="s">
        <v>48</v>
      </c>
      <c r="C85" s="20"/>
      <c r="D85" s="20"/>
      <c r="E85" s="19">
        <v>83</v>
      </c>
      <c r="F85" s="19">
        <v>707</v>
      </c>
      <c r="G85" s="20"/>
      <c r="H85" s="20"/>
      <c r="I85" s="21">
        <f>SUM(E85:F85)</f>
        <v>790</v>
      </c>
      <c r="K85" s="60"/>
      <c r="L85" s="60"/>
    </row>
    <row r="86" spans="2:12" s="17" customFormat="1" ht="16" customHeight="1">
      <c r="B86" s="37" t="s">
        <v>66</v>
      </c>
      <c r="C86" s="20"/>
      <c r="D86" s="20"/>
      <c r="E86" s="39">
        <f>SUM(E87,E92:E94,E96:E98)</f>
        <v>3219</v>
      </c>
      <c r="F86" s="39">
        <f>SUM(F87,F92:F95,F98)</f>
        <v>16993</v>
      </c>
      <c r="G86" s="20"/>
      <c r="H86" s="20"/>
      <c r="I86" s="39">
        <f>SUM(E86:F86)</f>
        <v>20212</v>
      </c>
      <c r="K86" s="60"/>
      <c r="L86" s="60"/>
    </row>
    <row r="87" spans="2:12" s="17" customFormat="1" ht="16" customHeight="1">
      <c r="B87" s="46" t="s">
        <v>50</v>
      </c>
      <c r="C87" s="20"/>
      <c r="D87" s="20"/>
      <c r="E87" s="19">
        <v>0</v>
      </c>
      <c r="F87" s="19">
        <v>14367</v>
      </c>
      <c r="G87" s="20"/>
      <c r="H87" s="20"/>
      <c r="I87" s="21">
        <f>SUM(E87:F87)</f>
        <v>14367</v>
      </c>
      <c r="K87" s="60"/>
      <c r="L87" s="60"/>
    </row>
    <row r="88" spans="2:12" s="17" customFormat="1" ht="16" customHeight="1">
      <c r="B88" s="49" t="s">
        <v>67</v>
      </c>
      <c r="C88" s="20"/>
      <c r="D88" s="20"/>
      <c r="E88" s="20"/>
      <c r="F88" s="19">
        <v>3187</v>
      </c>
      <c r="G88" s="20"/>
      <c r="H88" s="20"/>
      <c r="I88" s="21">
        <f>F88</f>
        <v>3187</v>
      </c>
      <c r="K88" s="60"/>
      <c r="L88" s="60"/>
    </row>
    <row r="89" spans="2:12" s="17" customFormat="1" ht="16" customHeight="1">
      <c r="B89" s="49" t="s">
        <v>68</v>
      </c>
      <c r="C89" s="20"/>
      <c r="D89" s="20"/>
      <c r="E89" s="20"/>
      <c r="F89" s="19">
        <v>10025</v>
      </c>
      <c r="G89" s="20"/>
      <c r="H89" s="20"/>
      <c r="I89" s="21">
        <f>F89</f>
        <v>10025</v>
      </c>
      <c r="K89" s="60"/>
      <c r="L89" s="60"/>
    </row>
    <row r="90" spans="2:12" s="17" customFormat="1" ht="16" customHeight="1">
      <c r="B90" s="50" t="s">
        <v>69</v>
      </c>
      <c r="C90" s="20"/>
      <c r="D90" s="20"/>
      <c r="E90" s="20"/>
      <c r="F90" s="19">
        <v>53</v>
      </c>
      <c r="G90" s="20"/>
      <c r="H90" s="20"/>
      <c r="I90" s="21">
        <f>F90</f>
        <v>53</v>
      </c>
      <c r="K90" s="60"/>
      <c r="L90" s="60"/>
    </row>
    <row r="91" spans="2:12" s="17" customFormat="1" ht="16" customHeight="1">
      <c r="B91" s="50" t="s">
        <v>51</v>
      </c>
      <c r="C91" s="20"/>
      <c r="D91" s="20"/>
      <c r="E91" s="20"/>
      <c r="F91" s="19">
        <v>11127</v>
      </c>
      <c r="G91" s="20"/>
      <c r="H91" s="20"/>
      <c r="I91" s="21">
        <f>F91</f>
        <v>11127</v>
      </c>
      <c r="K91" s="60"/>
      <c r="L91" s="60"/>
    </row>
    <row r="92" spans="2:12" s="17" customFormat="1" ht="16" customHeight="1">
      <c r="B92" s="51" t="s">
        <v>52</v>
      </c>
      <c r="C92" s="20"/>
      <c r="D92" s="20"/>
      <c r="E92" s="19">
        <v>0</v>
      </c>
      <c r="F92" s="19">
        <v>1666</v>
      </c>
      <c r="G92" s="20"/>
      <c r="H92" s="20"/>
      <c r="I92" s="21">
        <f>SUM(E92:F92)</f>
        <v>1666</v>
      </c>
      <c r="K92" s="60"/>
      <c r="L92" s="60"/>
    </row>
    <row r="93" spans="2:12" s="17" customFormat="1" ht="16" customHeight="1">
      <c r="B93" s="52" t="s">
        <v>70</v>
      </c>
      <c r="C93" s="20"/>
      <c r="D93" s="20"/>
      <c r="E93" s="19">
        <v>0</v>
      </c>
      <c r="F93" s="19">
        <v>894</v>
      </c>
      <c r="G93" s="20"/>
      <c r="H93" s="20"/>
      <c r="I93" s="21">
        <f>SUM(E93:F93)</f>
        <v>894</v>
      </c>
      <c r="K93" s="60"/>
      <c r="L93" s="60"/>
    </row>
    <row r="94" spans="2:12" s="17" customFormat="1" ht="16" customHeight="1">
      <c r="B94" s="52" t="s">
        <v>71</v>
      </c>
      <c r="C94" s="20"/>
      <c r="D94" s="20"/>
      <c r="E94" s="19">
        <v>0</v>
      </c>
      <c r="F94" s="19">
        <v>54</v>
      </c>
      <c r="G94" s="20"/>
      <c r="H94" s="20"/>
      <c r="I94" s="21">
        <f>SUM(E94:F94)</f>
        <v>54</v>
      </c>
      <c r="K94" s="60"/>
      <c r="L94" s="60"/>
    </row>
    <row r="95" spans="2:12" s="17" customFormat="1" ht="16" customHeight="1">
      <c r="B95" s="52" t="s">
        <v>72</v>
      </c>
      <c r="C95" s="20"/>
      <c r="D95" s="20"/>
      <c r="E95" s="20"/>
      <c r="F95" s="19">
        <v>206</v>
      </c>
      <c r="G95" s="20"/>
      <c r="H95" s="20"/>
      <c r="I95" s="21">
        <f>F95</f>
        <v>206</v>
      </c>
      <c r="K95" s="60"/>
      <c r="L95" s="60"/>
    </row>
    <row r="96" spans="2:12" s="17" customFormat="1" ht="16" customHeight="1">
      <c r="B96" s="53" t="s">
        <v>53</v>
      </c>
      <c r="C96" s="20"/>
      <c r="D96" s="20"/>
      <c r="E96" s="19">
        <v>90</v>
      </c>
      <c r="F96" s="20"/>
      <c r="G96" s="20"/>
      <c r="H96" s="20"/>
      <c r="I96" s="21">
        <f>E96</f>
        <v>90</v>
      </c>
      <c r="K96" s="60"/>
      <c r="L96" s="60"/>
    </row>
    <row r="97" spans="2:22" s="17" customFormat="1" ht="16" customHeight="1">
      <c r="B97" s="53" t="s">
        <v>54</v>
      </c>
      <c r="C97" s="20"/>
      <c r="D97" s="20"/>
      <c r="E97" s="19">
        <v>2061</v>
      </c>
      <c r="F97" s="20"/>
      <c r="G97" s="20"/>
      <c r="H97" s="20"/>
      <c r="I97" s="21">
        <f>E97</f>
        <v>2061</v>
      </c>
      <c r="K97" s="60"/>
      <c r="L97" s="60"/>
    </row>
    <row r="98" spans="2:22" s="17" customFormat="1" ht="16" customHeight="1">
      <c r="B98" s="63" t="s">
        <v>55</v>
      </c>
      <c r="C98" s="20"/>
      <c r="D98" s="20"/>
      <c r="E98" s="19">
        <v>1068</v>
      </c>
      <c r="F98" s="19">
        <v>-194</v>
      </c>
      <c r="G98" s="20"/>
      <c r="H98" s="20"/>
      <c r="I98" s="21">
        <f>SUM(E98:F98)</f>
        <v>874</v>
      </c>
      <c r="K98" s="60"/>
      <c r="L98" s="60"/>
    </row>
    <row r="99" spans="2:22" s="17" customFormat="1" ht="16" customHeight="1">
      <c r="B99" s="60"/>
      <c r="C99" s="60"/>
      <c r="D99" s="60"/>
      <c r="E99" s="60"/>
      <c r="F99" s="60"/>
      <c r="G99" s="60"/>
      <c r="H99" s="60"/>
      <c r="I99" s="60"/>
      <c r="K99" s="60"/>
      <c r="L99" s="60"/>
    </row>
    <row r="100" spans="2:22" s="2" customFormat="1" ht="6" customHeight="1">
      <c r="B100" s="31"/>
      <c r="C100" s="30"/>
      <c r="D100" s="30"/>
      <c r="E100" s="30"/>
      <c r="F100" s="30"/>
      <c r="G100" s="30"/>
      <c r="H100" s="30"/>
      <c r="I100" s="30"/>
      <c r="J100" s="30"/>
      <c r="K100" s="60"/>
      <c r="L100" s="60"/>
      <c r="M100" s="30"/>
      <c r="N100" s="30"/>
      <c r="O100" s="32"/>
      <c r="P100" s="33"/>
    </row>
    <row r="101" spans="2:22" s="2" customFormat="1" ht="16" customHeight="1">
      <c r="B101" s="42" t="s">
        <v>73</v>
      </c>
      <c r="C101" s="35"/>
      <c r="D101" s="30"/>
      <c r="E101" s="30"/>
      <c r="F101" s="30"/>
      <c r="G101" s="30"/>
      <c r="H101" s="30"/>
      <c r="I101" s="30"/>
      <c r="J101" s="30"/>
      <c r="K101" s="60"/>
      <c r="L101" s="60"/>
      <c r="M101" s="30"/>
      <c r="N101" s="32"/>
      <c r="O101" s="33"/>
      <c r="P101" s="30"/>
      <c r="Q101" s="30"/>
      <c r="R101" s="30"/>
      <c r="S101" s="30"/>
      <c r="T101" s="30"/>
      <c r="U101" s="30"/>
      <c r="V101" s="30"/>
    </row>
    <row r="102" spans="2:22" s="17" customFormat="1" ht="16" customHeight="1">
      <c r="B102" s="54" t="s">
        <v>42</v>
      </c>
      <c r="C102" s="20"/>
      <c r="D102" s="20"/>
      <c r="E102" s="19">
        <v>0</v>
      </c>
      <c r="F102" s="19">
        <v>-44</v>
      </c>
      <c r="G102" s="20"/>
      <c r="H102" s="20"/>
      <c r="I102" s="21">
        <f>SUM(E102:F102)</f>
        <v>-44</v>
      </c>
      <c r="K102" s="60"/>
      <c r="L102" s="60"/>
    </row>
    <row r="103" spans="2:22" s="17" customFormat="1" ht="16" customHeight="1">
      <c r="B103" s="55" t="s">
        <v>74</v>
      </c>
      <c r="C103" s="20"/>
      <c r="D103" s="20"/>
      <c r="E103" s="56">
        <v>0</v>
      </c>
      <c r="F103" s="56">
        <v>-13</v>
      </c>
      <c r="G103" s="20"/>
      <c r="H103" s="20"/>
      <c r="I103" s="21">
        <f>SUM(E103:F103)</f>
        <v>-13</v>
      </c>
      <c r="K103" s="60"/>
      <c r="L103" s="60"/>
    </row>
    <row r="104" spans="2:22" s="17" customFormat="1" ht="16" customHeight="1">
      <c r="B104" s="55" t="s">
        <v>75</v>
      </c>
      <c r="C104" s="20"/>
      <c r="D104" s="20"/>
      <c r="E104" s="56">
        <v>0</v>
      </c>
      <c r="F104" s="56">
        <v>-248</v>
      </c>
      <c r="G104" s="20"/>
      <c r="H104" s="20"/>
      <c r="I104" s="21">
        <f>SUM(E104:F104)</f>
        <v>-248</v>
      </c>
      <c r="K104" s="60"/>
      <c r="L104" s="60"/>
    </row>
    <row r="105" spans="2:22" s="17" customFormat="1" ht="16" customHeight="1">
      <c r="B105" s="48" t="s">
        <v>76</v>
      </c>
      <c r="C105" s="20"/>
      <c r="D105" s="20"/>
      <c r="E105" s="20"/>
      <c r="F105" s="19">
        <v>-248</v>
      </c>
      <c r="G105" s="20"/>
      <c r="H105" s="20"/>
      <c r="I105" s="21">
        <f>F105</f>
        <v>-248</v>
      </c>
      <c r="K105" s="60"/>
      <c r="L105" s="60"/>
    </row>
    <row r="106" spans="2:22" s="17" customFormat="1" ht="16" customHeight="1">
      <c r="B106" s="48" t="s">
        <v>77</v>
      </c>
      <c r="C106" s="20"/>
      <c r="D106" s="20"/>
      <c r="E106" s="20"/>
      <c r="F106" s="19">
        <v>0</v>
      </c>
      <c r="G106" s="20"/>
      <c r="H106" s="20"/>
      <c r="I106" s="21">
        <f>F106</f>
        <v>0</v>
      </c>
      <c r="K106" s="60"/>
      <c r="L106" s="60"/>
    </row>
    <row r="107" spans="2:22" s="17" customFormat="1" ht="16" customHeight="1">
      <c r="B107" s="60"/>
      <c r="C107" s="60"/>
      <c r="D107" s="60"/>
      <c r="E107" s="60"/>
      <c r="F107" s="60"/>
      <c r="G107" s="60"/>
      <c r="H107" s="60"/>
      <c r="I107" s="60"/>
      <c r="K107" s="60"/>
      <c r="L107" s="60"/>
    </row>
    <row r="108" spans="2:22" s="2" customFormat="1" ht="6" customHeight="1">
      <c r="B108" s="31"/>
      <c r="C108" s="30"/>
      <c r="D108" s="30"/>
      <c r="E108" s="30"/>
      <c r="F108" s="30"/>
      <c r="G108" s="30"/>
      <c r="H108" s="30"/>
      <c r="I108" s="30"/>
      <c r="J108" s="30"/>
      <c r="K108" s="60"/>
      <c r="L108" s="60"/>
      <c r="M108" s="30"/>
      <c r="N108" s="30"/>
      <c r="O108" s="32"/>
      <c r="P108" s="33"/>
    </row>
    <row r="109" spans="2:22" s="2" customFormat="1" ht="16" customHeight="1">
      <c r="B109" s="34" t="s">
        <v>18</v>
      </c>
      <c r="C109" s="35"/>
      <c r="D109" s="30"/>
      <c r="E109" s="30"/>
      <c r="F109" s="30"/>
      <c r="G109" s="30"/>
      <c r="H109" s="30"/>
      <c r="I109" s="30"/>
      <c r="J109" s="30"/>
      <c r="K109" s="60"/>
      <c r="L109" s="60"/>
      <c r="M109" s="30"/>
      <c r="N109" s="32"/>
      <c r="O109" s="33"/>
      <c r="P109" s="30"/>
      <c r="Q109" s="30"/>
      <c r="R109" s="30"/>
      <c r="S109" s="30"/>
      <c r="T109" s="30"/>
      <c r="U109" s="30"/>
      <c r="V109" s="30"/>
    </row>
    <row r="110" spans="2:22" s="17" customFormat="1" ht="16" customHeight="1">
      <c r="B110" s="61" t="s">
        <v>78</v>
      </c>
      <c r="C110" s="19">
        <v>0</v>
      </c>
      <c r="D110" s="19">
        <v>0</v>
      </c>
      <c r="E110" s="19">
        <v>-202</v>
      </c>
      <c r="F110" s="19">
        <v>0</v>
      </c>
      <c r="G110" s="19">
        <v>-12</v>
      </c>
      <c r="H110" s="20"/>
      <c r="I110" s="21">
        <f>SUM(C110:H110)</f>
        <v>-214</v>
      </c>
      <c r="K110" s="60"/>
      <c r="L110" s="60"/>
    </row>
    <row r="111" spans="2:22" s="17" customFormat="1" ht="16" customHeight="1">
      <c r="C111" s="60"/>
      <c r="D111" s="60"/>
      <c r="E111" s="60"/>
      <c r="F111" s="60"/>
      <c r="G111" s="60"/>
      <c r="H111" s="57"/>
      <c r="I111" s="57"/>
      <c r="K111" s="57"/>
      <c r="L111" s="57"/>
    </row>
    <row r="112" spans="2:22" s="17" customFormat="1" ht="12.75" customHeight="1"/>
  </sheetData>
  <mergeCells count="7">
    <mergeCell ref="I6:I7"/>
    <mergeCell ref="G6:G7"/>
    <mergeCell ref="C6:C7"/>
    <mergeCell ref="D6:D7"/>
    <mergeCell ref="E6:E7"/>
    <mergeCell ref="F6:F7"/>
    <mergeCell ref="H6:H7"/>
  </mergeCells>
  <dataValidations count="3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9:G9 C12:G12 F36 F63:F65 E43:F44 F47:F51 E63 F58 C39:G40 E57:F57 E65:E68 F68 E59:E61 E55:F55 F61" xr:uid="{00000000-0002-0000-13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G11 C18:G18 C20:G21 E102:F104 F105:F106 C110:G110" xr:uid="{00000000-0002-0000-1300-000001000000}">
      <formula1>0</formula1>
    </dataValidation>
    <dataValidation type="whole" errorStyle="warning" allowBlank="1" showErrorMessage="1" errorTitle="WARNING" error="All figures must be entered as whole numbers. Please ensure that the figure you have entered is correct." sqref="E87 E76 F87:F95 F74:F82 E96:E97 E92:E94 E83:E84 E72:F72 E85:F85 E98:F98" xr:uid="{00000000-0002-0000-1300-000002000000}">
      <formula1>-1000000</formula1>
      <formula2>1000000</formula2>
    </dataValidation>
  </dataValidations>
  <pageMargins left="0.7" right="0.7" top="0.75" bottom="0.75" header="0.3" footer="0.3"/>
  <pageSetup paperSize="9" scale="59" fitToHeight="0" orientation="landscape" r:id="rId1"/>
  <rowBreaks count="2" manualBreakCount="2">
    <brk id="52" max="11" man="1"/>
    <brk id="100" max="11" man="1"/>
  </rowBreaks>
  <ignoredErrors>
    <ignoredError sqref="I110" emptyCellReference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30">
    <tabColor rgb="FFC5D9F1"/>
    <pageSetUpPr fitToPage="1"/>
  </sheetPr>
  <dimension ref="B1:V112"/>
  <sheetViews>
    <sheetView zoomScaleNormal="100" workbookViewId="0"/>
  </sheetViews>
  <sheetFormatPr defaultColWidth="9.1796875" defaultRowHeight="14"/>
  <cols>
    <col min="1" max="1" width="2.54296875" style="14" customWidth="1"/>
    <col min="2" max="2" width="95.54296875" style="14" customWidth="1"/>
    <col min="3" max="9" width="14.26953125" style="14" customWidth="1"/>
    <col min="10" max="10" width="3.26953125" style="14" customWidth="1"/>
    <col min="11" max="12" width="10.81640625" style="14" customWidth="1"/>
    <col min="13" max="16384" width="9.1796875" style="14"/>
  </cols>
  <sheetData>
    <row r="1" spans="2:12" s="2" customFormat="1" ht="20.149999999999999" customHeight="1">
      <c r="B1" s="1" t="s">
        <v>0</v>
      </c>
      <c r="C1" s="58"/>
      <c r="D1" s="58"/>
      <c r="F1" s="3"/>
      <c r="G1" s="3"/>
      <c r="H1" s="3"/>
    </row>
    <row r="2" spans="2:12" s="2" customFormat="1" ht="20.149999999999999" customHeight="1">
      <c r="B2" s="1" t="s">
        <v>79</v>
      </c>
    </row>
    <row r="3" spans="2:12" s="2" customFormat="1" ht="20.149999999999999" customHeight="1">
      <c r="B3" s="4" t="s">
        <v>97</v>
      </c>
      <c r="C3" s="59"/>
      <c r="D3" s="59"/>
      <c r="E3" s="5"/>
      <c r="F3" s="6"/>
      <c r="G3" s="6"/>
      <c r="H3" s="7"/>
    </row>
    <row r="4" spans="2:12" s="10" customFormat="1" ht="12.75" customHeight="1">
      <c r="B4" s="8"/>
      <c r="C4" s="9"/>
      <c r="I4" s="11"/>
      <c r="J4" s="11"/>
    </row>
    <row r="5" spans="2:12" s="10" customFormat="1" ht="12.75" customHeight="1">
      <c r="B5" s="8"/>
      <c r="C5" s="9"/>
      <c r="I5" s="11" t="s">
        <v>1</v>
      </c>
      <c r="J5" s="11"/>
    </row>
    <row r="6" spans="2:12" ht="18" customHeight="1">
      <c r="B6" s="12" t="s">
        <v>2</v>
      </c>
      <c r="C6" s="82" t="s">
        <v>3</v>
      </c>
      <c r="D6" s="82" t="s">
        <v>4</v>
      </c>
      <c r="E6" s="82" t="s">
        <v>5</v>
      </c>
      <c r="F6" s="82" t="s">
        <v>6</v>
      </c>
      <c r="G6" s="82" t="s">
        <v>7</v>
      </c>
      <c r="H6" s="83" t="s">
        <v>8</v>
      </c>
      <c r="I6" s="84" t="s">
        <v>9</v>
      </c>
      <c r="J6" s="13"/>
      <c r="K6" s="60"/>
      <c r="L6" s="60"/>
    </row>
    <row r="7" spans="2:12" ht="51" customHeight="1">
      <c r="B7" s="15" t="s">
        <v>10</v>
      </c>
      <c r="C7" s="82"/>
      <c r="D7" s="82"/>
      <c r="E7" s="82"/>
      <c r="F7" s="82"/>
      <c r="G7" s="82"/>
      <c r="H7" s="83"/>
      <c r="I7" s="84"/>
      <c r="J7" s="13"/>
      <c r="K7" s="60"/>
      <c r="L7" s="60"/>
    </row>
    <row r="8" spans="2:12" s="17" customFormat="1" ht="16" customHeight="1">
      <c r="B8" s="16" t="s">
        <v>11</v>
      </c>
      <c r="K8" s="60"/>
      <c r="L8" s="60"/>
    </row>
    <row r="9" spans="2:12" s="17" customFormat="1" ht="16" customHeight="1">
      <c r="B9" s="18" t="s">
        <v>12</v>
      </c>
      <c r="C9" s="19">
        <v>37</v>
      </c>
      <c r="D9" s="19">
        <v>0</v>
      </c>
      <c r="E9" s="19">
        <v>446</v>
      </c>
      <c r="F9" s="19">
        <v>1672</v>
      </c>
      <c r="G9" s="19">
        <v>45</v>
      </c>
      <c r="H9" s="20"/>
      <c r="I9" s="21">
        <f>SUM(C9:G9)</f>
        <v>2200</v>
      </c>
      <c r="K9" s="60"/>
      <c r="L9" s="60"/>
    </row>
    <row r="10" spans="2:12" s="17" customFormat="1" ht="16" customHeight="1">
      <c r="B10" s="18" t="s">
        <v>13</v>
      </c>
      <c r="C10" s="20"/>
      <c r="D10" s="20"/>
      <c r="E10" s="20"/>
      <c r="F10" s="20"/>
      <c r="G10" s="20"/>
      <c r="H10" s="20"/>
      <c r="I10" s="20"/>
      <c r="K10" s="60"/>
      <c r="L10" s="60"/>
    </row>
    <row r="11" spans="2:12" s="17" customFormat="1" ht="16" customHeight="1">
      <c r="B11" s="18" t="s">
        <v>14</v>
      </c>
      <c r="C11" s="19">
        <v>-77</v>
      </c>
      <c r="D11" s="19">
        <v>0</v>
      </c>
      <c r="E11" s="19">
        <v>-144</v>
      </c>
      <c r="F11" s="19">
        <v>-2653</v>
      </c>
      <c r="G11" s="19">
        <v>-111</v>
      </c>
      <c r="H11" s="20"/>
      <c r="I11" s="21">
        <f>SUM(C11:G11)</f>
        <v>-2985</v>
      </c>
      <c r="K11" s="60"/>
      <c r="L11" s="60"/>
    </row>
    <row r="12" spans="2:12" s="17" customFormat="1" ht="16" customHeight="1">
      <c r="B12" s="18" t="s">
        <v>15</v>
      </c>
      <c r="C12" s="19">
        <v>1265</v>
      </c>
      <c r="D12" s="19">
        <v>16</v>
      </c>
      <c r="E12" s="19">
        <v>16739</v>
      </c>
      <c r="F12" s="19">
        <v>60709</v>
      </c>
      <c r="G12" s="19">
        <v>1564</v>
      </c>
      <c r="H12" s="22">
        <v>44985</v>
      </c>
      <c r="I12" s="21">
        <f>SUM(C12:H12)</f>
        <v>125278</v>
      </c>
      <c r="K12" s="60"/>
      <c r="L12" s="60"/>
    </row>
    <row r="13" spans="2:12" s="17" customFormat="1" ht="16" customHeight="1">
      <c r="B13" s="23" t="s">
        <v>16</v>
      </c>
      <c r="C13" s="21">
        <f>SUM(C9,C11:C12)</f>
        <v>1225</v>
      </c>
      <c r="D13" s="21">
        <f>SUM(D9,D11:D12)</f>
        <v>16</v>
      </c>
      <c r="E13" s="21">
        <f>SUM(E9,E11:E12)</f>
        <v>17041</v>
      </c>
      <c r="F13" s="21">
        <f>SUM(F9,F11:F12)</f>
        <v>59728</v>
      </c>
      <c r="G13" s="21">
        <f>SUM(G9,G11:G12)</f>
        <v>1498</v>
      </c>
      <c r="H13" s="21">
        <f>H12</f>
        <v>44985</v>
      </c>
      <c r="I13" s="21">
        <f>SUM(I9,I11:I12)</f>
        <v>124493</v>
      </c>
      <c r="K13" s="60"/>
      <c r="L13" s="60"/>
    </row>
    <row r="14" spans="2:12" s="17" customFormat="1" ht="12.75" customHeight="1">
      <c r="K14" s="60"/>
      <c r="L14" s="60"/>
    </row>
    <row r="15" spans="2:12" s="17" customFormat="1" ht="16" customHeight="1">
      <c r="B15" s="23" t="s">
        <v>17</v>
      </c>
      <c r="C15" s="21">
        <f>C13+C18</f>
        <v>1100</v>
      </c>
      <c r="D15" s="21">
        <f>D13+D18</f>
        <v>16</v>
      </c>
      <c r="E15" s="21">
        <f>E13+E18</f>
        <v>16916</v>
      </c>
      <c r="F15" s="21">
        <f>F13+F18</f>
        <v>59409</v>
      </c>
      <c r="G15" s="21">
        <f>G13+G18</f>
        <v>1498</v>
      </c>
      <c r="H15" s="21">
        <f>H13</f>
        <v>44985</v>
      </c>
      <c r="I15" s="21">
        <f>I13+I18</f>
        <v>123924</v>
      </c>
      <c r="K15" s="60"/>
      <c r="L15" s="60"/>
    </row>
    <row r="16" spans="2:12" s="17" customFormat="1" ht="12.75" customHeight="1">
      <c r="K16" s="60"/>
      <c r="L16" s="60"/>
    </row>
    <row r="17" spans="2:14" s="17" customFormat="1" ht="16" customHeight="1">
      <c r="B17" s="16" t="s">
        <v>18</v>
      </c>
      <c r="K17" s="60"/>
      <c r="L17" s="60"/>
    </row>
    <row r="18" spans="2:14" s="17" customFormat="1" ht="16" customHeight="1">
      <c r="B18" s="18" t="s">
        <v>19</v>
      </c>
      <c r="C18" s="19">
        <v>-125</v>
      </c>
      <c r="D18" s="19">
        <v>0</v>
      </c>
      <c r="E18" s="19">
        <v>-125</v>
      </c>
      <c r="F18" s="19">
        <v>-319</v>
      </c>
      <c r="G18" s="19">
        <v>0</v>
      </c>
      <c r="H18" s="20"/>
      <c r="I18" s="21">
        <f>SUM(C18:G18)</f>
        <v>-569</v>
      </c>
      <c r="K18" s="60"/>
      <c r="L18" s="60"/>
    </row>
    <row r="19" spans="2:14" s="17" customFormat="1" ht="16" customHeight="1">
      <c r="B19" s="24" t="s">
        <v>20</v>
      </c>
      <c r="C19" s="20"/>
      <c r="D19" s="20"/>
      <c r="E19" s="20"/>
      <c r="F19" s="20"/>
      <c r="G19" s="20"/>
      <c r="H19" s="20"/>
      <c r="I19" s="25"/>
      <c r="K19" s="60"/>
      <c r="L19" s="60"/>
    </row>
    <row r="20" spans="2:14" s="17" customFormat="1" ht="16" customHeight="1">
      <c r="B20" s="18" t="s">
        <v>21</v>
      </c>
      <c r="C20" s="19">
        <v>-718</v>
      </c>
      <c r="D20" s="19">
        <v>0</v>
      </c>
      <c r="E20" s="19">
        <v>-351</v>
      </c>
      <c r="F20" s="19">
        <v>-41722</v>
      </c>
      <c r="G20" s="19">
        <v>0</v>
      </c>
      <c r="H20" s="20"/>
      <c r="I20" s="21">
        <f>SUM(C20:G20)</f>
        <v>-42791</v>
      </c>
      <c r="K20" s="60"/>
      <c r="L20" s="60"/>
    </row>
    <row r="21" spans="2:14" s="17" customFormat="1" ht="16" customHeight="1">
      <c r="B21" s="18" t="s">
        <v>22</v>
      </c>
      <c r="C21" s="19">
        <v>-252</v>
      </c>
      <c r="D21" s="19">
        <v>0</v>
      </c>
      <c r="E21" s="19">
        <v>-1191</v>
      </c>
      <c r="F21" s="19">
        <v>-19486</v>
      </c>
      <c r="G21" s="19">
        <v>-1511</v>
      </c>
      <c r="H21" s="20"/>
      <c r="I21" s="21">
        <f>SUM(C21:G21)</f>
        <v>-22440</v>
      </c>
      <c r="K21" s="60"/>
      <c r="L21" s="60"/>
    </row>
    <row r="22" spans="2:14" s="17" customFormat="1" ht="16" customHeight="1">
      <c r="B22" s="23" t="s">
        <v>23</v>
      </c>
      <c r="C22" s="21">
        <f>SUM(C18,C20:C21)</f>
        <v>-1095</v>
      </c>
      <c r="D22" s="21">
        <f>SUM(D18,D20:D21)</f>
        <v>0</v>
      </c>
      <c r="E22" s="21">
        <f>SUM(E18,E20:E21)</f>
        <v>-1667</v>
      </c>
      <c r="F22" s="21">
        <f>SUM(F18,F20:F21)</f>
        <v>-61527</v>
      </c>
      <c r="G22" s="21">
        <f>SUM(G18,G20:G21)</f>
        <v>-1511</v>
      </c>
      <c r="H22" s="20"/>
      <c r="I22" s="21">
        <f>SUM(I18,I20:I21)</f>
        <v>-65800</v>
      </c>
      <c r="K22" s="60"/>
      <c r="L22" s="60"/>
    </row>
    <row r="23" spans="2:14" s="17" customFormat="1" ht="12.75" customHeight="1">
      <c r="K23" s="60"/>
      <c r="L23" s="60"/>
    </row>
    <row r="24" spans="2:14" s="17" customFormat="1" ht="16" customHeight="1">
      <c r="B24" s="23" t="s">
        <v>24</v>
      </c>
      <c r="C24" s="21">
        <f>C22-C18</f>
        <v>-970</v>
      </c>
      <c r="D24" s="21">
        <f>D22-D18</f>
        <v>0</v>
      </c>
      <c r="E24" s="21">
        <f>E22-E18</f>
        <v>-1542</v>
      </c>
      <c r="F24" s="21">
        <f>F22-F18</f>
        <v>-61208</v>
      </c>
      <c r="G24" s="21">
        <f>G22-G18</f>
        <v>-1511</v>
      </c>
      <c r="H24" s="20"/>
      <c r="I24" s="21">
        <f>I22-I18</f>
        <v>-65231</v>
      </c>
      <c r="K24" s="60"/>
      <c r="L24" s="60"/>
    </row>
    <row r="25" spans="2:14" s="17" customFormat="1" ht="12.75" customHeight="1">
      <c r="K25" s="60"/>
      <c r="L25" s="60"/>
    </row>
    <row r="26" spans="2:14" s="17" customFormat="1" ht="16" customHeight="1">
      <c r="B26" s="26" t="s">
        <v>25</v>
      </c>
      <c r="C26" s="27">
        <f>C13+C22</f>
        <v>130</v>
      </c>
      <c r="D26" s="27">
        <f>D13+D22</f>
        <v>16</v>
      </c>
      <c r="E26" s="27">
        <f>E13+E22</f>
        <v>15374</v>
      </c>
      <c r="F26" s="27">
        <f>F13+F22</f>
        <v>-1799</v>
      </c>
      <c r="G26" s="27">
        <f>G13+G22</f>
        <v>-13</v>
      </c>
      <c r="H26" s="27">
        <f>H13</f>
        <v>44985</v>
      </c>
      <c r="I26" s="27">
        <f>I13+I22</f>
        <v>58693</v>
      </c>
      <c r="K26" s="60"/>
      <c r="L26" s="60"/>
    </row>
    <row r="27" spans="2:14" s="17" customFormat="1" ht="12.75" customHeight="1">
      <c r="K27" s="60"/>
      <c r="L27" s="60"/>
    </row>
    <row r="28" spans="2:14" s="17" customFormat="1" ht="16" customHeight="1">
      <c r="B28" s="60"/>
      <c r="C28" s="60"/>
      <c r="D28" s="60"/>
      <c r="E28" s="60"/>
      <c r="F28" s="60"/>
      <c r="G28" s="60"/>
      <c r="H28" s="60"/>
      <c r="I28" s="60"/>
      <c r="K28" s="60"/>
      <c r="L28" s="60"/>
    </row>
    <row r="29" spans="2:14" s="17" customFormat="1" ht="16" customHeight="1">
      <c r="B29" s="60"/>
      <c r="C29" s="60"/>
      <c r="D29" s="60"/>
      <c r="E29" s="60"/>
      <c r="F29" s="60"/>
      <c r="G29" s="60"/>
      <c r="H29" s="60"/>
      <c r="I29" s="60"/>
      <c r="K29" s="60"/>
      <c r="L29" s="60"/>
    </row>
    <row r="30" spans="2:14" s="17" customFormat="1" ht="16" customHeight="1">
      <c r="B30" s="60"/>
      <c r="C30" s="60"/>
      <c r="D30" s="60"/>
      <c r="E30" s="60"/>
      <c r="F30" s="60"/>
      <c r="G30" s="60"/>
      <c r="H30" s="60"/>
      <c r="I30" s="60"/>
      <c r="K30" s="60"/>
      <c r="L30" s="60"/>
    </row>
    <row r="31" spans="2:14" s="17" customFormat="1" ht="16" customHeight="1">
      <c r="B31" s="60"/>
      <c r="C31" s="60"/>
      <c r="D31" s="60"/>
      <c r="E31" s="60"/>
      <c r="F31" s="60"/>
      <c r="G31" s="60"/>
      <c r="H31" s="60"/>
      <c r="I31" s="60"/>
      <c r="K31" s="60"/>
      <c r="L31" s="60"/>
    </row>
    <row r="32" spans="2:14" s="2" customFormat="1" ht="12.75" customHeight="1">
      <c r="B32" s="60"/>
      <c r="C32" s="60"/>
      <c r="D32" s="60"/>
      <c r="E32" s="60"/>
      <c r="F32" s="60"/>
      <c r="G32" s="60"/>
      <c r="H32" s="60"/>
      <c r="I32" s="60"/>
      <c r="J32" s="28"/>
      <c r="K32" s="60"/>
      <c r="L32" s="60"/>
      <c r="M32" s="29"/>
      <c r="N32" s="29"/>
    </row>
    <row r="33" spans="2:22" s="2" customFormat="1" ht="18" customHeight="1">
      <c r="B33" s="64" t="s">
        <v>26</v>
      </c>
      <c r="C33" s="30"/>
      <c r="D33" s="30"/>
      <c r="E33" s="30"/>
      <c r="F33" s="30"/>
      <c r="G33" s="30"/>
      <c r="H33" s="30"/>
      <c r="I33" s="30"/>
      <c r="J33" s="30"/>
      <c r="K33" s="60"/>
      <c r="L33" s="60"/>
    </row>
    <row r="34" spans="2:22" s="2" customFormat="1" ht="6" customHeight="1">
      <c r="B34" s="31"/>
      <c r="C34" s="30"/>
      <c r="D34" s="30"/>
      <c r="E34" s="30"/>
      <c r="F34" s="30"/>
      <c r="G34" s="30"/>
      <c r="H34" s="30"/>
      <c r="I34" s="30"/>
      <c r="J34" s="30"/>
      <c r="K34" s="60"/>
      <c r="L34" s="60"/>
      <c r="M34" s="30"/>
      <c r="N34" s="32"/>
      <c r="O34" s="33"/>
    </row>
    <row r="35" spans="2:22" s="2" customFormat="1" ht="16" customHeight="1">
      <c r="B35" s="34" t="s">
        <v>27</v>
      </c>
      <c r="C35" s="35"/>
      <c r="D35" s="30"/>
      <c r="E35" s="30"/>
      <c r="F35" s="30"/>
      <c r="G35" s="30"/>
      <c r="H35" s="30"/>
      <c r="I35" s="30"/>
      <c r="J35" s="30"/>
      <c r="K35" s="60"/>
      <c r="L35" s="60"/>
      <c r="M35" s="30"/>
      <c r="N35" s="30"/>
      <c r="O35" s="30"/>
    </row>
    <row r="36" spans="2:22" s="17" customFormat="1" ht="16" customHeight="1">
      <c r="B36" s="18" t="s">
        <v>27</v>
      </c>
      <c r="C36" s="20"/>
      <c r="D36" s="20"/>
      <c r="E36" s="20"/>
      <c r="F36" s="19">
        <v>0</v>
      </c>
      <c r="G36" s="20"/>
      <c r="H36" s="20"/>
      <c r="I36" s="20"/>
      <c r="K36" s="60"/>
      <c r="L36" s="60"/>
    </row>
    <row r="37" spans="2:22" s="17" customFormat="1" ht="6" customHeight="1">
      <c r="C37" s="36"/>
      <c r="D37" s="36"/>
      <c r="E37" s="36"/>
      <c r="F37" s="36"/>
      <c r="G37" s="36"/>
      <c r="H37" s="36"/>
      <c r="I37" s="36"/>
      <c r="J37" s="36"/>
      <c r="K37" s="60"/>
      <c r="L37" s="60"/>
      <c r="M37" s="36"/>
      <c r="N37" s="36"/>
      <c r="O37" s="36"/>
      <c r="P37" s="36"/>
      <c r="Q37" s="36"/>
      <c r="R37" s="36"/>
      <c r="S37" s="36"/>
      <c r="T37" s="36"/>
      <c r="U37" s="36"/>
      <c r="V37" s="36"/>
    </row>
    <row r="38" spans="2:22" s="2" customFormat="1" ht="16" customHeight="1">
      <c r="B38" s="34" t="s">
        <v>28</v>
      </c>
      <c r="C38" s="35"/>
      <c r="D38" s="30"/>
      <c r="E38" s="30"/>
      <c r="F38" s="30"/>
      <c r="G38" s="30"/>
      <c r="H38" s="30"/>
      <c r="I38" s="30"/>
      <c r="J38" s="30"/>
      <c r="K38" s="60"/>
      <c r="L38" s="60"/>
      <c r="M38" s="30"/>
      <c r="N38" s="32"/>
      <c r="O38" s="33"/>
      <c r="P38" s="30"/>
      <c r="Q38" s="30"/>
      <c r="R38" s="30"/>
      <c r="S38" s="30"/>
      <c r="T38" s="30"/>
      <c r="U38" s="30"/>
      <c r="V38" s="30"/>
    </row>
    <row r="39" spans="2:22" s="17" customFormat="1" ht="16" customHeight="1">
      <c r="B39" s="18" t="s">
        <v>29</v>
      </c>
      <c r="C39" s="19">
        <v>0</v>
      </c>
      <c r="D39" s="19">
        <v>0</v>
      </c>
      <c r="E39" s="19">
        <v>3008</v>
      </c>
      <c r="F39" s="19">
        <v>14657</v>
      </c>
      <c r="G39" s="19">
        <v>0</v>
      </c>
      <c r="H39" s="20"/>
      <c r="I39" s="21">
        <f>SUM(C39:G39)</f>
        <v>17665</v>
      </c>
      <c r="K39" s="60"/>
      <c r="L39" s="60"/>
      <c r="M39" s="30"/>
    </row>
    <row r="40" spans="2:22" s="17" customFormat="1" ht="16" customHeight="1">
      <c r="B40" s="62" t="s">
        <v>30</v>
      </c>
      <c r="C40" s="19">
        <v>0</v>
      </c>
      <c r="D40" s="19">
        <v>0</v>
      </c>
      <c r="E40" s="19">
        <v>2797</v>
      </c>
      <c r="F40" s="19">
        <v>10500</v>
      </c>
      <c r="G40" s="19">
        <v>0</v>
      </c>
      <c r="H40" s="20"/>
      <c r="I40" s="21">
        <f>SUM(C40:G40)</f>
        <v>13297</v>
      </c>
      <c r="K40" s="60"/>
      <c r="L40" s="60"/>
      <c r="M40" s="30"/>
    </row>
    <row r="41" spans="2:22" s="17" customFormat="1" ht="6" customHeight="1">
      <c r="C41" s="36"/>
      <c r="D41" s="36"/>
      <c r="E41" s="36"/>
      <c r="F41" s="36"/>
      <c r="G41" s="36"/>
      <c r="H41" s="36"/>
      <c r="I41" s="36"/>
      <c r="J41" s="36"/>
      <c r="K41" s="60"/>
      <c r="L41" s="60"/>
      <c r="M41" s="36"/>
      <c r="N41" s="36"/>
      <c r="O41" s="36"/>
      <c r="P41" s="36"/>
      <c r="Q41" s="36"/>
      <c r="R41" s="36"/>
      <c r="S41" s="36"/>
      <c r="T41" s="36"/>
      <c r="U41" s="36"/>
      <c r="V41" s="36"/>
    </row>
    <row r="42" spans="2:22" s="2" customFormat="1" ht="16" customHeight="1">
      <c r="B42" s="34" t="s">
        <v>31</v>
      </c>
      <c r="C42" s="35"/>
      <c r="D42" s="30"/>
      <c r="E42" s="30"/>
      <c r="F42" s="30"/>
      <c r="G42" s="30"/>
      <c r="H42" s="30"/>
      <c r="I42" s="30"/>
      <c r="J42" s="30"/>
      <c r="K42" s="60"/>
      <c r="L42" s="60"/>
      <c r="M42" s="30"/>
      <c r="N42" s="32"/>
      <c r="O42" s="33"/>
      <c r="P42" s="30"/>
      <c r="Q42" s="30"/>
      <c r="R42" s="30"/>
      <c r="S42" s="30"/>
      <c r="T42" s="30"/>
      <c r="U42" s="30"/>
      <c r="V42" s="30"/>
    </row>
    <row r="43" spans="2:22" s="17" customFormat="1" ht="16" customHeight="1">
      <c r="B43" s="18" t="s">
        <v>32</v>
      </c>
      <c r="C43" s="20"/>
      <c r="D43" s="20"/>
      <c r="E43" s="19">
        <v>256</v>
      </c>
      <c r="F43" s="19">
        <v>1708</v>
      </c>
      <c r="G43" s="20"/>
      <c r="H43" s="20"/>
      <c r="I43" s="21">
        <f>SUM(E43:F43)</f>
        <v>1964</v>
      </c>
      <c r="K43" s="60"/>
      <c r="L43" s="60"/>
      <c r="M43" s="30"/>
    </row>
    <row r="44" spans="2:22" s="17" customFormat="1" ht="16" customHeight="1">
      <c r="B44" s="18" t="s">
        <v>33</v>
      </c>
      <c r="C44" s="20"/>
      <c r="D44" s="20"/>
      <c r="E44" s="19">
        <v>0</v>
      </c>
      <c r="F44" s="19">
        <v>783</v>
      </c>
      <c r="G44" s="20"/>
      <c r="H44" s="20"/>
      <c r="I44" s="21">
        <f>SUM(E44:F44)</f>
        <v>783</v>
      </c>
      <c r="K44" s="60"/>
      <c r="L44" s="60"/>
      <c r="M44" s="30"/>
    </row>
    <row r="45" spans="2:22" s="17" customFormat="1" ht="6" customHeight="1">
      <c r="C45" s="36"/>
      <c r="D45" s="36"/>
      <c r="E45" s="36"/>
      <c r="F45" s="36"/>
      <c r="G45" s="36"/>
      <c r="H45" s="36"/>
      <c r="I45" s="36"/>
      <c r="J45" s="36"/>
      <c r="K45" s="60"/>
      <c r="L45" s="60"/>
      <c r="M45" s="36"/>
      <c r="N45" s="36"/>
      <c r="O45" s="36"/>
      <c r="P45" s="36"/>
      <c r="Q45" s="36"/>
      <c r="R45" s="36"/>
      <c r="S45" s="36"/>
      <c r="T45" s="36"/>
      <c r="U45" s="36"/>
      <c r="V45" s="36"/>
    </row>
    <row r="46" spans="2:22" s="2" customFormat="1" ht="16" customHeight="1">
      <c r="B46" s="34" t="s">
        <v>34</v>
      </c>
      <c r="C46" s="35"/>
      <c r="D46" s="30"/>
      <c r="E46" s="30"/>
      <c r="F46" s="30"/>
      <c r="G46" s="30"/>
      <c r="H46" s="30"/>
      <c r="I46" s="30"/>
      <c r="J46" s="30"/>
      <c r="K46" s="60"/>
      <c r="L46" s="60"/>
      <c r="M46" s="30"/>
      <c r="N46" s="32"/>
      <c r="O46" s="33"/>
      <c r="P46" s="30"/>
      <c r="Q46" s="30"/>
      <c r="R46" s="30"/>
      <c r="S46" s="30"/>
      <c r="T46" s="30"/>
      <c r="U46" s="30"/>
      <c r="V46" s="30"/>
    </row>
    <row r="47" spans="2:22" s="17" customFormat="1" ht="16" customHeight="1">
      <c r="B47" s="18" t="s">
        <v>35</v>
      </c>
      <c r="C47" s="20"/>
      <c r="D47" s="20"/>
      <c r="E47" s="20"/>
      <c r="F47" s="19">
        <v>33613</v>
      </c>
      <c r="G47" s="20"/>
      <c r="H47" s="20"/>
      <c r="I47" s="20"/>
      <c r="K47" s="60"/>
      <c r="L47" s="60"/>
      <c r="M47" s="30"/>
    </row>
    <row r="48" spans="2:22" s="17" customFormat="1" ht="16" customHeight="1">
      <c r="B48" s="18" t="s">
        <v>36</v>
      </c>
      <c r="C48" s="20"/>
      <c r="D48" s="20"/>
      <c r="E48" s="20"/>
      <c r="F48" s="19">
        <v>4911</v>
      </c>
      <c r="G48" s="20"/>
      <c r="H48" s="20"/>
      <c r="I48" s="20"/>
      <c r="K48" s="60"/>
      <c r="L48" s="60"/>
      <c r="M48" s="30"/>
    </row>
    <row r="49" spans="2:22" s="17" customFormat="1" ht="16" customHeight="1">
      <c r="B49" s="18" t="s">
        <v>37</v>
      </c>
      <c r="C49" s="20"/>
      <c r="D49" s="20"/>
      <c r="E49" s="20"/>
      <c r="F49" s="19">
        <v>16636</v>
      </c>
      <c r="G49" s="20"/>
      <c r="H49" s="20"/>
      <c r="I49" s="20"/>
      <c r="K49" s="60"/>
      <c r="L49" s="60"/>
      <c r="M49" s="30"/>
    </row>
    <row r="50" spans="2:22" s="17" customFormat="1" ht="16" customHeight="1">
      <c r="B50" s="18" t="s">
        <v>38</v>
      </c>
      <c r="C50" s="20"/>
      <c r="D50" s="20"/>
      <c r="E50" s="20"/>
      <c r="F50" s="19">
        <v>2333</v>
      </c>
      <c r="G50" s="20"/>
      <c r="H50" s="20"/>
      <c r="I50" s="20"/>
      <c r="K50" s="60"/>
      <c r="L50" s="60"/>
      <c r="M50" s="30"/>
    </row>
    <row r="51" spans="2:22" s="17" customFormat="1" ht="16" customHeight="1">
      <c r="B51" s="18" t="s">
        <v>39</v>
      </c>
      <c r="C51" s="20"/>
      <c r="D51" s="20"/>
      <c r="E51" s="20"/>
      <c r="F51" s="19">
        <v>1916</v>
      </c>
      <c r="G51" s="20"/>
      <c r="H51" s="20"/>
      <c r="I51" s="20"/>
      <c r="K51" s="60"/>
      <c r="L51" s="60"/>
      <c r="M51" s="30"/>
    </row>
    <row r="52" spans="2:22" s="17" customFormat="1" ht="16" customHeight="1">
      <c r="B52" s="23" t="s">
        <v>40</v>
      </c>
      <c r="C52" s="20"/>
      <c r="D52" s="20"/>
      <c r="E52" s="20"/>
      <c r="F52" s="21">
        <f>SUM(F47:F51)</f>
        <v>59409</v>
      </c>
      <c r="G52" s="20"/>
      <c r="H52" s="20"/>
      <c r="I52" s="20"/>
      <c r="K52" s="60"/>
      <c r="L52" s="60"/>
    </row>
    <row r="53" spans="2:22" s="2" customFormat="1" ht="6" customHeight="1">
      <c r="B53" s="31"/>
      <c r="C53" s="30"/>
      <c r="D53" s="30"/>
      <c r="E53" s="30"/>
      <c r="F53" s="30"/>
      <c r="G53" s="30"/>
      <c r="H53" s="30"/>
      <c r="I53" s="30"/>
      <c r="J53" s="30"/>
      <c r="K53" s="60"/>
      <c r="L53" s="60"/>
      <c r="M53" s="30"/>
      <c r="N53" s="30"/>
      <c r="O53" s="32"/>
      <c r="P53" s="33"/>
    </row>
    <row r="54" spans="2:22" s="2" customFormat="1" ht="16" customHeight="1">
      <c r="B54" s="34" t="s">
        <v>41</v>
      </c>
      <c r="C54" s="35"/>
      <c r="D54" s="30"/>
      <c r="E54" s="30"/>
      <c r="F54" s="30"/>
      <c r="G54" s="30"/>
      <c r="H54" s="30"/>
      <c r="I54" s="30"/>
      <c r="J54" s="30"/>
      <c r="K54" s="60"/>
      <c r="L54" s="60"/>
      <c r="M54" s="30"/>
      <c r="N54" s="32"/>
      <c r="O54" s="33"/>
      <c r="P54" s="30"/>
      <c r="Q54" s="30"/>
      <c r="R54" s="30"/>
      <c r="S54" s="30"/>
      <c r="T54" s="30"/>
      <c r="U54" s="30"/>
      <c r="V54" s="30"/>
    </row>
    <row r="55" spans="2:22" s="17" customFormat="1" ht="16" customHeight="1">
      <c r="B55" s="18" t="s">
        <v>42</v>
      </c>
      <c r="C55" s="20"/>
      <c r="D55" s="20"/>
      <c r="E55" s="19">
        <v>4820</v>
      </c>
      <c r="F55" s="19">
        <v>4995</v>
      </c>
      <c r="G55" s="20"/>
      <c r="H55" s="20"/>
      <c r="I55" s="21">
        <f>SUM(E55:F55)</f>
        <v>9815</v>
      </c>
      <c r="K55" s="60"/>
      <c r="L55" s="60"/>
    </row>
    <row r="56" spans="2:22" s="17" customFormat="1" ht="16" customHeight="1">
      <c r="B56" s="37" t="s">
        <v>43</v>
      </c>
      <c r="C56" s="20"/>
      <c r="D56" s="20"/>
      <c r="E56" s="38">
        <f>SUM(E57,E59:E61)</f>
        <v>4539</v>
      </c>
      <c r="F56" s="38">
        <f>SUM(F57,F61)</f>
        <v>20220</v>
      </c>
      <c r="G56" s="20"/>
      <c r="H56" s="20"/>
      <c r="I56" s="39">
        <f>SUM(E56:F56)</f>
        <v>24759</v>
      </c>
      <c r="K56" s="60"/>
      <c r="L56" s="60"/>
    </row>
    <row r="57" spans="2:22" s="17" customFormat="1" ht="16" customHeight="1">
      <c r="B57" s="40" t="s">
        <v>44</v>
      </c>
      <c r="C57" s="20"/>
      <c r="D57" s="20"/>
      <c r="E57" s="19">
        <v>3123</v>
      </c>
      <c r="F57" s="19">
        <v>20083</v>
      </c>
      <c r="G57" s="20"/>
      <c r="H57" s="20"/>
      <c r="I57" s="21">
        <f>SUM(E57:F57)</f>
        <v>23206</v>
      </c>
      <c r="K57" s="60"/>
      <c r="L57" s="60"/>
    </row>
    <row r="58" spans="2:22" s="17" customFormat="1" ht="16" customHeight="1">
      <c r="B58" s="41" t="s">
        <v>45</v>
      </c>
      <c r="C58" s="20"/>
      <c r="D58" s="20"/>
      <c r="E58" s="20"/>
      <c r="F58" s="19">
        <v>16687</v>
      </c>
      <c r="G58" s="20"/>
      <c r="H58" s="20"/>
      <c r="I58" s="21">
        <f>F58</f>
        <v>16687</v>
      </c>
      <c r="K58" s="60"/>
      <c r="L58" s="60"/>
    </row>
    <row r="59" spans="2:22" s="17" customFormat="1" ht="16" customHeight="1">
      <c r="B59" s="40" t="s">
        <v>46</v>
      </c>
      <c r="C59" s="20"/>
      <c r="D59" s="20"/>
      <c r="E59" s="19">
        <v>169</v>
      </c>
      <c r="F59" s="20"/>
      <c r="G59" s="20"/>
      <c r="H59" s="20"/>
      <c r="I59" s="21">
        <f>E59</f>
        <v>169</v>
      </c>
      <c r="K59" s="60"/>
      <c r="L59" s="60"/>
    </row>
    <row r="60" spans="2:22" s="17" customFormat="1" ht="16" customHeight="1">
      <c r="B60" s="40" t="s">
        <v>47</v>
      </c>
      <c r="C60" s="20"/>
      <c r="D60" s="20"/>
      <c r="E60" s="19">
        <v>1065</v>
      </c>
      <c r="F60" s="20"/>
      <c r="G60" s="20"/>
      <c r="H60" s="20"/>
      <c r="I60" s="21">
        <f>E60</f>
        <v>1065</v>
      </c>
      <c r="K60" s="60"/>
      <c r="L60" s="60"/>
    </row>
    <row r="61" spans="2:22" s="17" customFormat="1" ht="16" customHeight="1">
      <c r="B61" s="63" t="s">
        <v>48</v>
      </c>
      <c r="C61" s="20"/>
      <c r="D61" s="20"/>
      <c r="E61" s="19">
        <v>182</v>
      </c>
      <c r="F61" s="19">
        <v>137</v>
      </c>
      <c r="G61" s="20"/>
      <c r="H61" s="20"/>
      <c r="I61" s="21">
        <f>SUM(E61:F61)</f>
        <v>319</v>
      </c>
      <c r="K61" s="60"/>
      <c r="L61" s="60"/>
    </row>
    <row r="62" spans="2:22" s="17" customFormat="1" ht="16" customHeight="1">
      <c r="B62" s="37" t="s">
        <v>49</v>
      </c>
      <c r="C62" s="20"/>
      <c r="D62" s="20"/>
      <c r="E62" s="38">
        <f>SUM(E63,E65:E68)</f>
        <v>6879</v>
      </c>
      <c r="F62" s="38">
        <f>SUM(F63,F65,F68)</f>
        <v>32687</v>
      </c>
      <c r="G62" s="20"/>
      <c r="H62" s="20"/>
      <c r="I62" s="39">
        <f>SUM(E62:F62)</f>
        <v>39566</v>
      </c>
      <c r="K62" s="60"/>
      <c r="L62" s="60"/>
    </row>
    <row r="63" spans="2:22" s="17" customFormat="1" ht="16" customHeight="1">
      <c r="B63" s="40" t="s">
        <v>50</v>
      </c>
      <c r="C63" s="20"/>
      <c r="D63" s="20"/>
      <c r="E63" s="19">
        <v>9</v>
      </c>
      <c r="F63" s="19">
        <v>16542</v>
      </c>
      <c r="G63" s="20"/>
      <c r="H63" s="20"/>
      <c r="I63" s="21">
        <f>SUM(E63:F63)</f>
        <v>16551</v>
      </c>
      <c r="K63" s="60"/>
      <c r="L63" s="60"/>
    </row>
    <row r="64" spans="2:22" s="17" customFormat="1" ht="16" customHeight="1">
      <c r="B64" s="41" t="s">
        <v>51</v>
      </c>
      <c r="C64" s="20"/>
      <c r="D64" s="20"/>
      <c r="E64" s="20"/>
      <c r="F64" s="19">
        <v>10282</v>
      </c>
      <c r="G64" s="20"/>
      <c r="H64" s="20"/>
      <c r="I64" s="21">
        <f>F64</f>
        <v>10282</v>
      </c>
      <c r="K64" s="60"/>
      <c r="L64" s="60"/>
    </row>
    <row r="65" spans="2:22" s="17" customFormat="1" ht="16" customHeight="1">
      <c r="B65" s="40" t="s">
        <v>52</v>
      </c>
      <c r="C65" s="20"/>
      <c r="D65" s="20"/>
      <c r="E65" s="19">
        <v>688</v>
      </c>
      <c r="F65" s="19">
        <v>9607</v>
      </c>
      <c r="G65" s="20"/>
      <c r="H65" s="20"/>
      <c r="I65" s="21">
        <f>SUM(E65:F65)</f>
        <v>10295</v>
      </c>
      <c r="K65" s="60"/>
      <c r="L65" s="60"/>
    </row>
    <row r="66" spans="2:22" s="17" customFormat="1" ht="16" customHeight="1">
      <c r="B66" s="40" t="s">
        <v>53</v>
      </c>
      <c r="C66" s="20"/>
      <c r="D66" s="20"/>
      <c r="E66" s="19">
        <v>222</v>
      </c>
      <c r="F66" s="20"/>
      <c r="G66" s="20"/>
      <c r="H66" s="20"/>
      <c r="I66" s="21">
        <f>E66</f>
        <v>222</v>
      </c>
      <c r="K66" s="60"/>
      <c r="L66" s="60"/>
    </row>
    <row r="67" spans="2:22" s="17" customFormat="1" ht="16" customHeight="1">
      <c r="B67" s="40" t="s">
        <v>54</v>
      </c>
      <c r="C67" s="20"/>
      <c r="D67" s="20"/>
      <c r="E67" s="19">
        <v>4015</v>
      </c>
      <c r="F67" s="20"/>
      <c r="G67" s="20"/>
      <c r="H67" s="20"/>
      <c r="I67" s="21">
        <f>E67</f>
        <v>4015</v>
      </c>
      <c r="K67" s="60"/>
      <c r="L67" s="60"/>
    </row>
    <row r="68" spans="2:22" s="17" customFormat="1" ht="16" customHeight="1">
      <c r="B68" s="63" t="s">
        <v>55</v>
      </c>
      <c r="C68" s="20"/>
      <c r="D68" s="20"/>
      <c r="E68" s="19">
        <v>1945</v>
      </c>
      <c r="F68" s="19">
        <v>6538</v>
      </c>
      <c r="G68" s="20"/>
      <c r="H68" s="20"/>
      <c r="I68" s="21">
        <f>SUM(E68:F68)</f>
        <v>8483</v>
      </c>
      <c r="K68" s="60"/>
      <c r="L68" s="60"/>
    </row>
    <row r="69" spans="2:22" s="17" customFormat="1" ht="16" customHeight="1">
      <c r="B69" s="60"/>
      <c r="C69" s="60"/>
      <c r="D69" s="60"/>
      <c r="E69" s="60"/>
      <c r="F69" s="60"/>
      <c r="G69" s="60"/>
      <c r="H69" s="60"/>
      <c r="I69" s="60"/>
      <c r="K69" s="60"/>
      <c r="L69" s="60"/>
    </row>
    <row r="70" spans="2:22" s="2" customFormat="1" ht="6" customHeight="1">
      <c r="B70" s="31"/>
      <c r="C70" s="30"/>
      <c r="D70" s="30"/>
      <c r="E70" s="30"/>
      <c r="F70" s="30"/>
      <c r="G70" s="30"/>
      <c r="H70" s="30"/>
      <c r="I70" s="30"/>
      <c r="J70" s="30"/>
      <c r="K70" s="60"/>
      <c r="L70" s="60"/>
      <c r="M70" s="30"/>
      <c r="N70" s="30"/>
      <c r="O70" s="32"/>
      <c r="P70" s="33"/>
    </row>
    <row r="71" spans="2:22" s="2" customFormat="1" ht="16" customHeight="1">
      <c r="B71" s="42" t="s">
        <v>56</v>
      </c>
      <c r="C71" s="35"/>
      <c r="D71" s="30"/>
      <c r="E71" s="30"/>
      <c r="F71" s="30"/>
      <c r="G71" s="30"/>
      <c r="H71" s="30"/>
      <c r="I71" s="30"/>
      <c r="J71" s="30"/>
      <c r="K71" s="60"/>
      <c r="L71" s="60"/>
      <c r="M71" s="30"/>
      <c r="N71" s="32"/>
      <c r="O71" s="33"/>
      <c r="P71" s="30"/>
      <c r="Q71" s="30"/>
      <c r="R71" s="30"/>
      <c r="S71" s="30"/>
      <c r="T71" s="30"/>
      <c r="U71" s="30"/>
      <c r="V71" s="30"/>
    </row>
    <row r="72" spans="2:22" s="17" customFormat="1" ht="16" customHeight="1">
      <c r="B72" s="43" t="s">
        <v>42</v>
      </c>
      <c r="C72" s="20"/>
      <c r="D72" s="20"/>
      <c r="E72" s="19">
        <v>4757</v>
      </c>
      <c r="F72" s="19">
        <v>3346</v>
      </c>
      <c r="G72" s="20"/>
      <c r="H72" s="20"/>
      <c r="I72" s="21">
        <f>SUM(E72:F72)</f>
        <v>8103</v>
      </c>
      <c r="K72" s="60"/>
      <c r="L72" s="60"/>
    </row>
    <row r="73" spans="2:22" s="17" customFormat="1" ht="16" customHeight="1">
      <c r="B73" s="37" t="s">
        <v>57</v>
      </c>
      <c r="C73" s="20"/>
      <c r="D73" s="20"/>
      <c r="E73" s="39">
        <f>SUM(E76,E83:E85)</f>
        <v>4539</v>
      </c>
      <c r="F73" s="39">
        <f>SUM(F76,F85)</f>
        <v>13002</v>
      </c>
      <c r="G73" s="20"/>
      <c r="H73" s="20"/>
      <c r="I73" s="39">
        <f>SUM(E73:F73)</f>
        <v>17541</v>
      </c>
      <c r="K73" s="60"/>
      <c r="L73" s="60"/>
    </row>
    <row r="74" spans="2:22" s="17" customFormat="1" ht="16" customHeight="1">
      <c r="B74" s="44" t="s">
        <v>58</v>
      </c>
      <c r="C74" s="20"/>
      <c r="D74" s="20"/>
      <c r="E74" s="20"/>
      <c r="F74" s="19">
        <v>1290</v>
      </c>
      <c r="G74" s="20"/>
      <c r="H74" s="20"/>
      <c r="I74" s="21">
        <f>F74</f>
        <v>1290</v>
      </c>
      <c r="K74" s="60"/>
      <c r="L74" s="60"/>
    </row>
    <row r="75" spans="2:22" s="17" customFormat="1" ht="16" customHeight="1">
      <c r="B75" s="45" t="s">
        <v>59</v>
      </c>
      <c r="C75" s="20"/>
      <c r="D75" s="20"/>
      <c r="E75" s="20"/>
      <c r="F75" s="19">
        <v>10576</v>
      </c>
      <c r="G75" s="20"/>
      <c r="H75" s="20"/>
      <c r="I75" s="21">
        <f>F75</f>
        <v>10576</v>
      </c>
      <c r="K75" s="60"/>
      <c r="L75" s="60"/>
    </row>
    <row r="76" spans="2:22" s="17" customFormat="1" ht="16" customHeight="1">
      <c r="B76" s="46" t="s">
        <v>60</v>
      </c>
      <c r="C76" s="20"/>
      <c r="D76" s="20"/>
      <c r="E76" s="19">
        <v>3123</v>
      </c>
      <c r="F76" s="19">
        <v>12865</v>
      </c>
      <c r="G76" s="20"/>
      <c r="H76" s="20"/>
      <c r="I76" s="21">
        <f>SUM(E76:F76)</f>
        <v>15988</v>
      </c>
      <c r="K76" s="60"/>
      <c r="L76" s="60"/>
    </row>
    <row r="77" spans="2:22" s="17" customFormat="1" ht="16" customHeight="1">
      <c r="B77" s="62" t="s">
        <v>45</v>
      </c>
      <c r="C77" s="20"/>
      <c r="D77" s="20"/>
      <c r="E77" s="20"/>
      <c r="F77" s="19">
        <v>10520</v>
      </c>
      <c r="G77" s="20"/>
      <c r="H77" s="20"/>
      <c r="I77" s="21">
        <f t="shared" ref="I77:I82" si="0">F77</f>
        <v>10520</v>
      </c>
      <c r="K77" s="60"/>
      <c r="L77" s="60"/>
    </row>
    <row r="78" spans="2:22" s="17" customFormat="1" ht="16" customHeight="1">
      <c r="B78" s="47" t="s">
        <v>61</v>
      </c>
      <c r="C78" s="20"/>
      <c r="D78" s="20"/>
      <c r="E78" s="20"/>
      <c r="F78" s="19">
        <v>1145</v>
      </c>
      <c r="G78" s="20"/>
      <c r="H78" s="20"/>
      <c r="I78" s="21">
        <f t="shared" si="0"/>
        <v>1145</v>
      </c>
      <c r="K78" s="60"/>
      <c r="L78" s="60"/>
    </row>
    <row r="79" spans="2:22" s="17" customFormat="1" ht="16" customHeight="1">
      <c r="B79" s="48" t="s">
        <v>62</v>
      </c>
      <c r="C79" s="20"/>
      <c r="D79" s="20"/>
      <c r="E79" s="20"/>
      <c r="F79" s="19">
        <v>231</v>
      </c>
      <c r="G79" s="20"/>
      <c r="H79" s="20"/>
      <c r="I79" s="21">
        <f t="shared" si="0"/>
        <v>231</v>
      </c>
      <c r="K79" s="60"/>
      <c r="L79" s="60"/>
    </row>
    <row r="80" spans="2:22" s="17" customFormat="1" ht="16" customHeight="1">
      <c r="B80" s="48" t="s">
        <v>63</v>
      </c>
      <c r="C80" s="20"/>
      <c r="D80" s="20"/>
      <c r="E80" s="20"/>
      <c r="F80" s="19">
        <v>17</v>
      </c>
      <c r="G80" s="20"/>
      <c r="H80" s="20"/>
      <c r="I80" s="21">
        <f t="shared" si="0"/>
        <v>17</v>
      </c>
      <c r="K80" s="60"/>
      <c r="L80" s="60"/>
    </row>
    <row r="81" spans="2:12" s="17" customFormat="1" ht="16" customHeight="1">
      <c r="B81" s="48" t="s">
        <v>64</v>
      </c>
      <c r="C81" s="20"/>
      <c r="D81" s="20"/>
      <c r="E81" s="20"/>
      <c r="F81" s="19">
        <v>0</v>
      </c>
      <c r="G81" s="20"/>
      <c r="H81" s="20"/>
      <c r="I81" s="21">
        <f t="shared" si="0"/>
        <v>0</v>
      </c>
      <c r="K81" s="60"/>
      <c r="L81" s="60"/>
    </row>
    <row r="82" spans="2:12" s="17" customFormat="1" ht="16" customHeight="1">
      <c r="B82" s="48" t="s">
        <v>65</v>
      </c>
      <c r="C82" s="20"/>
      <c r="D82" s="20"/>
      <c r="E82" s="20"/>
      <c r="F82" s="19">
        <v>0</v>
      </c>
      <c r="G82" s="20"/>
      <c r="H82" s="20"/>
      <c r="I82" s="21">
        <f t="shared" si="0"/>
        <v>0</v>
      </c>
      <c r="K82" s="60"/>
      <c r="L82" s="60"/>
    </row>
    <row r="83" spans="2:12" s="17" customFormat="1" ht="16" customHeight="1">
      <c r="B83" s="46" t="s">
        <v>46</v>
      </c>
      <c r="C83" s="20"/>
      <c r="D83" s="20"/>
      <c r="E83" s="19">
        <v>169</v>
      </c>
      <c r="F83" s="20"/>
      <c r="G83" s="20"/>
      <c r="H83" s="20"/>
      <c r="I83" s="21">
        <f>E83</f>
        <v>169</v>
      </c>
      <c r="K83" s="60"/>
      <c r="L83" s="60"/>
    </row>
    <row r="84" spans="2:12" s="17" customFormat="1" ht="16" customHeight="1">
      <c r="B84" s="46" t="s">
        <v>47</v>
      </c>
      <c r="C84" s="20"/>
      <c r="D84" s="20"/>
      <c r="E84" s="19">
        <v>1065</v>
      </c>
      <c r="F84" s="20"/>
      <c r="G84" s="20"/>
      <c r="H84" s="20"/>
      <c r="I84" s="21">
        <f>E84</f>
        <v>1065</v>
      </c>
      <c r="K84" s="60"/>
      <c r="L84" s="60"/>
    </row>
    <row r="85" spans="2:12" s="17" customFormat="1" ht="16" customHeight="1">
      <c r="B85" s="63" t="s">
        <v>48</v>
      </c>
      <c r="C85" s="20"/>
      <c r="D85" s="20"/>
      <c r="E85" s="19">
        <v>182</v>
      </c>
      <c r="F85" s="19">
        <v>137</v>
      </c>
      <c r="G85" s="20"/>
      <c r="H85" s="20"/>
      <c r="I85" s="21">
        <f>SUM(E85:F85)</f>
        <v>319</v>
      </c>
      <c r="K85" s="60"/>
      <c r="L85" s="60"/>
    </row>
    <row r="86" spans="2:12" s="17" customFormat="1" ht="16" customHeight="1">
      <c r="B86" s="37" t="s">
        <v>66</v>
      </c>
      <c r="C86" s="20"/>
      <c r="D86" s="20"/>
      <c r="E86" s="39">
        <f>SUM(E87,E92:E94,E96:E98)</f>
        <v>5714</v>
      </c>
      <c r="F86" s="39">
        <f>SUM(F87,F92:F95,F98)</f>
        <v>19030</v>
      </c>
      <c r="G86" s="20"/>
      <c r="H86" s="20"/>
      <c r="I86" s="39">
        <f>SUM(E86:F86)</f>
        <v>24744</v>
      </c>
      <c r="K86" s="60"/>
      <c r="L86" s="60"/>
    </row>
    <row r="87" spans="2:12" s="17" customFormat="1" ht="16" customHeight="1">
      <c r="B87" s="46" t="s">
        <v>50</v>
      </c>
      <c r="C87" s="20"/>
      <c r="D87" s="20"/>
      <c r="E87" s="19">
        <v>4</v>
      </c>
      <c r="F87" s="19">
        <v>10978</v>
      </c>
      <c r="G87" s="20"/>
      <c r="H87" s="20"/>
      <c r="I87" s="21">
        <f>SUM(E87:F87)</f>
        <v>10982</v>
      </c>
      <c r="K87" s="60"/>
      <c r="L87" s="60"/>
    </row>
    <row r="88" spans="2:12" s="17" customFormat="1" ht="16" customHeight="1">
      <c r="B88" s="49" t="s">
        <v>67</v>
      </c>
      <c r="C88" s="20"/>
      <c r="D88" s="20"/>
      <c r="E88" s="20"/>
      <c r="F88" s="19">
        <v>1637</v>
      </c>
      <c r="G88" s="20"/>
      <c r="H88" s="20"/>
      <c r="I88" s="21">
        <f>F88</f>
        <v>1637</v>
      </c>
      <c r="K88" s="60"/>
      <c r="L88" s="60"/>
    </row>
    <row r="89" spans="2:12" s="17" customFormat="1" ht="16" customHeight="1">
      <c r="B89" s="49" t="s">
        <v>68</v>
      </c>
      <c r="C89" s="20"/>
      <c r="D89" s="20"/>
      <c r="E89" s="20"/>
      <c r="F89" s="19">
        <v>6096</v>
      </c>
      <c r="G89" s="20"/>
      <c r="H89" s="20"/>
      <c r="I89" s="21">
        <f>F89</f>
        <v>6096</v>
      </c>
      <c r="K89" s="60"/>
      <c r="L89" s="60"/>
    </row>
    <row r="90" spans="2:12" s="17" customFormat="1" ht="16" customHeight="1">
      <c r="B90" s="50" t="s">
        <v>69</v>
      </c>
      <c r="C90" s="20"/>
      <c r="D90" s="20"/>
      <c r="E90" s="20"/>
      <c r="F90" s="19">
        <v>1239</v>
      </c>
      <c r="G90" s="20"/>
      <c r="H90" s="20"/>
      <c r="I90" s="21">
        <f>F90</f>
        <v>1239</v>
      </c>
      <c r="K90" s="60"/>
      <c r="L90" s="60"/>
    </row>
    <row r="91" spans="2:12" s="17" customFormat="1" ht="16" customHeight="1">
      <c r="B91" s="50" t="s">
        <v>51</v>
      </c>
      <c r="C91" s="20"/>
      <c r="D91" s="20"/>
      <c r="E91" s="20"/>
      <c r="F91" s="19">
        <v>7199</v>
      </c>
      <c r="G91" s="20"/>
      <c r="H91" s="20"/>
      <c r="I91" s="21">
        <f>F91</f>
        <v>7199</v>
      </c>
      <c r="K91" s="60"/>
      <c r="L91" s="60"/>
    </row>
    <row r="92" spans="2:12" s="17" customFormat="1" ht="16" customHeight="1">
      <c r="B92" s="51" t="s">
        <v>52</v>
      </c>
      <c r="C92" s="20"/>
      <c r="D92" s="20"/>
      <c r="E92" s="19">
        <v>688</v>
      </c>
      <c r="F92" s="19">
        <v>7008</v>
      </c>
      <c r="G92" s="20"/>
      <c r="H92" s="20"/>
      <c r="I92" s="21">
        <f>SUM(E92:F92)</f>
        <v>7696</v>
      </c>
      <c r="K92" s="60"/>
      <c r="L92" s="60"/>
    </row>
    <row r="93" spans="2:12" s="17" customFormat="1" ht="16" customHeight="1">
      <c r="B93" s="52" t="s">
        <v>70</v>
      </c>
      <c r="C93" s="20"/>
      <c r="D93" s="20"/>
      <c r="E93" s="19">
        <v>16</v>
      </c>
      <c r="F93" s="19">
        <v>516</v>
      </c>
      <c r="G93" s="20"/>
      <c r="H93" s="20"/>
      <c r="I93" s="21">
        <f>SUM(E93:F93)</f>
        <v>532</v>
      </c>
      <c r="K93" s="60"/>
      <c r="L93" s="60"/>
    </row>
    <row r="94" spans="2:12" s="17" customFormat="1" ht="16" customHeight="1">
      <c r="B94" s="52" t="s">
        <v>71</v>
      </c>
      <c r="C94" s="20"/>
      <c r="D94" s="20"/>
      <c r="E94" s="19">
        <v>0</v>
      </c>
      <c r="F94" s="19">
        <v>321</v>
      </c>
      <c r="G94" s="20"/>
      <c r="H94" s="20"/>
      <c r="I94" s="21">
        <f>SUM(E94:F94)</f>
        <v>321</v>
      </c>
      <c r="K94" s="60"/>
      <c r="L94" s="60"/>
    </row>
    <row r="95" spans="2:12" s="17" customFormat="1" ht="16" customHeight="1">
      <c r="B95" s="52" t="s">
        <v>72</v>
      </c>
      <c r="C95" s="20"/>
      <c r="D95" s="20"/>
      <c r="E95" s="20"/>
      <c r="F95" s="19">
        <v>0</v>
      </c>
      <c r="G95" s="20"/>
      <c r="H95" s="20"/>
      <c r="I95" s="21">
        <f>F95</f>
        <v>0</v>
      </c>
      <c r="K95" s="60"/>
      <c r="L95" s="60"/>
    </row>
    <row r="96" spans="2:12" s="17" customFormat="1" ht="16" customHeight="1">
      <c r="B96" s="53" t="s">
        <v>53</v>
      </c>
      <c r="C96" s="20"/>
      <c r="D96" s="20"/>
      <c r="E96" s="19">
        <v>222</v>
      </c>
      <c r="F96" s="20"/>
      <c r="G96" s="20"/>
      <c r="H96" s="20"/>
      <c r="I96" s="21">
        <f>E96</f>
        <v>222</v>
      </c>
      <c r="K96" s="60"/>
      <c r="L96" s="60"/>
    </row>
    <row r="97" spans="2:22" s="17" customFormat="1" ht="16" customHeight="1">
      <c r="B97" s="53" t="s">
        <v>54</v>
      </c>
      <c r="C97" s="20"/>
      <c r="D97" s="20"/>
      <c r="E97" s="19">
        <v>3537</v>
      </c>
      <c r="F97" s="20"/>
      <c r="G97" s="20"/>
      <c r="H97" s="20"/>
      <c r="I97" s="21">
        <f>E97</f>
        <v>3537</v>
      </c>
      <c r="K97" s="60"/>
      <c r="L97" s="60"/>
    </row>
    <row r="98" spans="2:22" s="17" customFormat="1" ht="16" customHeight="1">
      <c r="B98" s="63" t="s">
        <v>55</v>
      </c>
      <c r="C98" s="20"/>
      <c r="D98" s="20"/>
      <c r="E98" s="19">
        <v>1247</v>
      </c>
      <c r="F98" s="19">
        <v>207</v>
      </c>
      <c r="G98" s="20"/>
      <c r="H98" s="20"/>
      <c r="I98" s="21">
        <f>SUM(E98:F98)</f>
        <v>1454</v>
      </c>
      <c r="K98" s="60"/>
      <c r="L98" s="60"/>
    </row>
    <row r="99" spans="2:22" s="17" customFormat="1" ht="16" customHeight="1">
      <c r="B99" s="60"/>
      <c r="C99" s="60"/>
      <c r="D99" s="60"/>
      <c r="E99" s="60"/>
      <c r="F99" s="60"/>
      <c r="G99" s="60"/>
      <c r="H99" s="60"/>
      <c r="I99" s="60"/>
      <c r="K99" s="60"/>
      <c r="L99" s="60"/>
    </row>
    <row r="100" spans="2:22" s="2" customFormat="1" ht="6" customHeight="1">
      <c r="B100" s="31"/>
      <c r="C100" s="30"/>
      <c r="D100" s="30"/>
      <c r="E100" s="30"/>
      <c r="F100" s="30"/>
      <c r="G100" s="30"/>
      <c r="H100" s="30"/>
      <c r="I100" s="30"/>
      <c r="J100" s="30"/>
      <c r="K100" s="60"/>
      <c r="L100" s="60"/>
      <c r="M100" s="30"/>
      <c r="N100" s="30"/>
      <c r="O100" s="32"/>
      <c r="P100" s="33"/>
    </row>
    <row r="101" spans="2:22" s="2" customFormat="1" ht="16" customHeight="1">
      <c r="B101" s="42" t="s">
        <v>73</v>
      </c>
      <c r="C101" s="35"/>
      <c r="D101" s="30"/>
      <c r="E101" s="30"/>
      <c r="F101" s="30"/>
      <c r="G101" s="30"/>
      <c r="H101" s="30"/>
      <c r="I101" s="30"/>
      <c r="J101" s="30"/>
      <c r="K101" s="60"/>
      <c r="L101" s="60"/>
      <c r="M101" s="30"/>
      <c r="N101" s="32"/>
      <c r="O101" s="33"/>
      <c r="P101" s="30"/>
      <c r="Q101" s="30"/>
      <c r="R101" s="30"/>
      <c r="S101" s="30"/>
      <c r="T101" s="30"/>
      <c r="U101" s="30"/>
      <c r="V101" s="30"/>
    </row>
    <row r="102" spans="2:22" s="17" customFormat="1" ht="16" customHeight="1">
      <c r="B102" s="54" t="s">
        <v>42</v>
      </c>
      <c r="C102" s="20"/>
      <c r="D102" s="20"/>
      <c r="E102" s="19">
        <v>-3</v>
      </c>
      <c r="F102" s="19">
        <v>0</v>
      </c>
      <c r="G102" s="20"/>
      <c r="H102" s="20"/>
      <c r="I102" s="21">
        <f>SUM(E102:F102)</f>
        <v>-3</v>
      </c>
      <c r="K102" s="60"/>
      <c r="L102" s="60"/>
    </row>
    <row r="103" spans="2:22" s="17" customFormat="1" ht="16" customHeight="1">
      <c r="B103" s="55" t="s">
        <v>74</v>
      </c>
      <c r="C103" s="20"/>
      <c r="D103" s="20"/>
      <c r="E103" s="56">
        <v>-3</v>
      </c>
      <c r="F103" s="56">
        <v>-3428</v>
      </c>
      <c r="G103" s="20"/>
      <c r="H103" s="20"/>
      <c r="I103" s="21">
        <f>SUM(E103:F103)</f>
        <v>-3431</v>
      </c>
      <c r="K103" s="60"/>
      <c r="L103" s="60"/>
    </row>
    <row r="104" spans="2:22" s="17" customFormat="1" ht="16" customHeight="1">
      <c r="B104" s="55" t="s">
        <v>75</v>
      </c>
      <c r="C104" s="20"/>
      <c r="D104" s="20"/>
      <c r="E104" s="56">
        <v>-13</v>
      </c>
      <c r="F104" s="56">
        <v>-1394</v>
      </c>
      <c r="G104" s="20"/>
      <c r="H104" s="20"/>
      <c r="I104" s="21">
        <f>SUM(E104:F104)</f>
        <v>-1407</v>
      </c>
      <c r="K104" s="60"/>
      <c r="L104" s="60"/>
    </row>
    <row r="105" spans="2:22" s="17" customFormat="1" ht="16" customHeight="1">
      <c r="B105" s="48" t="s">
        <v>76</v>
      </c>
      <c r="C105" s="20"/>
      <c r="D105" s="20"/>
      <c r="E105" s="20"/>
      <c r="F105" s="19">
        <v>0</v>
      </c>
      <c r="G105" s="20"/>
      <c r="H105" s="20"/>
      <c r="I105" s="21">
        <f>F105</f>
        <v>0</v>
      </c>
      <c r="K105" s="60"/>
      <c r="L105" s="60"/>
    </row>
    <row r="106" spans="2:22" s="17" customFormat="1" ht="16" customHeight="1">
      <c r="B106" s="48" t="s">
        <v>77</v>
      </c>
      <c r="C106" s="20"/>
      <c r="D106" s="20"/>
      <c r="E106" s="20"/>
      <c r="F106" s="19">
        <v>0</v>
      </c>
      <c r="G106" s="20"/>
      <c r="H106" s="20"/>
      <c r="I106" s="21">
        <f>F106</f>
        <v>0</v>
      </c>
      <c r="K106" s="60"/>
      <c r="L106" s="60"/>
    </row>
    <row r="107" spans="2:22" s="17" customFormat="1" ht="16" customHeight="1">
      <c r="B107" s="60"/>
      <c r="C107" s="60"/>
      <c r="D107" s="60"/>
      <c r="E107" s="60"/>
      <c r="F107" s="60"/>
      <c r="G107" s="60"/>
      <c r="H107" s="60"/>
      <c r="I107" s="60"/>
      <c r="K107" s="60"/>
      <c r="L107" s="60"/>
    </row>
    <row r="108" spans="2:22" s="2" customFormat="1" ht="6" customHeight="1">
      <c r="B108" s="31"/>
      <c r="C108" s="30"/>
      <c r="D108" s="30"/>
      <c r="E108" s="30"/>
      <c r="F108" s="30"/>
      <c r="G108" s="30"/>
      <c r="H108" s="30"/>
      <c r="I108" s="30"/>
      <c r="J108" s="30"/>
      <c r="K108" s="60"/>
      <c r="L108" s="60"/>
      <c r="M108" s="30"/>
      <c r="N108" s="30"/>
      <c r="O108" s="32"/>
      <c r="P108" s="33"/>
    </row>
    <row r="109" spans="2:22" s="2" customFormat="1" ht="16" customHeight="1">
      <c r="B109" s="34" t="s">
        <v>18</v>
      </c>
      <c r="C109" s="35"/>
      <c r="D109" s="30"/>
      <c r="E109" s="30"/>
      <c r="F109" s="30"/>
      <c r="G109" s="30"/>
      <c r="H109" s="30"/>
      <c r="I109" s="30"/>
      <c r="J109" s="30"/>
      <c r="K109" s="60"/>
      <c r="L109" s="60"/>
      <c r="M109" s="30"/>
      <c r="N109" s="32"/>
      <c r="O109" s="33"/>
      <c r="P109" s="30"/>
      <c r="Q109" s="30"/>
      <c r="R109" s="30"/>
      <c r="S109" s="30"/>
      <c r="T109" s="30"/>
      <c r="U109" s="30"/>
      <c r="V109" s="30"/>
    </row>
    <row r="110" spans="2:22" s="17" customFormat="1" ht="16" customHeight="1">
      <c r="B110" s="61" t="s">
        <v>78</v>
      </c>
      <c r="C110" s="19">
        <v>0</v>
      </c>
      <c r="D110" s="19">
        <v>0</v>
      </c>
      <c r="E110" s="19">
        <v>0</v>
      </c>
      <c r="F110" s="19">
        <v>0</v>
      </c>
      <c r="G110" s="19">
        <v>0</v>
      </c>
      <c r="H110" s="20"/>
      <c r="I110" s="21">
        <f>SUM(C110:H110)</f>
        <v>0</v>
      </c>
      <c r="K110" s="60"/>
      <c r="L110" s="60"/>
    </row>
    <row r="111" spans="2:22" s="17" customFormat="1" ht="16" customHeight="1">
      <c r="C111" s="60"/>
      <c r="D111" s="60"/>
      <c r="E111" s="60"/>
      <c r="F111" s="60"/>
      <c r="G111" s="60"/>
      <c r="H111" s="57"/>
      <c r="I111" s="57"/>
      <c r="K111" s="57"/>
      <c r="L111" s="57"/>
    </row>
    <row r="112" spans="2:22" s="17" customFormat="1" ht="12.75" customHeight="1"/>
  </sheetData>
  <mergeCells count="7">
    <mergeCell ref="I6:I7"/>
    <mergeCell ref="G6:G7"/>
    <mergeCell ref="C6:C7"/>
    <mergeCell ref="D6:D7"/>
    <mergeCell ref="E6:E7"/>
    <mergeCell ref="F6:F7"/>
    <mergeCell ref="H6:H7"/>
  </mergeCells>
  <dataValidations count="3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9:G9 C12:G12 F36 F63:F65 E43:F44 F47:F51 E63 F58 C39:G40 E57:F57 E65:E68 F68 E59:E61 E55:F55 F61" xr:uid="{00000000-0002-0000-14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G11 C18:G18 C20:G21 E102:F104 F105:F106 C110:G110" xr:uid="{00000000-0002-0000-1400-000001000000}">
      <formula1>0</formula1>
    </dataValidation>
    <dataValidation type="whole" errorStyle="warning" allowBlank="1" showErrorMessage="1" errorTitle="WARNING" error="All figures must be entered as whole numbers. Please ensure that the figure you have entered is correct." sqref="E87 E76 F87:F95 F74:F82 E96:E97 E92:E94 E83:E84 E72:F72 E85:F85 E98:F98" xr:uid="{00000000-0002-0000-1400-000002000000}">
      <formula1>-1000000</formula1>
      <formula2>1000000</formula2>
    </dataValidation>
  </dataValidations>
  <pageMargins left="0.7" right="0.7" top="0.75" bottom="0.75" header="0.3" footer="0.3"/>
  <pageSetup paperSize="9" scale="59" fitToHeight="0" orientation="landscape" r:id="rId1"/>
  <rowBreaks count="2" manualBreakCount="2">
    <brk id="52" max="11" man="1"/>
    <brk id="100" max="11" man="1"/>
  </rowBreaks>
  <ignoredErrors>
    <ignoredError sqref="I110" emptyCellReference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31">
    <tabColor rgb="FFC5D9F1"/>
    <pageSetUpPr fitToPage="1"/>
  </sheetPr>
  <dimension ref="B1:V112"/>
  <sheetViews>
    <sheetView zoomScaleNormal="100" workbookViewId="0"/>
  </sheetViews>
  <sheetFormatPr defaultColWidth="9.1796875" defaultRowHeight="14"/>
  <cols>
    <col min="1" max="1" width="2.54296875" style="14" customWidth="1"/>
    <col min="2" max="2" width="95.54296875" style="14" customWidth="1"/>
    <col min="3" max="9" width="14.26953125" style="14" customWidth="1"/>
    <col min="10" max="10" width="3.26953125" style="14" customWidth="1"/>
    <col min="11" max="12" width="10.81640625" style="14" customWidth="1"/>
    <col min="13" max="16384" width="9.1796875" style="14"/>
  </cols>
  <sheetData>
    <row r="1" spans="2:12" s="2" customFormat="1" ht="20.149999999999999" customHeight="1">
      <c r="B1" s="1" t="s">
        <v>0</v>
      </c>
      <c r="C1" s="58"/>
      <c r="D1" s="58"/>
      <c r="F1" s="3"/>
      <c r="G1" s="3"/>
      <c r="H1" s="3"/>
    </row>
    <row r="2" spans="2:12" s="2" customFormat="1" ht="20.149999999999999" customHeight="1">
      <c r="B2" s="1" t="s">
        <v>79</v>
      </c>
    </row>
    <row r="3" spans="2:12" s="2" customFormat="1" ht="20.149999999999999" customHeight="1">
      <c r="B3" s="4" t="s">
        <v>98</v>
      </c>
      <c r="C3" s="59"/>
      <c r="D3" s="59"/>
      <c r="E3" s="5"/>
      <c r="F3" s="6"/>
      <c r="G3" s="6"/>
      <c r="H3" s="7"/>
    </row>
    <row r="4" spans="2:12" s="10" customFormat="1" ht="12.75" customHeight="1">
      <c r="B4" s="8"/>
      <c r="C4" s="9"/>
      <c r="I4" s="11"/>
      <c r="J4" s="11"/>
    </row>
    <row r="5" spans="2:12" s="10" customFormat="1" ht="12.75" customHeight="1">
      <c r="B5" s="8"/>
      <c r="C5" s="9"/>
      <c r="I5" s="11" t="s">
        <v>1</v>
      </c>
      <c r="J5" s="11"/>
    </row>
    <row r="6" spans="2:12" ht="18" customHeight="1">
      <c r="B6" s="12" t="s">
        <v>2</v>
      </c>
      <c r="C6" s="82" t="s">
        <v>3</v>
      </c>
      <c r="D6" s="82" t="s">
        <v>4</v>
      </c>
      <c r="E6" s="82" t="s">
        <v>5</v>
      </c>
      <c r="F6" s="82" t="s">
        <v>6</v>
      </c>
      <c r="G6" s="82" t="s">
        <v>7</v>
      </c>
      <c r="H6" s="83" t="s">
        <v>8</v>
      </c>
      <c r="I6" s="84" t="s">
        <v>9</v>
      </c>
      <c r="J6" s="13"/>
      <c r="K6" s="60"/>
      <c r="L6" s="60"/>
    </row>
    <row r="7" spans="2:12" ht="51" customHeight="1">
      <c r="B7" s="15" t="s">
        <v>10</v>
      </c>
      <c r="C7" s="82"/>
      <c r="D7" s="82"/>
      <c r="E7" s="82"/>
      <c r="F7" s="82"/>
      <c r="G7" s="82"/>
      <c r="H7" s="83"/>
      <c r="I7" s="84"/>
      <c r="J7" s="13"/>
      <c r="K7" s="60"/>
      <c r="L7" s="60"/>
    </row>
    <row r="8" spans="2:12" s="17" customFormat="1" ht="16" customHeight="1">
      <c r="B8" s="16" t="s">
        <v>11</v>
      </c>
      <c r="K8" s="60"/>
      <c r="L8" s="60"/>
    </row>
    <row r="9" spans="2:12" s="17" customFormat="1" ht="16" customHeight="1">
      <c r="B9" s="18" t="s">
        <v>12</v>
      </c>
      <c r="C9" s="19">
        <v>0</v>
      </c>
      <c r="D9" s="19">
        <v>0</v>
      </c>
      <c r="E9" s="19">
        <v>591</v>
      </c>
      <c r="F9" s="19">
        <v>1329</v>
      </c>
      <c r="G9" s="19">
        <v>112</v>
      </c>
      <c r="H9" s="20"/>
      <c r="I9" s="21">
        <f>SUM(C9:G9)</f>
        <v>2032</v>
      </c>
      <c r="K9" s="60"/>
      <c r="L9" s="60"/>
    </row>
    <row r="10" spans="2:12" s="17" customFormat="1" ht="16" customHeight="1">
      <c r="B10" s="18" t="s">
        <v>13</v>
      </c>
      <c r="C10" s="20"/>
      <c r="D10" s="20"/>
      <c r="E10" s="20"/>
      <c r="F10" s="20"/>
      <c r="G10" s="20"/>
      <c r="H10" s="20"/>
      <c r="I10" s="20"/>
      <c r="K10" s="60"/>
      <c r="L10" s="60"/>
    </row>
    <row r="11" spans="2:12" s="17" customFormat="1" ht="16" customHeight="1">
      <c r="B11" s="18" t="s">
        <v>14</v>
      </c>
      <c r="C11" s="19">
        <v>0</v>
      </c>
      <c r="D11" s="19">
        <v>0</v>
      </c>
      <c r="E11" s="19">
        <v>0</v>
      </c>
      <c r="F11" s="19">
        <v>-938</v>
      </c>
      <c r="G11" s="19">
        <v>0</v>
      </c>
      <c r="H11" s="20"/>
      <c r="I11" s="21">
        <f>SUM(C11:G11)</f>
        <v>-938</v>
      </c>
      <c r="K11" s="60"/>
      <c r="L11" s="60"/>
    </row>
    <row r="12" spans="2:12" s="17" customFormat="1" ht="16" customHeight="1">
      <c r="B12" s="18" t="s">
        <v>15</v>
      </c>
      <c r="C12" s="19">
        <v>435</v>
      </c>
      <c r="D12" s="19">
        <v>7</v>
      </c>
      <c r="E12" s="19">
        <v>17906</v>
      </c>
      <c r="F12" s="19">
        <v>56472</v>
      </c>
      <c r="G12" s="19">
        <v>1126</v>
      </c>
      <c r="H12" s="22">
        <v>44766</v>
      </c>
      <c r="I12" s="21">
        <f>SUM(C12:H12)</f>
        <v>120712</v>
      </c>
      <c r="K12" s="60"/>
      <c r="L12" s="60"/>
    </row>
    <row r="13" spans="2:12" s="17" customFormat="1" ht="16" customHeight="1">
      <c r="B13" s="23" t="s">
        <v>16</v>
      </c>
      <c r="C13" s="21">
        <f>SUM(C9,C11:C12)</f>
        <v>435</v>
      </c>
      <c r="D13" s="21">
        <f>SUM(D9,D11:D12)</f>
        <v>7</v>
      </c>
      <c r="E13" s="21">
        <f>SUM(E9,E11:E12)</f>
        <v>18497</v>
      </c>
      <c r="F13" s="21">
        <f>SUM(F9,F11:F12)</f>
        <v>56863</v>
      </c>
      <c r="G13" s="21">
        <f>SUM(G9,G11:G12)</f>
        <v>1238</v>
      </c>
      <c r="H13" s="21">
        <f>H12</f>
        <v>44766</v>
      </c>
      <c r="I13" s="21">
        <f>SUM(I9,I11:I12)</f>
        <v>121806</v>
      </c>
      <c r="K13" s="60"/>
      <c r="L13" s="60"/>
    </row>
    <row r="14" spans="2:12" s="17" customFormat="1" ht="12.75" customHeight="1">
      <c r="K14" s="60"/>
      <c r="L14" s="60"/>
    </row>
    <row r="15" spans="2:12" s="17" customFormat="1" ht="16" customHeight="1">
      <c r="B15" s="23" t="s">
        <v>17</v>
      </c>
      <c r="C15" s="21">
        <f>C13+C18</f>
        <v>435</v>
      </c>
      <c r="D15" s="21">
        <f>D13+D18</f>
        <v>7</v>
      </c>
      <c r="E15" s="21">
        <f>E13+E18</f>
        <v>18408</v>
      </c>
      <c r="F15" s="21">
        <f>F13+F18</f>
        <v>56827</v>
      </c>
      <c r="G15" s="21">
        <f>G13+G18</f>
        <v>1238</v>
      </c>
      <c r="H15" s="21">
        <f>H13</f>
        <v>44766</v>
      </c>
      <c r="I15" s="21">
        <f>I13+I18</f>
        <v>121681</v>
      </c>
      <c r="K15" s="60"/>
      <c r="L15" s="60"/>
    </row>
    <row r="16" spans="2:12" s="17" customFormat="1" ht="12.75" customHeight="1">
      <c r="K16" s="60"/>
      <c r="L16" s="60"/>
    </row>
    <row r="17" spans="2:14" s="17" customFormat="1" ht="16" customHeight="1">
      <c r="B17" s="16" t="s">
        <v>18</v>
      </c>
      <c r="K17" s="60"/>
      <c r="L17" s="60"/>
    </row>
    <row r="18" spans="2:14" s="17" customFormat="1" ht="16" customHeight="1">
      <c r="B18" s="18" t="s">
        <v>19</v>
      </c>
      <c r="C18" s="19">
        <v>0</v>
      </c>
      <c r="D18" s="19">
        <v>0</v>
      </c>
      <c r="E18" s="19">
        <v>-89</v>
      </c>
      <c r="F18" s="19">
        <v>-36</v>
      </c>
      <c r="G18" s="19">
        <v>0</v>
      </c>
      <c r="H18" s="20"/>
      <c r="I18" s="21">
        <f>SUM(C18:G18)</f>
        <v>-125</v>
      </c>
      <c r="K18" s="60"/>
      <c r="L18" s="60"/>
    </row>
    <row r="19" spans="2:14" s="17" customFormat="1" ht="16" customHeight="1">
      <c r="B19" s="24" t="s">
        <v>20</v>
      </c>
      <c r="C19" s="20"/>
      <c r="D19" s="20"/>
      <c r="E19" s="20"/>
      <c r="F19" s="20"/>
      <c r="G19" s="20"/>
      <c r="H19" s="20"/>
      <c r="I19" s="25"/>
      <c r="K19" s="60"/>
      <c r="L19" s="60"/>
    </row>
    <row r="20" spans="2:14" s="17" customFormat="1" ht="16" customHeight="1">
      <c r="B20" s="18" t="s">
        <v>21</v>
      </c>
      <c r="C20" s="19">
        <v>0</v>
      </c>
      <c r="D20" s="19">
        <v>0</v>
      </c>
      <c r="E20" s="19">
        <v>0</v>
      </c>
      <c r="F20" s="19">
        <v>-37816</v>
      </c>
      <c r="G20" s="19">
        <v>0</v>
      </c>
      <c r="H20" s="20"/>
      <c r="I20" s="21">
        <f>SUM(C20:G20)</f>
        <v>-37816</v>
      </c>
      <c r="K20" s="60"/>
      <c r="L20" s="60"/>
    </row>
    <row r="21" spans="2:14" s="17" customFormat="1" ht="16" customHeight="1">
      <c r="B21" s="18" t="s">
        <v>22</v>
      </c>
      <c r="C21" s="19">
        <v>0</v>
      </c>
      <c r="D21" s="19">
        <v>0</v>
      </c>
      <c r="E21" s="19">
        <v>-394</v>
      </c>
      <c r="F21" s="19">
        <v>-17067</v>
      </c>
      <c r="G21" s="19">
        <v>-1195</v>
      </c>
      <c r="H21" s="20"/>
      <c r="I21" s="21">
        <f>SUM(C21:G21)</f>
        <v>-18656</v>
      </c>
      <c r="K21" s="60"/>
      <c r="L21" s="60"/>
    </row>
    <row r="22" spans="2:14" s="17" customFormat="1" ht="16" customHeight="1">
      <c r="B22" s="23" t="s">
        <v>23</v>
      </c>
      <c r="C22" s="21">
        <f>SUM(C18,C20:C21)</f>
        <v>0</v>
      </c>
      <c r="D22" s="21">
        <f>SUM(D18,D20:D21)</f>
        <v>0</v>
      </c>
      <c r="E22" s="21">
        <f>SUM(E18,E20:E21)</f>
        <v>-483</v>
      </c>
      <c r="F22" s="21">
        <f>SUM(F18,F20:F21)</f>
        <v>-54919</v>
      </c>
      <c r="G22" s="21">
        <f>SUM(G18,G20:G21)</f>
        <v>-1195</v>
      </c>
      <c r="H22" s="20"/>
      <c r="I22" s="21">
        <f>SUM(I18,I20:I21)</f>
        <v>-56597</v>
      </c>
      <c r="K22" s="60"/>
      <c r="L22" s="60"/>
    </row>
    <row r="23" spans="2:14" s="17" customFormat="1" ht="12.75" customHeight="1">
      <c r="K23" s="60"/>
      <c r="L23" s="60"/>
    </row>
    <row r="24" spans="2:14" s="17" customFormat="1" ht="16" customHeight="1">
      <c r="B24" s="23" t="s">
        <v>24</v>
      </c>
      <c r="C24" s="21">
        <f>C22-C18</f>
        <v>0</v>
      </c>
      <c r="D24" s="21">
        <f>D22-D18</f>
        <v>0</v>
      </c>
      <c r="E24" s="21">
        <f>E22-E18</f>
        <v>-394</v>
      </c>
      <c r="F24" s="21">
        <f>F22-F18</f>
        <v>-54883</v>
      </c>
      <c r="G24" s="21">
        <f>G22-G18</f>
        <v>-1195</v>
      </c>
      <c r="H24" s="20"/>
      <c r="I24" s="21">
        <f>I22-I18</f>
        <v>-56472</v>
      </c>
      <c r="K24" s="60"/>
      <c r="L24" s="60"/>
    </row>
    <row r="25" spans="2:14" s="17" customFormat="1" ht="12.75" customHeight="1">
      <c r="K25" s="60"/>
      <c r="L25" s="60"/>
    </row>
    <row r="26" spans="2:14" s="17" customFormat="1" ht="16" customHeight="1">
      <c r="B26" s="26" t="s">
        <v>25</v>
      </c>
      <c r="C26" s="27">
        <f>C13+C22</f>
        <v>435</v>
      </c>
      <c r="D26" s="27">
        <f>D13+D22</f>
        <v>7</v>
      </c>
      <c r="E26" s="27">
        <f>E13+E22</f>
        <v>18014</v>
      </c>
      <c r="F26" s="27">
        <f>F13+F22</f>
        <v>1944</v>
      </c>
      <c r="G26" s="27">
        <f>G13+G22</f>
        <v>43</v>
      </c>
      <c r="H26" s="27">
        <f>H13</f>
        <v>44766</v>
      </c>
      <c r="I26" s="27">
        <f>I13+I22</f>
        <v>65209</v>
      </c>
      <c r="K26" s="60"/>
      <c r="L26" s="60"/>
    </row>
    <row r="27" spans="2:14" s="17" customFormat="1" ht="12.75" customHeight="1">
      <c r="K27" s="60"/>
      <c r="L27" s="60"/>
    </row>
    <row r="28" spans="2:14" s="17" customFormat="1" ht="16" customHeight="1">
      <c r="B28" s="60"/>
      <c r="C28" s="60"/>
      <c r="D28" s="60"/>
      <c r="E28" s="60"/>
      <c r="F28" s="60"/>
      <c r="G28" s="60"/>
      <c r="H28" s="60"/>
      <c r="I28" s="60"/>
      <c r="K28" s="60"/>
      <c r="L28" s="60"/>
    </row>
    <row r="29" spans="2:14" s="17" customFormat="1" ht="16" customHeight="1">
      <c r="B29" s="60"/>
      <c r="C29" s="60"/>
      <c r="D29" s="60"/>
      <c r="E29" s="60"/>
      <c r="F29" s="60"/>
      <c r="G29" s="60"/>
      <c r="H29" s="60"/>
      <c r="I29" s="60"/>
      <c r="K29" s="60"/>
      <c r="L29" s="60"/>
    </row>
    <row r="30" spans="2:14" s="17" customFormat="1" ht="16" customHeight="1">
      <c r="B30" s="60"/>
      <c r="C30" s="60"/>
      <c r="D30" s="60"/>
      <c r="E30" s="60"/>
      <c r="F30" s="60"/>
      <c r="G30" s="60"/>
      <c r="H30" s="60"/>
      <c r="I30" s="60"/>
      <c r="K30" s="60"/>
      <c r="L30" s="60"/>
    </row>
    <row r="31" spans="2:14" s="17" customFormat="1" ht="16" customHeight="1">
      <c r="B31" s="60"/>
      <c r="C31" s="60"/>
      <c r="D31" s="60"/>
      <c r="E31" s="60"/>
      <c r="F31" s="60"/>
      <c r="G31" s="60"/>
      <c r="H31" s="60"/>
      <c r="I31" s="60"/>
      <c r="K31" s="60"/>
      <c r="L31" s="60"/>
    </row>
    <row r="32" spans="2:14" s="2" customFormat="1" ht="12.75" customHeight="1">
      <c r="B32" s="60"/>
      <c r="C32" s="60"/>
      <c r="D32" s="60"/>
      <c r="E32" s="60"/>
      <c r="F32" s="60"/>
      <c r="G32" s="60"/>
      <c r="H32" s="60"/>
      <c r="I32" s="60"/>
      <c r="J32" s="28"/>
      <c r="K32" s="60"/>
      <c r="L32" s="60"/>
      <c r="M32" s="29"/>
      <c r="N32" s="29"/>
    </row>
    <row r="33" spans="2:22" s="2" customFormat="1" ht="18" customHeight="1">
      <c r="B33" s="64" t="s">
        <v>26</v>
      </c>
      <c r="C33" s="30"/>
      <c r="D33" s="30"/>
      <c r="E33" s="30"/>
      <c r="F33" s="30"/>
      <c r="G33" s="30"/>
      <c r="H33" s="30"/>
      <c r="I33" s="30"/>
      <c r="J33" s="30"/>
      <c r="K33" s="60"/>
      <c r="L33" s="60"/>
    </row>
    <row r="34" spans="2:22" s="2" customFormat="1" ht="6" customHeight="1">
      <c r="B34" s="31"/>
      <c r="C34" s="30"/>
      <c r="D34" s="30"/>
      <c r="E34" s="30"/>
      <c r="F34" s="30"/>
      <c r="G34" s="30"/>
      <c r="H34" s="30"/>
      <c r="I34" s="30"/>
      <c r="J34" s="30"/>
      <c r="K34" s="60"/>
      <c r="L34" s="60"/>
      <c r="M34" s="30"/>
      <c r="N34" s="32"/>
      <c r="O34" s="33"/>
    </row>
    <row r="35" spans="2:22" s="2" customFormat="1" ht="16" customHeight="1">
      <c r="B35" s="34" t="s">
        <v>27</v>
      </c>
      <c r="C35" s="35"/>
      <c r="D35" s="30"/>
      <c r="E35" s="30"/>
      <c r="F35" s="30"/>
      <c r="G35" s="30"/>
      <c r="H35" s="30"/>
      <c r="I35" s="30"/>
      <c r="J35" s="30"/>
      <c r="K35" s="60"/>
      <c r="L35" s="60"/>
      <c r="M35" s="30"/>
      <c r="N35" s="30"/>
      <c r="O35" s="30"/>
    </row>
    <row r="36" spans="2:22" s="17" customFormat="1" ht="16" customHeight="1">
      <c r="B36" s="18" t="s">
        <v>27</v>
      </c>
      <c r="C36" s="20"/>
      <c r="D36" s="20"/>
      <c r="E36" s="20"/>
      <c r="F36" s="19">
        <v>0</v>
      </c>
      <c r="G36" s="20"/>
      <c r="H36" s="20"/>
      <c r="I36" s="20"/>
      <c r="K36" s="60"/>
      <c r="L36" s="60"/>
    </row>
    <row r="37" spans="2:22" s="17" customFormat="1" ht="6" customHeight="1">
      <c r="C37" s="36"/>
      <c r="D37" s="36"/>
      <c r="E37" s="36"/>
      <c r="F37" s="36"/>
      <c r="G37" s="36"/>
      <c r="H37" s="36"/>
      <c r="I37" s="36"/>
      <c r="J37" s="36"/>
      <c r="K37" s="60"/>
      <c r="L37" s="60"/>
      <c r="M37" s="36"/>
      <c r="N37" s="36"/>
      <c r="O37" s="36"/>
      <c r="P37" s="36"/>
      <c r="Q37" s="36"/>
      <c r="R37" s="36"/>
      <c r="S37" s="36"/>
      <c r="T37" s="36"/>
      <c r="U37" s="36"/>
      <c r="V37" s="36"/>
    </row>
    <row r="38" spans="2:22" s="2" customFormat="1" ht="16" customHeight="1">
      <c r="B38" s="34" t="s">
        <v>28</v>
      </c>
      <c r="C38" s="35"/>
      <c r="D38" s="30"/>
      <c r="E38" s="30"/>
      <c r="F38" s="30"/>
      <c r="G38" s="30"/>
      <c r="H38" s="30"/>
      <c r="I38" s="30"/>
      <c r="J38" s="30"/>
      <c r="K38" s="60"/>
      <c r="L38" s="60"/>
      <c r="M38" s="30"/>
      <c r="N38" s="32"/>
      <c r="O38" s="33"/>
      <c r="P38" s="30"/>
      <c r="Q38" s="30"/>
      <c r="R38" s="30"/>
      <c r="S38" s="30"/>
      <c r="T38" s="30"/>
      <c r="U38" s="30"/>
      <c r="V38" s="30"/>
    </row>
    <row r="39" spans="2:22" s="17" customFormat="1" ht="16" customHeight="1">
      <c r="B39" s="18" t="s">
        <v>29</v>
      </c>
      <c r="C39" s="19">
        <v>0</v>
      </c>
      <c r="D39" s="19">
        <v>0</v>
      </c>
      <c r="E39" s="19">
        <v>2114</v>
      </c>
      <c r="F39" s="19">
        <v>16833</v>
      </c>
      <c r="G39" s="19">
        <v>475</v>
      </c>
      <c r="H39" s="20"/>
      <c r="I39" s="21">
        <f>SUM(C39:G39)</f>
        <v>19422</v>
      </c>
      <c r="K39" s="60"/>
      <c r="L39" s="60"/>
      <c r="M39" s="30"/>
    </row>
    <row r="40" spans="2:22" s="17" customFormat="1" ht="16" customHeight="1">
      <c r="B40" s="62" t="s">
        <v>30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20"/>
      <c r="I40" s="21">
        <f>SUM(C40:G40)</f>
        <v>0</v>
      </c>
      <c r="K40" s="60"/>
      <c r="L40" s="60"/>
      <c r="M40" s="30"/>
    </row>
    <row r="41" spans="2:22" s="17" customFormat="1" ht="6" customHeight="1">
      <c r="C41" s="36"/>
      <c r="D41" s="36"/>
      <c r="E41" s="36"/>
      <c r="F41" s="36"/>
      <c r="G41" s="36"/>
      <c r="H41" s="36"/>
      <c r="I41" s="36"/>
      <c r="J41" s="36"/>
      <c r="K41" s="60"/>
      <c r="L41" s="60"/>
      <c r="M41" s="36"/>
      <c r="N41" s="36"/>
      <c r="O41" s="36"/>
      <c r="P41" s="36"/>
      <c r="Q41" s="36"/>
      <c r="R41" s="36"/>
      <c r="S41" s="36"/>
      <c r="T41" s="36"/>
      <c r="U41" s="36"/>
      <c r="V41" s="36"/>
    </row>
    <row r="42" spans="2:22" s="2" customFormat="1" ht="16" customHeight="1">
      <c r="B42" s="34" t="s">
        <v>31</v>
      </c>
      <c r="C42" s="35"/>
      <c r="D42" s="30"/>
      <c r="E42" s="30"/>
      <c r="F42" s="30"/>
      <c r="G42" s="30"/>
      <c r="H42" s="30"/>
      <c r="I42" s="30"/>
      <c r="J42" s="30"/>
      <c r="K42" s="60"/>
      <c r="L42" s="60"/>
      <c r="M42" s="30"/>
      <c r="N42" s="32"/>
      <c r="O42" s="33"/>
      <c r="P42" s="30"/>
      <c r="Q42" s="30"/>
      <c r="R42" s="30"/>
      <c r="S42" s="30"/>
      <c r="T42" s="30"/>
      <c r="U42" s="30"/>
      <c r="V42" s="30"/>
    </row>
    <row r="43" spans="2:22" s="17" customFormat="1" ht="16" customHeight="1">
      <c r="B43" s="18" t="s">
        <v>32</v>
      </c>
      <c r="C43" s="20"/>
      <c r="D43" s="20"/>
      <c r="E43" s="19">
        <v>119</v>
      </c>
      <c r="F43" s="19">
        <v>2796</v>
      </c>
      <c r="G43" s="20"/>
      <c r="H43" s="20"/>
      <c r="I43" s="21">
        <f>SUM(E43:F43)</f>
        <v>2915</v>
      </c>
      <c r="K43" s="60"/>
      <c r="L43" s="60"/>
      <c r="M43" s="30"/>
    </row>
    <row r="44" spans="2:22" s="17" customFormat="1" ht="16" customHeight="1">
      <c r="B44" s="18" t="s">
        <v>33</v>
      </c>
      <c r="C44" s="20"/>
      <c r="D44" s="20"/>
      <c r="E44" s="19">
        <v>0</v>
      </c>
      <c r="F44" s="19">
        <v>0</v>
      </c>
      <c r="G44" s="20"/>
      <c r="H44" s="20"/>
      <c r="I44" s="21">
        <f>SUM(E44:F44)</f>
        <v>0</v>
      </c>
      <c r="K44" s="60"/>
      <c r="L44" s="60"/>
      <c r="M44" s="30"/>
    </row>
    <row r="45" spans="2:22" s="17" customFormat="1" ht="6" customHeight="1">
      <c r="C45" s="36"/>
      <c r="D45" s="36"/>
      <c r="E45" s="36"/>
      <c r="F45" s="36"/>
      <c r="G45" s="36"/>
      <c r="H45" s="36"/>
      <c r="I45" s="36"/>
      <c r="J45" s="36"/>
      <c r="K45" s="60"/>
      <c r="L45" s="60"/>
      <c r="M45" s="36"/>
      <c r="N45" s="36"/>
      <c r="O45" s="36"/>
      <c r="P45" s="36"/>
      <c r="Q45" s="36"/>
      <c r="R45" s="36"/>
      <c r="S45" s="36"/>
      <c r="T45" s="36"/>
      <c r="U45" s="36"/>
      <c r="V45" s="36"/>
    </row>
    <row r="46" spans="2:22" s="2" customFormat="1" ht="16" customHeight="1">
      <c r="B46" s="34" t="s">
        <v>34</v>
      </c>
      <c r="C46" s="35"/>
      <c r="D46" s="30"/>
      <c r="E46" s="30"/>
      <c r="F46" s="30"/>
      <c r="G46" s="30"/>
      <c r="H46" s="30"/>
      <c r="I46" s="30"/>
      <c r="J46" s="30"/>
      <c r="K46" s="60"/>
      <c r="L46" s="60"/>
      <c r="M46" s="30"/>
      <c r="N46" s="32"/>
      <c r="O46" s="33"/>
      <c r="P46" s="30"/>
      <c r="Q46" s="30"/>
      <c r="R46" s="30"/>
      <c r="S46" s="30"/>
      <c r="T46" s="30"/>
      <c r="U46" s="30"/>
      <c r="V46" s="30"/>
    </row>
    <row r="47" spans="2:22" s="17" customFormat="1" ht="16" customHeight="1">
      <c r="B47" s="18" t="s">
        <v>35</v>
      </c>
      <c r="C47" s="20"/>
      <c r="D47" s="20"/>
      <c r="E47" s="20"/>
      <c r="F47" s="19">
        <v>32269</v>
      </c>
      <c r="G47" s="20"/>
      <c r="H47" s="20"/>
      <c r="I47" s="20"/>
      <c r="K47" s="60"/>
      <c r="L47" s="60"/>
      <c r="M47" s="30"/>
    </row>
    <row r="48" spans="2:22" s="17" customFormat="1" ht="16" customHeight="1">
      <c r="B48" s="18" t="s">
        <v>36</v>
      </c>
      <c r="C48" s="20"/>
      <c r="D48" s="20"/>
      <c r="E48" s="20"/>
      <c r="F48" s="19">
        <v>4225</v>
      </c>
      <c r="G48" s="20"/>
      <c r="H48" s="20"/>
      <c r="I48" s="20"/>
      <c r="K48" s="60"/>
      <c r="L48" s="60"/>
      <c r="M48" s="30"/>
    </row>
    <row r="49" spans="2:22" s="17" customFormat="1" ht="16" customHeight="1">
      <c r="B49" s="18" t="s">
        <v>37</v>
      </c>
      <c r="C49" s="20"/>
      <c r="D49" s="20"/>
      <c r="E49" s="20"/>
      <c r="F49" s="19">
        <v>15618</v>
      </c>
      <c r="G49" s="20"/>
      <c r="H49" s="20"/>
      <c r="I49" s="20"/>
      <c r="K49" s="60"/>
      <c r="L49" s="60"/>
      <c r="M49" s="30"/>
    </row>
    <row r="50" spans="2:22" s="17" customFormat="1" ht="16" customHeight="1">
      <c r="B50" s="18" t="s">
        <v>38</v>
      </c>
      <c r="C50" s="20"/>
      <c r="D50" s="20"/>
      <c r="E50" s="20"/>
      <c r="F50" s="19">
        <v>2618</v>
      </c>
      <c r="G50" s="20"/>
      <c r="H50" s="20"/>
      <c r="I50" s="20"/>
      <c r="K50" s="60"/>
      <c r="L50" s="60"/>
      <c r="M50" s="30"/>
    </row>
    <row r="51" spans="2:22" s="17" customFormat="1" ht="16" customHeight="1">
      <c r="B51" s="18" t="s">
        <v>39</v>
      </c>
      <c r="C51" s="20"/>
      <c r="D51" s="20"/>
      <c r="E51" s="20"/>
      <c r="F51" s="19">
        <v>2097</v>
      </c>
      <c r="G51" s="20"/>
      <c r="H51" s="20"/>
      <c r="I51" s="20"/>
      <c r="K51" s="60"/>
      <c r="L51" s="60"/>
      <c r="M51" s="30"/>
    </row>
    <row r="52" spans="2:22" s="17" customFormat="1" ht="16" customHeight="1">
      <c r="B52" s="23" t="s">
        <v>40</v>
      </c>
      <c r="C52" s="20"/>
      <c r="D52" s="20"/>
      <c r="E52" s="20"/>
      <c r="F52" s="21">
        <f>SUM(F47:F51)</f>
        <v>56827</v>
      </c>
      <c r="G52" s="20"/>
      <c r="H52" s="20"/>
      <c r="I52" s="20"/>
      <c r="K52" s="60"/>
      <c r="L52" s="60"/>
    </row>
    <row r="53" spans="2:22" s="2" customFormat="1" ht="6" customHeight="1">
      <c r="B53" s="31"/>
      <c r="C53" s="30"/>
      <c r="D53" s="30"/>
      <c r="E53" s="30"/>
      <c r="F53" s="30"/>
      <c r="G53" s="30"/>
      <c r="H53" s="30"/>
      <c r="I53" s="30"/>
      <c r="J53" s="30"/>
      <c r="K53" s="60"/>
      <c r="L53" s="60"/>
      <c r="M53" s="30"/>
      <c r="N53" s="30"/>
      <c r="O53" s="32"/>
      <c r="P53" s="33"/>
    </row>
    <row r="54" spans="2:22" s="2" customFormat="1" ht="16" customHeight="1">
      <c r="B54" s="34" t="s">
        <v>41</v>
      </c>
      <c r="C54" s="35"/>
      <c r="D54" s="30"/>
      <c r="E54" s="30"/>
      <c r="F54" s="30"/>
      <c r="G54" s="30"/>
      <c r="H54" s="30"/>
      <c r="I54" s="30"/>
      <c r="J54" s="30"/>
      <c r="K54" s="60"/>
      <c r="L54" s="60"/>
      <c r="M54" s="30"/>
      <c r="N54" s="32"/>
      <c r="O54" s="33"/>
      <c r="P54" s="30"/>
      <c r="Q54" s="30"/>
      <c r="R54" s="30"/>
      <c r="S54" s="30"/>
      <c r="T54" s="30"/>
      <c r="U54" s="30"/>
      <c r="V54" s="30"/>
    </row>
    <row r="55" spans="2:22" s="17" customFormat="1" ht="16" customHeight="1">
      <c r="B55" s="18" t="s">
        <v>42</v>
      </c>
      <c r="C55" s="20"/>
      <c r="D55" s="20"/>
      <c r="E55" s="19">
        <v>5186</v>
      </c>
      <c r="F55" s="19">
        <v>5327</v>
      </c>
      <c r="G55" s="20"/>
      <c r="H55" s="20"/>
      <c r="I55" s="21">
        <f>SUM(E55:F55)</f>
        <v>10513</v>
      </c>
      <c r="K55" s="60"/>
      <c r="L55" s="60"/>
    </row>
    <row r="56" spans="2:22" s="17" customFormat="1" ht="16" customHeight="1">
      <c r="B56" s="37" t="s">
        <v>43</v>
      </c>
      <c r="C56" s="20"/>
      <c r="D56" s="20"/>
      <c r="E56" s="38">
        <f>SUM(E57,E59:E61)</f>
        <v>7514</v>
      </c>
      <c r="F56" s="38">
        <f>SUM(F57,F61)</f>
        <v>18642</v>
      </c>
      <c r="G56" s="20"/>
      <c r="H56" s="20"/>
      <c r="I56" s="39">
        <f>SUM(E56:F56)</f>
        <v>26156</v>
      </c>
      <c r="K56" s="60"/>
      <c r="L56" s="60"/>
    </row>
    <row r="57" spans="2:22" s="17" customFormat="1" ht="16" customHeight="1">
      <c r="B57" s="40" t="s">
        <v>44</v>
      </c>
      <c r="C57" s="20"/>
      <c r="D57" s="20"/>
      <c r="E57" s="19">
        <v>5090</v>
      </c>
      <c r="F57" s="19">
        <v>16650</v>
      </c>
      <c r="G57" s="20"/>
      <c r="H57" s="20"/>
      <c r="I57" s="21">
        <f>SUM(E57:F57)</f>
        <v>21740</v>
      </c>
      <c r="K57" s="60"/>
      <c r="L57" s="60"/>
    </row>
    <row r="58" spans="2:22" s="17" customFormat="1" ht="16" customHeight="1">
      <c r="B58" s="41" t="s">
        <v>45</v>
      </c>
      <c r="C58" s="20"/>
      <c r="D58" s="20"/>
      <c r="E58" s="20"/>
      <c r="F58" s="19">
        <v>12564</v>
      </c>
      <c r="G58" s="20"/>
      <c r="H58" s="20"/>
      <c r="I58" s="21">
        <f>F58</f>
        <v>12564</v>
      </c>
      <c r="K58" s="60"/>
      <c r="L58" s="60"/>
    </row>
    <row r="59" spans="2:22" s="17" customFormat="1" ht="16" customHeight="1">
      <c r="B59" s="40" t="s">
        <v>46</v>
      </c>
      <c r="C59" s="20"/>
      <c r="D59" s="20"/>
      <c r="E59" s="19">
        <v>0</v>
      </c>
      <c r="F59" s="20"/>
      <c r="G59" s="20"/>
      <c r="H59" s="20"/>
      <c r="I59" s="21">
        <f>E59</f>
        <v>0</v>
      </c>
      <c r="K59" s="60"/>
      <c r="L59" s="60"/>
    </row>
    <row r="60" spans="2:22" s="17" customFormat="1" ht="16" customHeight="1">
      <c r="B60" s="40" t="s">
        <v>47</v>
      </c>
      <c r="C60" s="20"/>
      <c r="D60" s="20"/>
      <c r="E60" s="19">
        <v>1047</v>
      </c>
      <c r="F60" s="20"/>
      <c r="G60" s="20"/>
      <c r="H60" s="20"/>
      <c r="I60" s="21">
        <f>E60</f>
        <v>1047</v>
      </c>
      <c r="K60" s="60"/>
      <c r="L60" s="60"/>
    </row>
    <row r="61" spans="2:22" s="17" customFormat="1" ht="16" customHeight="1">
      <c r="B61" s="63" t="s">
        <v>48</v>
      </c>
      <c r="C61" s="20"/>
      <c r="D61" s="20"/>
      <c r="E61" s="19">
        <v>1377</v>
      </c>
      <c r="F61" s="19">
        <v>1992</v>
      </c>
      <c r="G61" s="20"/>
      <c r="H61" s="20"/>
      <c r="I61" s="21">
        <f>SUM(E61:F61)</f>
        <v>3369</v>
      </c>
      <c r="K61" s="60"/>
      <c r="L61" s="60"/>
    </row>
    <row r="62" spans="2:22" s="17" customFormat="1" ht="16" customHeight="1">
      <c r="B62" s="37" t="s">
        <v>49</v>
      </c>
      <c r="C62" s="20"/>
      <c r="D62" s="20"/>
      <c r="E62" s="38">
        <f>SUM(E63,E65:E68)</f>
        <v>4647</v>
      </c>
      <c r="F62" s="38">
        <f>SUM(F63,F65,F68)</f>
        <v>26002</v>
      </c>
      <c r="G62" s="20"/>
      <c r="H62" s="20"/>
      <c r="I62" s="39">
        <f>SUM(E62:F62)</f>
        <v>30649</v>
      </c>
      <c r="K62" s="60"/>
      <c r="L62" s="60"/>
    </row>
    <row r="63" spans="2:22" s="17" customFormat="1" ht="16" customHeight="1">
      <c r="B63" s="40" t="s">
        <v>50</v>
      </c>
      <c r="C63" s="20"/>
      <c r="D63" s="20"/>
      <c r="E63" s="19">
        <v>0</v>
      </c>
      <c r="F63" s="19">
        <v>20762</v>
      </c>
      <c r="G63" s="20"/>
      <c r="H63" s="20"/>
      <c r="I63" s="21">
        <f>SUM(E63:F63)</f>
        <v>20762</v>
      </c>
      <c r="K63" s="60"/>
      <c r="L63" s="60"/>
    </row>
    <row r="64" spans="2:22" s="17" customFormat="1" ht="16" customHeight="1">
      <c r="B64" s="41" t="s">
        <v>51</v>
      </c>
      <c r="C64" s="20"/>
      <c r="D64" s="20"/>
      <c r="E64" s="20"/>
      <c r="F64" s="19">
        <v>11615</v>
      </c>
      <c r="G64" s="20"/>
      <c r="H64" s="20"/>
      <c r="I64" s="21">
        <f>F64</f>
        <v>11615</v>
      </c>
      <c r="K64" s="60"/>
      <c r="L64" s="60"/>
    </row>
    <row r="65" spans="2:22" s="17" customFormat="1" ht="16" customHeight="1">
      <c r="B65" s="40" t="s">
        <v>52</v>
      </c>
      <c r="C65" s="20"/>
      <c r="D65" s="20"/>
      <c r="E65" s="19">
        <v>129</v>
      </c>
      <c r="F65" s="19">
        <v>4329</v>
      </c>
      <c r="G65" s="20"/>
      <c r="H65" s="20"/>
      <c r="I65" s="21">
        <f>SUM(E65:F65)</f>
        <v>4458</v>
      </c>
      <c r="K65" s="60"/>
      <c r="L65" s="60"/>
    </row>
    <row r="66" spans="2:22" s="17" customFormat="1" ht="16" customHeight="1">
      <c r="B66" s="40" t="s">
        <v>53</v>
      </c>
      <c r="C66" s="20"/>
      <c r="D66" s="20"/>
      <c r="E66" s="19">
        <v>244</v>
      </c>
      <c r="F66" s="20"/>
      <c r="G66" s="20"/>
      <c r="H66" s="20"/>
      <c r="I66" s="21">
        <f>E66</f>
        <v>244</v>
      </c>
      <c r="K66" s="60"/>
      <c r="L66" s="60"/>
    </row>
    <row r="67" spans="2:22" s="17" customFormat="1" ht="16" customHeight="1">
      <c r="B67" s="40" t="s">
        <v>54</v>
      </c>
      <c r="C67" s="20"/>
      <c r="D67" s="20"/>
      <c r="E67" s="19">
        <v>2964</v>
      </c>
      <c r="F67" s="20"/>
      <c r="G67" s="20"/>
      <c r="H67" s="20"/>
      <c r="I67" s="21">
        <f>E67</f>
        <v>2964</v>
      </c>
      <c r="K67" s="60"/>
      <c r="L67" s="60"/>
    </row>
    <row r="68" spans="2:22" s="17" customFormat="1" ht="16" customHeight="1">
      <c r="B68" s="63" t="s">
        <v>55</v>
      </c>
      <c r="C68" s="20"/>
      <c r="D68" s="20"/>
      <c r="E68" s="19">
        <v>1310</v>
      </c>
      <c r="F68" s="19">
        <v>911</v>
      </c>
      <c r="G68" s="20"/>
      <c r="H68" s="20"/>
      <c r="I68" s="21">
        <f>SUM(E68:F68)</f>
        <v>2221</v>
      </c>
      <c r="K68" s="60"/>
      <c r="L68" s="60"/>
    </row>
    <row r="69" spans="2:22" s="17" customFormat="1" ht="16" customHeight="1">
      <c r="B69" s="60"/>
      <c r="C69" s="60"/>
      <c r="D69" s="60"/>
      <c r="E69" s="60"/>
      <c r="F69" s="60"/>
      <c r="G69" s="60"/>
      <c r="H69" s="60"/>
      <c r="I69" s="60"/>
      <c r="K69" s="60"/>
      <c r="L69" s="60"/>
    </row>
    <row r="70" spans="2:22" s="2" customFormat="1" ht="6" customHeight="1">
      <c r="B70" s="31"/>
      <c r="C70" s="30"/>
      <c r="D70" s="30"/>
      <c r="E70" s="30"/>
      <c r="F70" s="30"/>
      <c r="G70" s="30"/>
      <c r="H70" s="30"/>
      <c r="I70" s="30"/>
      <c r="J70" s="30"/>
      <c r="K70" s="60"/>
      <c r="L70" s="60"/>
      <c r="M70" s="30"/>
      <c r="N70" s="30"/>
      <c r="O70" s="32"/>
      <c r="P70" s="33"/>
    </row>
    <row r="71" spans="2:22" s="2" customFormat="1" ht="16" customHeight="1">
      <c r="B71" s="42" t="s">
        <v>56</v>
      </c>
      <c r="C71" s="35"/>
      <c r="D71" s="30"/>
      <c r="E71" s="30"/>
      <c r="F71" s="30"/>
      <c r="G71" s="30"/>
      <c r="H71" s="30"/>
      <c r="I71" s="30"/>
      <c r="J71" s="30"/>
      <c r="K71" s="60"/>
      <c r="L71" s="60"/>
      <c r="M71" s="30"/>
      <c r="N71" s="32"/>
      <c r="O71" s="33"/>
      <c r="P71" s="30"/>
      <c r="Q71" s="30"/>
      <c r="R71" s="30"/>
      <c r="S71" s="30"/>
      <c r="T71" s="30"/>
      <c r="U71" s="30"/>
      <c r="V71" s="30"/>
    </row>
    <row r="72" spans="2:22" s="17" customFormat="1" ht="16" customHeight="1">
      <c r="B72" s="43" t="s">
        <v>42</v>
      </c>
      <c r="C72" s="20"/>
      <c r="D72" s="20"/>
      <c r="E72" s="19">
        <v>5180</v>
      </c>
      <c r="F72" s="19">
        <v>5172</v>
      </c>
      <c r="G72" s="20"/>
      <c r="H72" s="20"/>
      <c r="I72" s="21">
        <f>SUM(E72:F72)</f>
        <v>10352</v>
      </c>
      <c r="K72" s="60"/>
      <c r="L72" s="60"/>
    </row>
    <row r="73" spans="2:22" s="17" customFormat="1" ht="16" customHeight="1">
      <c r="B73" s="37" t="s">
        <v>57</v>
      </c>
      <c r="C73" s="20"/>
      <c r="D73" s="20"/>
      <c r="E73" s="39">
        <f>SUM(E76,E83:E85)</f>
        <v>7079</v>
      </c>
      <c r="F73" s="39">
        <f>SUM(F76,F85)</f>
        <v>13416</v>
      </c>
      <c r="G73" s="20"/>
      <c r="H73" s="20"/>
      <c r="I73" s="39">
        <f>SUM(E73:F73)</f>
        <v>20495</v>
      </c>
      <c r="K73" s="60"/>
      <c r="L73" s="60"/>
    </row>
    <row r="74" spans="2:22" s="17" customFormat="1" ht="16" customHeight="1">
      <c r="B74" s="44" t="s">
        <v>58</v>
      </c>
      <c r="C74" s="20"/>
      <c r="D74" s="20"/>
      <c r="E74" s="20"/>
      <c r="F74" s="19">
        <v>854</v>
      </c>
      <c r="G74" s="20"/>
      <c r="H74" s="20"/>
      <c r="I74" s="21">
        <f>F74</f>
        <v>854</v>
      </c>
      <c r="K74" s="60"/>
      <c r="L74" s="60"/>
    </row>
    <row r="75" spans="2:22" s="17" customFormat="1" ht="16" customHeight="1">
      <c r="B75" s="45" t="s">
        <v>59</v>
      </c>
      <c r="C75" s="20"/>
      <c r="D75" s="20"/>
      <c r="E75" s="20"/>
      <c r="F75" s="19">
        <v>10046</v>
      </c>
      <c r="G75" s="20"/>
      <c r="H75" s="20"/>
      <c r="I75" s="21">
        <f>F75</f>
        <v>10046</v>
      </c>
      <c r="K75" s="60"/>
      <c r="L75" s="60"/>
    </row>
    <row r="76" spans="2:22" s="17" customFormat="1" ht="16" customHeight="1">
      <c r="B76" s="46" t="s">
        <v>60</v>
      </c>
      <c r="C76" s="20"/>
      <c r="D76" s="20"/>
      <c r="E76" s="19">
        <v>4893</v>
      </c>
      <c r="F76" s="19">
        <v>12021</v>
      </c>
      <c r="G76" s="20"/>
      <c r="H76" s="20"/>
      <c r="I76" s="21">
        <f>SUM(E76:F76)</f>
        <v>16914</v>
      </c>
      <c r="K76" s="60"/>
      <c r="L76" s="60"/>
    </row>
    <row r="77" spans="2:22" s="17" customFormat="1" ht="16" customHeight="1">
      <c r="B77" s="62" t="s">
        <v>45</v>
      </c>
      <c r="C77" s="20"/>
      <c r="D77" s="20"/>
      <c r="E77" s="20"/>
      <c r="F77" s="19">
        <v>10031</v>
      </c>
      <c r="G77" s="20"/>
      <c r="H77" s="20"/>
      <c r="I77" s="21">
        <f t="shared" ref="I77:I82" si="0">F77</f>
        <v>10031</v>
      </c>
      <c r="K77" s="60"/>
      <c r="L77" s="60"/>
    </row>
    <row r="78" spans="2:22" s="17" customFormat="1" ht="16" customHeight="1">
      <c r="B78" s="47" t="s">
        <v>61</v>
      </c>
      <c r="C78" s="20"/>
      <c r="D78" s="20"/>
      <c r="E78" s="20"/>
      <c r="F78" s="19">
        <v>932</v>
      </c>
      <c r="G78" s="20"/>
      <c r="H78" s="20"/>
      <c r="I78" s="21">
        <f t="shared" si="0"/>
        <v>932</v>
      </c>
      <c r="K78" s="60"/>
      <c r="L78" s="60"/>
    </row>
    <row r="79" spans="2:22" s="17" customFormat="1" ht="16" customHeight="1">
      <c r="B79" s="48" t="s">
        <v>62</v>
      </c>
      <c r="C79" s="20"/>
      <c r="D79" s="20"/>
      <c r="E79" s="20"/>
      <c r="F79" s="19">
        <v>1047</v>
      </c>
      <c r="G79" s="20"/>
      <c r="H79" s="20"/>
      <c r="I79" s="21">
        <f t="shared" si="0"/>
        <v>1047</v>
      </c>
      <c r="K79" s="60"/>
      <c r="L79" s="60"/>
    </row>
    <row r="80" spans="2:22" s="17" customFormat="1" ht="16" customHeight="1">
      <c r="B80" s="48" t="s">
        <v>63</v>
      </c>
      <c r="C80" s="20"/>
      <c r="D80" s="20"/>
      <c r="E80" s="20"/>
      <c r="F80" s="19">
        <v>0</v>
      </c>
      <c r="G80" s="20"/>
      <c r="H80" s="20"/>
      <c r="I80" s="21">
        <f t="shared" si="0"/>
        <v>0</v>
      </c>
      <c r="K80" s="60"/>
      <c r="L80" s="60"/>
    </row>
    <row r="81" spans="2:12" s="17" customFormat="1" ht="16" customHeight="1">
      <c r="B81" s="48" t="s">
        <v>64</v>
      </c>
      <c r="C81" s="20"/>
      <c r="D81" s="20"/>
      <c r="E81" s="20"/>
      <c r="F81" s="19">
        <v>0</v>
      </c>
      <c r="G81" s="20"/>
      <c r="H81" s="20"/>
      <c r="I81" s="21">
        <f t="shared" si="0"/>
        <v>0</v>
      </c>
      <c r="K81" s="60"/>
      <c r="L81" s="60"/>
    </row>
    <row r="82" spans="2:12" s="17" customFormat="1" ht="16" customHeight="1">
      <c r="B82" s="48" t="s">
        <v>65</v>
      </c>
      <c r="C82" s="20"/>
      <c r="D82" s="20"/>
      <c r="E82" s="20"/>
      <c r="F82" s="19">
        <v>0</v>
      </c>
      <c r="G82" s="20"/>
      <c r="H82" s="20"/>
      <c r="I82" s="21">
        <f t="shared" si="0"/>
        <v>0</v>
      </c>
      <c r="K82" s="60"/>
      <c r="L82" s="60"/>
    </row>
    <row r="83" spans="2:12" s="17" customFormat="1" ht="16" customHeight="1">
      <c r="B83" s="46" t="s">
        <v>46</v>
      </c>
      <c r="C83" s="20"/>
      <c r="D83" s="20"/>
      <c r="E83" s="19">
        <v>0</v>
      </c>
      <c r="F83" s="20"/>
      <c r="G83" s="20"/>
      <c r="H83" s="20"/>
      <c r="I83" s="21">
        <f>E83</f>
        <v>0</v>
      </c>
      <c r="K83" s="60"/>
      <c r="L83" s="60"/>
    </row>
    <row r="84" spans="2:12" s="17" customFormat="1" ht="16" customHeight="1">
      <c r="B84" s="46" t="s">
        <v>47</v>
      </c>
      <c r="C84" s="20"/>
      <c r="D84" s="20"/>
      <c r="E84" s="19">
        <v>1047</v>
      </c>
      <c r="F84" s="20"/>
      <c r="G84" s="20"/>
      <c r="H84" s="20"/>
      <c r="I84" s="21">
        <f>E84</f>
        <v>1047</v>
      </c>
      <c r="K84" s="60"/>
      <c r="L84" s="60"/>
    </row>
    <row r="85" spans="2:12" s="17" customFormat="1" ht="16" customHeight="1">
      <c r="B85" s="63" t="s">
        <v>48</v>
      </c>
      <c r="C85" s="20"/>
      <c r="D85" s="20"/>
      <c r="E85" s="19">
        <v>1139</v>
      </c>
      <c r="F85" s="19">
        <v>1395</v>
      </c>
      <c r="G85" s="20"/>
      <c r="H85" s="20"/>
      <c r="I85" s="21">
        <f>SUM(E85:F85)</f>
        <v>2534</v>
      </c>
      <c r="K85" s="60"/>
      <c r="L85" s="60"/>
    </row>
    <row r="86" spans="2:12" s="17" customFormat="1" ht="16" customHeight="1">
      <c r="B86" s="37" t="s">
        <v>66</v>
      </c>
      <c r="C86" s="20"/>
      <c r="D86" s="20"/>
      <c r="E86" s="39">
        <f>SUM(E87,E92:E94,E96:E98)</f>
        <v>4295</v>
      </c>
      <c r="F86" s="39">
        <f>SUM(F87,F92:F95,F98)</f>
        <v>19843</v>
      </c>
      <c r="G86" s="20"/>
      <c r="H86" s="20"/>
      <c r="I86" s="39">
        <f>SUM(E86:F86)</f>
        <v>24138</v>
      </c>
      <c r="K86" s="60"/>
      <c r="L86" s="60"/>
    </row>
    <row r="87" spans="2:12" s="17" customFormat="1" ht="16" customHeight="1">
      <c r="B87" s="46" t="s">
        <v>50</v>
      </c>
      <c r="C87" s="20"/>
      <c r="D87" s="20"/>
      <c r="E87" s="19">
        <v>0</v>
      </c>
      <c r="F87" s="19">
        <v>13912</v>
      </c>
      <c r="G87" s="20"/>
      <c r="H87" s="20"/>
      <c r="I87" s="21">
        <f>SUM(E87:F87)</f>
        <v>13912</v>
      </c>
      <c r="K87" s="60"/>
      <c r="L87" s="60"/>
    </row>
    <row r="88" spans="2:12" s="17" customFormat="1" ht="16" customHeight="1">
      <c r="B88" s="49" t="s">
        <v>67</v>
      </c>
      <c r="C88" s="20"/>
      <c r="D88" s="20"/>
      <c r="E88" s="20"/>
      <c r="F88" s="19">
        <v>6299</v>
      </c>
      <c r="G88" s="20"/>
      <c r="H88" s="20"/>
      <c r="I88" s="21">
        <f>F88</f>
        <v>6299</v>
      </c>
      <c r="K88" s="60"/>
      <c r="L88" s="60"/>
    </row>
    <row r="89" spans="2:12" s="17" customFormat="1" ht="16" customHeight="1">
      <c r="B89" s="49" t="s">
        <v>68</v>
      </c>
      <c r="C89" s="20"/>
      <c r="D89" s="20"/>
      <c r="E89" s="20"/>
      <c r="F89" s="19">
        <v>9406</v>
      </c>
      <c r="G89" s="20"/>
      <c r="H89" s="20"/>
      <c r="I89" s="21">
        <f>F89</f>
        <v>9406</v>
      </c>
      <c r="K89" s="60"/>
      <c r="L89" s="60"/>
    </row>
    <row r="90" spans="2:12" s="17" customFormat="1" ht="16" customHeight="1">
      <c r="B90" s="50" t="s">
        <v>69</v>
      </c>
      <c r="C90" s="20"/>
      <c r="D90" s="20"/>
      <c r="E90" s="20"/>
      <c r="F90" s="19">
        <v>1678</v>
      </c>
      <c r="G90" s="20"/>
      <c r="H90" s="20"/>
      <c r="I90" s="21">
        <f>F90</f>
        <v>1678</v>
      </c>
      <c r="K90" s="60"/>
      <c r="L90" s="60"/>
    </row>
    <row r="91" spans="2:12" s="17" customFormat="1" ht="16" customHeight="1">
      <c r="B91" s="50" t="s">
        <v>51</v>
      </c>
      <c r="C91" s="20"/>
      <c r="D91" s="20"/>
      <c r="E91" s="20"/>
      <c r="F91" s="19">
        <v>9409</v>
      </c>
      <c r="G91" s="20"/>
      <c r="H91" s="20"/>
      <c r="I91" s="21">
        <f>F91</f>
        <v>9409</v>
      </c>
      <c r="K91" s="60"/>
      <c r="L91" s="60"/>
    </row>
    <row r="92" spans="2:12" s="17" customFormat="1" ht="16" customHeight="1">
      <c r="B92" s="51" t="s">
        <v>52</v>
      </c>
      <c r="C92" s="20"/>
      <c r="D92" s="20"/>
      <c r="E92" s="19">
        <v>9</v>
      </c>
      <c r="F92" s="19">
        <v>4260</v>
      </c>
      <c r="G92" s="20"/>
      <c r="H92" s="20"/>
      <c r="I92" s="21">
        <f>SUM(E92:F92)</f>
        <v>4269</v>
      </c>
      <c r="K92" s="60"/>
      <c r="L92" s="60"/>
    </row>
    <row r="93" spans="2:12" s="17" customFormat="1" ht="16" customHeight="1">
      <c r="B93" s="52" t="s">
        <v>70</v>
      </c>
      <c r="C93" s="20"/>
      <c r="D93" s="20"/>
      <c r="E93" s="19">
        <v>0</v>
      </c>
      <c r="F93" s="19">
        <v>313</v>
      </c>
      <c r="G93" s="20"/>
      <c r="H93" s="20"/>
      <c r="I93" s="21">
        <f>SUM(E93:F93)</f>
        <v>313</v>
      </c>
      <c r="K93" s="60"/>
      <c r="L93" s="60"/>
    </row>
    <row r="94" spans="2:12" s="17" customFormat="1" ht="16" customHeight="1">
      <c r="B94" s="52" t="s">
        <v>71</v>
      </c>
      <c r="C94" s="20"/>
      <c r="D94" s="20"/>
      <c r="E94" s="19">
        <v>72</v>
      </c>
      <c r="F94" s="19">
        <v>298</v>
      </c>
      <c r="G94" s="20"/>
      <c r="H94" s="20"/>
      <c r="I94" s="21">
        <f>SUM(E94:F94)</f>
        <v>370</v>
      </c>
      <c r="K94" s="60"/>
      <c r="L94" s="60"/>
    </row>
    <row r="95" spans="2:12" s="17" customFormat="1" ht="16" customHeight="1">
      <c r="B95" s="52" t="s">
        <v>72</v>
      </c>
      <c r="C95" s="20"/>
      <c r="D95" s="20"/>
      <c r="E95" s="20"/>
      <c r="F95" s="19">
        <v>212</v>
      </c>
      <c r="G95" s="20"/>
      <c r="H95" s="20"/>
      <c r="I95" s="21">
        <f>F95</f>
        <v>212</v>
      </c>
      <c r="K95" s="60"/>
      <c r="L95" s="60"/>
    </row>
    <row r="96" spans="2:12" s="17" customFormat="1" ht="16" customHeight="1">
      <c r="B96" s="53" t="s">
        <v>53</v>
      </c>
      <c r="C96" s="20"/>
      <c r="D96" s="20"/>
      <c r="E96" s="19">
        <v>166</v>
      </c>
      <c r="F96" s="20"/>
      <c r="G96" s="20"/>
      <c r="H96" s="20"/>
      <c r="I96" s="21">
        <f>E96</f>
        <v>166</v>
      </c>
      <c r="K96" s="60"/>
      <c r="L96" s="60"/>
    </row>
    <row r="97" spans="2:22" s="17" customFormat="1" ht="16" customHeight="1">
      <c r="B97" s="53" t="s">
        <v>54</v>
      </c>
      <c r="C97" s="20"/>
      <c r="D97" s="20"/>
      <c r="E97" s="19">
        <v>2953</v>
      </c>
      <c r="F97" s="20"/>
      <c r="G97" s="20"/>
      <c r="H97" s="20"/>
      <c r="I97" s="21">
        <f>E97</f>
        <v>2953</v>
      </c>
      <c r="K97" s="60"/>
      <c r="L97" s="60"/>
    </row>
    <row r="98" spans="2:22" s="17" customFormat="1" ht="16" customHeight="1">
      <c r="B98" s="63" t="s">
        <v>55</v>
      </c>
      <c r="C98" s="20"/>
      <c r="D98" s="20"/>
      <c r="E98" s="19">
        <v>1095</v>
      </c>
      <c r="F98" s="19">
        <v>848</v>
      </c>
      <c r="G98" s="20"/>
      <c r="H98" s="20"/>
      <c r="I98" s="21">
        <f>SUM(E98:F98)</f>
        <v>1943</v>
      </c>
      <c r="K98" s="60"/>
      <c r="L98" s="60"/>
    </row>
    <row r="99" spans="2:22" s="17" customFormat="1" ht="16" customHeight="1">
      <c r="B99" s="60"/>
      <c r="C99" s="60"/>
      <c r="D99" s="60"/>
      <c r="E99" s="60"/>
      <c r="F99" s="60"/>
      <c r="G99" s="60"/>
      <c r="H99" s="60"/>
      <c r="I99" s="60"/>
      <c r="K99" s="60"/>
      <c r="L99" s="60"/>
    </row>
    <row r="100" spans="2:22" s="2" customFormat="1" ht="6" customHeight="1">
      <c r="B100" s="31"/>
      <c r="C100" s="30"/>
      <c r="D100" s="30"/>
      <c r="E100" s="30"/>
      <c r="F100" s="30"/>
      <c r="G100" s="30"/>
      <c r="H100" s="30"/>
      <c r="I100" s="30"/>
      <c r="J100" s="30"/>
      <c r="K100" s="60"/>
      <c r="L100" s="60"/>
      <c r="M100" s="30"/>
      <c r="N100" s="30"/>
      <c r="O100" s="32"/>
      <c r="P100" s="33"/>
    </row>
    <row r="101" spans="2:22" s="2" customFormat="1" ht="16" customHeight="1">
      <c r="B101" s="42" t="s">
        <v>73</v>
      </c>
      <c r="C101" s="35"/>
      <c r="D101" s="30"/>
      <c r="E101" s="30"/>
      <c r="F101" s="30"/>
      <c r="G101" s="30"/>
      <c r="H101" s="30"/>
      <c r="I101" s="30"/>
      <c r="J101" s="30"/>
      <c r="K101" s="60"/>
      <c r="L101" s="60"/>
      <c r="M101" s="30"/>
      <c r="N101" s="32"/>
      <c r="O101" s="33"/>
      <c r="P101" s="30"/>
      <c r="Q101" s="30"/>
      <c r="R101" s="30"/>
      <c r="S101" s="30"/>
      <c r="T101" s="30"/>
      <c r="U101" s="30"/>
      <c r="V101" s="30"/>
    </row>
    <row r="102" spans="2:22" s="17" customFormat="1" ht="16" customHeight="1">
      <c r="B102" s="54" t="s">
        <v>42</v>
      </c>
      <c r="C102" s="20"/>
      <c r="D102" s="20"/>
      <c r="E102" s="19">
        <v>0</v>
      </c>
      <c r="F102" s="19">
        <v>-25</v>
      </c>
      <c r="G102" s="20"/>
      <c r="H102" s="20"/>
      <c r="I102" s="21">
        <f>SUM(E102:F102)</f>
        <v>-25</v>
      </c>
      <c r="K102" s="60"/>
      <c r="L102" s="60"/>
    </row>
    <row r="103" spans="2:22" s="17" customFormat="1" ht="16" customHeight="1">
      <c r="B103" s="55" t="s">
        <v>74</v>
      </c>
      <c r="C103" s="20"/>
      <c r="D103" s="20"/>
      <c r="E103" s="56">
        <v>0</v>
      </c>
      <c r="F103" s="56">
        <v>-138</v>
      </c>
      <c r="G103" s="20"/>
      <c r="H103" s="20"/>
      <c r="I103" s="21">
        <f>SUM(E103:F103)</f>
        <v>-138</v>
      </c>
      <c r="K103" s="60"/>
      <c r="L103" s="60"/>
    </row>
    <row r="104" spans="2:22" s="17" customFormat="1" ht="16" customHeight="1">
      <c r="B104" s="55" t="s">
        <v>75</v>
      </c>
      <c r="C104" s="20"/>
      <c r="D104" s="20"/>
      <c r="E104" s="56">
        <v>0</v>
      </c>
      <c r="F104" s="56">
        <v>-174</v>
      </c>
      <c r="G104" s="20"/>
      <c r="H104" s="20"/>
      <c r="I104" s="21">
        <f>SUM(E104:F104)</f>
        <v>-174</v>
      </c>
      <c r="K104" s="60"/>
      <c r="L104" s="60"/>
    </row>
    <row r="105" spans="2:22" s="17" customFormat="1" ht="16" customHeight="1">
      <c r="B105" s="48" t="s">
        <v>76</v>
      </c>
      <c r="C105" s="20"/>
      <c r="D105" s="20"/>
      <c r="E105" s="20"/>
      <c r="F105" s="19">
        <v>-111</v>
      </c>
      <c r="G105" s="20"/>
      <c r="H105" s="20"/>
      <c r="I105" s="21">
        <f>F105</f>
        <v>-111</v>
      </c>
      <c r="K105" s="60"/>
      <c r="L105" s="60"/>
    </row>
    <row r="106" spans="2:22" s="17" customFormat="1" ht="16" customHeight="1">
      <c r="B106" s="48" t="s">
        <v>77</v>
      </c>
      <c r="C106" s="20"/>
      <c r="D106" s="20"/>
      <c r="E106" s="20"/>
      <c r="F106" s="19">
        <v>-48</v>
      </c>
      <c r="G106" s="20"/>
      <c r="H106" s="20"/>
      <c r="I106" s="21">
        <f>F106</f>
        <v>-48</v>
      </c>
      <c r="K106" s="60"/>
      <c r="L106" s="60"/>
    </row>
    <row r="107" spans="2:22" s="17" customFormat="1" ht="16" customHeight="1">
      <c r="B107" s="60"/>
      <c r="C107" s="60"/>
      <c r="D107" s="60"/>
      <c r="E107" s="60"/>
      <c r="F107" s="60"/>
      <c r="G107" s="60"/>
      <c r="H107" s="60"/>
      <c r="I107" s="60"/>
      <c r="K107" s="60"/>
      <c r="L107" s="60"/>
    </row>
    <row r="108" spans="2:22" s="2" customFormat="1" ht="6" customHeight="1">
      <c r="B108" s="31"/>
      <c r="C108" s="30"/>
      <c r="D108" s="30"/>
      <c r="E108" s="30"/>
      <c r="F108" s="30"/>
      <c r="G108" s="30"/>
      <c r="H108" s="30"/>
      <c r="I108" s="30"/>
      <c r="J108" s="30"/>
      <c r="K108" s="60"/>
      <c r="L108" s="60"/>
      <c r="M108" s="30"/>
      <c r="N108" s="30"/>
      <c r="O108" s="32"/>
      <c r="P108" s="33"/>
    </row>
    <row r="109" spans="2:22" s="2" customFormat="1" ht="16" customHeight="1">
      <c r="B109" s="34" t="s">
        <v>18</v>
      </c>
      <c r="C109" s="35"/>
      <c r="D109" s="30"/>
      <c r="E109" s="30"/>
      <c r="F109" s="30"/>
      <c r="G109" s="30"/>
      <c r="H109" s="30"/>
      <c r="I109" s="30"/>
      <c r="J109" s="30"/>
      <c r="K109" s="60"/>
      <c r="L109" s="60"/>
      <c r="M109" s="30"/>
      <c r="N109" s="32"/>
      <c r="O109" s="33"/>
      <c r="P109" s="30"/>
      <c r="Q109" s="30"/>
      <c r="R109" s="30"/>
      <c r="S109" s="30"/>
      <c r="T109" s="30"/>
      <c r="U109" s="30"/>
      <c r="V109" s="30"/>
    </row>
    <row r="110" spans="2:22" s="17" customFormat="1" ht="16" customHeight="1">
      <c r="B110" s="61" t="s">
        <v>78</v>
      </c>
      <c r="C110" s="19">
        <v>0</v>
      </c>
      <c r="D110" s="19">
        <v>0</v>
      </c>
      <c r="E110" s="19">
        <v>0</v>
      </c>
      <c r="F110" s="19">
        <v>-198</v>
      </c>
      <c r="G110" s="19">
        <v>0</v>
      </c>
      <c r="H110" s="20"/>
      <c r="I110" s="21">
        <f>SUM(C110:H110)</f>
        <v>-198</v>
      </c>
      <c r="K110" s="60"/>
      <c r="L110" s="60"/>
    </row>
    <row r="111" spans="2:22" s="17" customFormat="1" ht="16" customHeight="1">
      <c r="C111" s="60"/>
      <c r="D111" s="60"/>
      <c r="E111" s="60"/>
      <c r="F111" s="60"/>
      <c r="G111" s="60"/>
      <c r="H111" s="57"/>
      <c r="I111" s="57"/>
      <c r="K111" s="57"/>
      <c r="L111" s="57"/>
    </row>
    <row r="112" spans="2:22" s="17" customFormat="1" ht="12.75" customHeight="1"/>
  </sheetData>
  <mergeCells count="7">
    <mergeCell ref="I6:I7"/>
    <mergeCell ref="G6:G7"/>
    <mergeCell ref="C6:C7"/>
    <mergeCell ref="D6:D7"/>
    <mergeCell ref="E6:E7"/>
    <mergeCell ref="F6:F7"/>
    <mergeCell ref="H6:H7"/>
  </mergeCells>
  <dataValidations count="3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9:G9 C12:G12 F36 F63:F65 E43:F44 F47:F51 E63 F58 C39:G40 E57:F57 E65:E68 F68 E59:E61 E55:F55 F61" xr:uid="{00000000-0002-0000-15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G11 C18:G18 C20:G21 E102:F104 F105:F106 C110:G110" xr:uid="{00000000-0002-0000-1500-000001000000}">
      <formula1>0</formula1>
    </dataValidation>
    <dataValidation type="whole" errorStyle="warning" allowBlank="1" showErrorMessage="1" errorTitle="WARNING" error="All figures must be entered as whole numbers. Please ensure that the figure you have entered is correct." sqref="E87 E76 F87:F95 F74:F82 E96:E97 E92:E94 E83:E84 E72:F72 E85:F85 E98:F98" xr:uid="{00000000-0002-0000-1500-000002000000}">
      <formula1>-1000000</formula1>
      <formula2>1000000</formula2>
    </dataValidation>
  </dataValidations>
  <pageMargins left="0.7" right="0.7" top="0.75" bottom="0.75" header="0.3" footer="0.3"/>
  <pageSetup paperSize="9" scale="59" fitToHeight="0" orientation="landscape" r:id="rId1"/>
  <rowBreaks count="2" manualBreakCount="2">
    <brk id="52" max="11" man="1"/>
    <brk id="100" max="11" man="1"/>
  </rowBreaks>
  <ignoredErrors>
    <ignoredError sqref="I110" emptyCellReference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32">
    <tabColor rgb="FFC5D9F1"/>
    <pageSetUpPr fitToPage="1"/>
  </sheetPr>
  <dimension ref="B1:V112"/>
  <sheetViews>
    <sheetView zoomScaleNormal="100" workbookViewId="0"/>
  </sheetViews>
  <sheetFormatPr defaultColWidth="9.1796875" defaultRowHeight="14"/>
  <cols>
    <col min="1" max="1" width="2.54296875" style="14" customWidth="1"/>
    <col min="2" max="2" width="95.54296875" style="14" customWidth="1"/>
    <col min="3" max="9" width="14.26953125" style="14" customWidth="1"/>
    <col min="10" max="10" width="3.26953125" style="14" customWidth="1"/>
    <col min="11" max="12" width="10.81640625" style="14" customWidth="1"/>
    <col min="13" max="16384" width="9.1796875" style="14"/>
  </cols>
  <sheetData>
    <row r="1" spans="2:12" s="2" customFormat="1" ht="20.149999999999999" customHeight="1">
      <c r="B1" s="1" t="s">
        <v>0</v>
      </c>
      <c r="C1" s="58"/>
      <c r="D1" s="58"/>
      <c r="F1" s="3"/>
      <c r="G1" s="3"/>
      <c r="H1" s="3"/>
    </row>
    <row r="2" spans="2:12" s="2" customFormat="1" ht="20.149999999999999" customHeight="1">
      <c r="B2" s="1" t="s">
        <v>79</v>
      </c>
    </row>
    <row r="3" spans="2:12" s="2" customFormat="1" ht="20.149999999999999" customHeight="1">
      <c r="B3" s="4" t="s">
        <v>99</v>
      </c>
      <c r="C3" s="59"/>
      <c r="D3" s="59"/>
      <c r="E3" s="5"/>
      <c r="F3" s="6"/>
      <c r="G3" s="6"/>
      <c r="H3" s="7"/>
    </row>
    <row r="4" spans="2:12" s="10" customFormat="1" ht="12.75" customHeight="1">
      <c r="B4" s="8"/>
      <c r="C4" s="9"/>
      <c r="I4" s="11"/>
      <c r="J4" s="11"/>
    </row>
    <row r="5" spans="2:12" s="10" customFormat="1" ht="12.75" customHeight="1">
      <c r="B5" s="8"/>
      <c r="C5" s="9"/>
      <c r="I5" s="11" t="s">
        <v>1</v>
      </c>
      <c r="J5" s="11"/>
    </row>
    <row r="6" spans="2:12" ht="18" customHeight="1">
      <c r="B6" s="12" t="s">
        <v>2</v>
      </c>
      <c r="C6" s="82" t="s">
        <v>3</v>
      </c>
      <c r="D6" s="82" t="s">
        <v>4</v>
      </c>
      <c r="E6" s="82" t="s">
        <v>5</v>
      </c>
      <c r="F6" s="82" t="s">
        <v>6</v>
      </c>
      <c r="G6" s="82" t="s">
        <v>7</v>
      </c>
      <c r="H6" s="83" t="s">
        <v>8</v>
      </c>
      <c r="I6" s="84" t="s">
        <v>9</v>
      </c>
      <c r="J6" s="13"/>
      <c r="K6" s="60"/>
      <c r="L6" s="60"/>
    </row>
    <row r="7" spans="2:12" ht="51" customHeight="1">
      <c r="B7" s="15" t="s">
        <v>10</v>
      </c>
      <c r="C7" s="82"/>
      <c r="D7" s="82"/>
      <c r="E7" s="82"/>
      <c r="F7" s="82"/>
      <c r="G7" s="82"/>
      <c r="H7" s="83"/>
      <c r="I7" s="84"/>
      <c r="J7" s="13"/>
      <c r="K7" s="60"/>
      <c r="L7" s="60"/>
    </row>
    <row r="8" spans="2:12" s="17" customFormat="1" ht="16" customHeight="1">
      <c r="B8" s="16" t="s">
        <v>11</v>
      </c>
      <c r="K8" s="60"/>
      <c r="L8" s="60"/>
    </row>
    <row r="9" spans="2:12" s="17" customFormat="1" ht="16" customHeight="1">
      <c r="B9" s="18" t="s">
        <v>12</v>
      </c>
      <c r="C9" s="19">
        <v>542</v>
      </c>
      <c r="D9" s="19">
        <v>0</v>
      </c>
      <c r="E9" s="19">
        <v>97</v>
      </c>
      <c r="F9" s="19">
        <v>1282</v>
      </c>
      <c r="G9" s="19">
        <v>0</v>
      </c>
      <c r="H9" s="20"/>
      <c r="I9" s="21">
        <f>SUM(C9:G9)</f>
        <v>1921</v>
      </c>
      <c r="K9" s="60"/>
      <c r="L9" s="60"/>
    </row>
    <row r="10" spans="2:12" s="17" customFormat="1" ht="16" customHeight="1">
      <c r="B10" s="18" t="s">
        <v>13</v>
      </c>
      <c r="C10" s="20"/>
      <c r="D10" s="20"/>
      <c r="E10" s="20"/>
      <c r="F10" s="20"/>
      <c r="G10" s="20"/>
      <c r="H10" s="20"/>
      <c r="I10" s="20"/>
      <c r="K10" s="60"/>
      <c r="L10" s="60"/>
    </row>
    <row r="11" spans="2:12" s="17" customFormat="1" ht="16" customHeight="1">
      <c r="B11" s="18" t="s">
        <v>14</v>
      </c>
      <c r="C11" s="19">
        <v>0</v>
      </c>
      <c r="D11" s="19">
        <v>0</v>
      </c>
      <c r="E11" s="19">
        <v>0</v>
      </c>
      <c r="F11" s="19">
        <v>-49</v>
      </c>
      <c r="G11" s="19">
        <v>0</v>
      </c>
      <c r="H11" s="20"/>
      <c r="I11" s="21">
        <f>SUM(C11:G11)</f>
        <v>-49</v>
      </c>
      <c r="K11" s="60"/>
      <c r="L11" s="60"/>
    </row>
    <row r="12" spans="2:12" s="17" customFormat="1" ht="16" customHeight="1">
      <c r="B12" s="18" t="s">
        <v>15</v>
      </c>
      <c r="C12" s="19">
        <v>806</v>
      </c>
      <c r="D12" s="19">
        <v>1</v>
      </c>
      <c r="E12" s="19">
        <v>3317</v>
      </c>
      <c r="F12" s="19">
        <v>33855</v>
      </c>
      <c r="G12" s="19">
        <v>392</v>
      </c>
      <c r="H12" s="22">
        <v>21266</v>
      </c>
      <c r="I12" s="21">
        <f>SUM(C12:H12)</f>
        <v>59637</v>
      </c>
      <c r="K12" s="60"/>
      <c r="L12" s="60"/>
    </row>
    <row r="13" spans="2:12" s="17" customFormat="1" ht="16" customHeight="1">
      <c r="B13" s="23" t="s">
        <v>16</v>
      </c>
      <c r="C13" s="21">
        <f>SUM(C9,C11:C12)</f>
        <v>1348</v>
      </c>
      <c r="D13" s="21">
        <f>SUM(D9,D11:D12)</f>
        <v>1</v>
      </c>
      <c r="E13" s="21">
        <f>SUM(E9,E11:E12)</f>
        <v>3414</v>
      </c>
      <c r="F13" s="21">
        <f>SUM(F9,F11:F12)</f>
        <v>35088</v>
      </c>
      <c r="G13" s="21">
        <f>SUM(G9,G11:G12)</f>
        <v>392</v>
      </c>
      <c r="H13" s="21">
        <f>H12</f>
        <v>21266</v>
      </c>
      <c r="I13" s="21">
        <f>SUM(I9,I11:I12)</f>
        <v>61509</v>
      </c>
      <c r="K13" s="60"/>
      <c r="L13" s="60"/>
    </row>
    <row r="14" spans="2:12" s="17" customFormat="1" ht="12.75" customHeight="1">
      <c r="K14" s="60"/>
      <c r="L14" s="60"/>
    </row>
    <row r="15" spans="2:12" s="17" customFormat="1" ht="16" customHeight="1">
      <c r="B15" s="23" t="s">
        <v>17</v>
      </c>
      <c r="C15" s="21">
        <f>C13+C18</f>
        <v>1348</v>
      </c>
      <c r="D15" s="21">
        <f>D13+D18</f>
        <v>1</v>
      </c>
      <c r="E15" s="21">
        <f>E13+E18</f>
        <v>3414</v>
      </c>
      <c r="F15" s="21">
        <f>F13+F18</f>
        <v>35088</v>
      </c>
      <c r="G15" s="21">
        <f>G13+G18</f>
        <v>392</v>
      </c>
      <c r="H15" s="21">
        <f>H13</f>
        <v>21266</v>
      </c>
      <c r="I15" s="21">
        <f>I13+I18</f>
        <v>61509</v>
      </c>
      <c r="K15" s="60"/>
      <c r="L15" s="60"/>
    </row>
    <row r="16" spans="2:12" s="17" customFormat="1" ht="12.75" customHeight="1">
      <c r="K16" s="60"/>
      <c r="L16" s="60"/>
    </row>
    <row r="17" spans="2:14" s="17" customFormat="1" ht="16" customHeight="1">
      <c r="B17" s="16" t="s">
        <v>18</v>
      </c>
      <c r="K17" s="60"/>
      <c r="L17" s="60"/>
    </row>
    <row r="18" spans="2:14" s="17" customFormat="1" ht="16" customHeight="1">
      <c r="B18" s="18" t="s">
        <v>19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20"/>
      <c r="I18" s="21">
        <f>SUM(C18:G18)</f>
        <v>0</v>
      </c>
      <c r="K18" s="60"/>
      <c r="L18" s="60"/>
    </row>
    <row r="19" spans="2:14" s="17" customFormat="1" ht="16" customHeight="1">
      <c r="B19" s="24" t="s">
        <v>20</v>
      </c>
      <c r="C19" s="20"/>
      <c r="D19" s="20"/>
      <c r="E19" s="20"/>
      <c r="F19" s="20"/>
      <c r="G19" s="20"/>
      <c r="H19" s="20"/>
      <c r="I19" s="25"/>
      <c r="K19" s="60"/>
      <c r="L19" s="60"/>
    </row>
    <row r="20" spans="2:14" s="17" customFormat="1" ht="16" customHeight="1">
      <c r="B20" s="18" t="s">
        <v>21</v>
      </c>
      <c r="C20" s="19">
        <v>-227</v>
      </c>
      <c r="D20" s="19">
        <v>0</v>
      </c>
      <c r="E20" s="19">
        <v>0</v>
      </c>
      <c r="F20" s="19">
        <v>-18345</v>
      </c>
      <c r="G20" s="19">
        <v>0</v>
      </c>
      <c r="H20" s="20"/>
      <c r="I20" s="21">
        <f>SUM(C20:G20)</f>
        <v>-18572</v>
      </c>
      <c r="K20" s="60"/>
      <c r="L20" s="60"/>
    </row>
    <row r="21" spans="2:14" s="17" customFormat="1" ht="16" customHeight="1">
      <c r="B21" s="18" t="s">
        <v>22</v>
      </c>
      <c r="C21" s="19">
        <v>-2791</v>
      </c>
      <c r="D21" s="19">
        <v>0</v>
      </c>
      <c r="E21" s="19">
        <v>-214</v>
      </c>
      <c r="F21" s="19">
        <v>-14624</v>
      </c>
      <c r="G21" s="19">
        <v>-389</v>
      </c>
      <c r="H21" s="20"/>
      <c r="I21" s="21">
        <f>SUM(C21:G21)</f>
        <v>-18018</v>
      </c>
      <c r="K21" s="60"/>
      <c r="L21" s="60"/>
    </row>
    <row r="22" spans="2:14" s="17" customFormat="1" ht="16" customHeight="1">
      <c r="B22" s="23" t="s">
        <v>23</v>
      </c>
      <c r="C22" s="21">
        <f>SUM(C18,C20:C21)</f>
        <v>-3018</v>
      </c>
      <c r="D22" s="21">
        <f>SUM(D18,D20:D21)</f>
        <v>0</v>
      </c>
      <c r="E22" s="21">
        <f>SUM(E18,E20:E21)</f>
        <v>-214</v>
      </c>
      <c r="F22" s="21">
        <f>SUM(F18,F20:F21)</f>
        <v>-32969</v>
      </c>
      <c r="G22" s="21">
        <f>SUM(G18,G20:G21)</f>
        <v>-389</v>
      </c>
      <c r="H22" s="20"/>
      <c r="I22" s="21">
        <f>SUM(I18,I20:I21)</f>
        <v>-36590</v>
      </c>
      <c r="K22" s="60"/>
      <c r="L22" s="60"/>
    </row>
    <row r="23" spans="2:14" s="17" customFormat="1" ht="12.75" customHeight="1">
      <c r="K23" s="60"/>
      <c r="L23" s="60"/>
    </row>
    <row r="24" spans="2:14" s="17" customFormat="1" ht="16" customHeight="1">
      <c r="B24" s="23" t="s">
        <v>24</v>
      </c>
      <c r="C24" s="21">
        <f>C22-C18</f>
        <v>-3018</v>
      </c>
      <c r="D24" s="21">
        <f>D22-D18</f>
        <v>0</v>
      </c>
      <c r="E24" s="21">
        <f>E22-E18</f>
        <v>-214</v>
      </c>
      <c r="F24" s="21">
        <f>F22-F18</f>
        <v>-32969</v>
      </c>
      <c r="G24" s="21">
        <f>G22-G18</f>
        <v>-389</v>
      </c>
      <c r="H24" s="20"/>
      <c r="I24" s="21">
        <f>I22-I18</f>
        <v>-36590</v>
      </c>
      <c r="K24" s="60"/>
      <c r="L24" s="60"/>
    </row>
    <row r="25" spans="2:14" s="17" customFormat="1" ht="12.75" customHeight="1">
      <c r="K25" s="60"/>
      <c r="L25" s="60"/>
    </row>
    <row r="26" spans="2:14" s="17" customFormat="1" ht="16" customHeight="1">
      <c r="B26" s="26" t="s">
        <v>25</v>
      </c>
      <c r="C26" s="27">
        <f>C13+C22</f>
        <v>-1670</v>
      </c>
      <c r="D26" s="27">
        <f>D13+D22</f>
        <v>1</v>
      </c>
      <c r="E26" s="27">
        <f>E13+E22</f>
        <v>3200</v>
      </c>
      <c r="F26" s="27">
        <f>F13+F22</f>
        <v>2119</v>
      </c>
      <c r="G26" s="27">
        <f>G13+G22</f>
        <v>3</v>
      </c>
      <c r="H26" s="27">
        <f>H13</f>
        <v>21266</v>
      </c>
      <c r="I26" s="27">
        <f>I13+I22</f>
        <v>24919</v>
      </c>
      <c r="K26" s="60"/>
      <c r="L26" s="60"/>
    </row>
    <row r="27" spans="2:14" s="17" customFormat="1" ht="12.75" customHeight="1">
      <c r="K27" s="60"/>
      <c r="L27" s="60"/>
    </row>
    <row r="28" spans="2:14" s="17" customFormat="1" ht="16" customHeight="1">
      <c r="B28" s="60"/>
      <c r="C28" s="60"/>
      <c r="D28" s="60"/>
      <c r="E28" s="60"/>
      <c r="F28" s="60"/>
      <c r="G28" s="60"/>
      <c r="H28" s="60"/>
      <c r="I28" s="60"/>
      <c r="K28" s="60"/>
      <c r="L28" s="60"/>
    </row>
    <row r="29" spans="2:14" s="17" customFormat="1" ht="16" customHeight="1">
      <c r="B29" s="60"/>
      <c r="C29" s="60"/>
      <c r="D29" s="60"/>
      <c r="E29" s="60"/>
      <c r="F29" s="60"/>
      <c r="G29" s="60"/>
      <c r="H29" s="60"/>
      <c r="I29" s="60"/>
      <c r="K29" s="60"/>
      <c r="L29" s="60"/>
    </row>
    <row r="30" spans="2:14" s="17" customFormat="1" ht="16" customHeight="1">
      <c r="B30" s="60"/>
      <c r="C30" s="60"/>
      <c r="D30" s="60"/>
      <c r="E30" s="60"/>
      <c r="F30" s="60"/>
      <c r="G30" s="60"/>
      <c r="H30" s="60"/>
      <c r="I30" s="60"/>
      <c r="K30" s="60"/>
      <c r="L30" s="60"/>
    </row>
    <row r="31" spans="2:14" s="17" customFormat="1" ht="16" customHeight="1">
      <c r="B31" s="60"/>
      <c r="C31" s="60"/>
      <c r="D31" s="60"/>
      <c r="E31" s="60"/>
      <c r="F31" s="60"/>
      <c r="G31" s="60"/>
      <c r="H31" s="60"/>
      <c r="I31" s="60"/>
      <c r="K31" s="60"/>
      <c r="L31" s="60"/>
    </row>
    <row r="32" spans="2:14" s="2" customFormat="1" ht="12.75" customHeight="1">
      <c r="B32" s="60"/>
      <c r="C32" s="60"/>
      <c r="D32" s="60"/>
      <c r="E32" s="60"/>
      <c r="F32" s="60"/>
      <c r="G32" s="60"/>
      <c r="H32" s="60"/>
      <c r="I32" s="60"/>
      <c r="J32" s="28"/>
      <c r="K32" s="60"/>
      <c r="L32" s="60"/>
      <c r="M32" s="29"/>
      <c r="N32" s="29"/>
    </row>
    <row r="33" spans="2:22" s="2" customFormat="1" ht="18" customHeight="1">
      <c r="B33" s="64" t="s">
        <v>26</v>
      </c>
      <c r="C33" s="30"/>
      <c r="D33" s="30"/>
      <c r="E33" s="30"/>
      <c r="F33" s="30"/>
      <c r="G33" s="30"/>
      <c r="H33" s="30"/>
      <c r="I33" s="30"/>
      <c r="J33" s="30"/>
      <c r="K33" s="60"/>
      <c r="L33" s="60"/>
    </row>
    <row r="34" spans="2:22" s="2" customFormat="1" ht="6" customHeight="1">
      <c r="B34" s="31"/>
      <c r="C34" s="30"/>
      <c r="D34" s="30"/>
      <c r="E34" s="30"/>
      <c r="F34" s="30"/>
      <c r="G34" s="30"/>
      <c r="H34" s="30"/>
      <c r="I34" s="30"/>
      <c r="J34" s="30"/>
      <c r="K34" s="60"/>
      <c r="L34" s="60"/>
      <c r="M34" s="30"/>
      <c r="N34" s="32"/>
      <c r="O34" s="33"/>
    </row>
    <row r="35" spans="2:22" s="2" customFormat="1" ht="16" customHeight="1">
      <c r="B35" s="34" t="s">
        <v>27</v>
      </c>
      <c r="C35" s="35"/>
      <c r="D35" s="30"/>
      <c r="E35" s="30"/>
      <c r="F35" s="30"/>
      <c r="G35" s="30"/>
      <c r="H35" s="30"/>
      <c r="I35" s="30"/>
      <c r="J35" s="30"/>
      <c r="K35" s="60"/>
      <c r="L35" s="60"/>
      <c r="M35" s="30"/>
      <c r="N35" s="30"/>
      <c r="O35" s="30"/>
    </row>
    <row r="36" spans="2:22" s="17" customFormat="1" ht="16" customHeight="1">
      <c r="B36" s="18" t="s">
        <v>27</v>
      </c>
      <c r="C36" s="20"/>
      <c r="D36" s="20"/>
      <c r="E36" s="20"/>
      <c r="F36" s="19">
        <v>0</v>
      </c>
      <c r="G36" s="20"/>
      <c r="H36" s="20"/>
      <c r="I36" s="20"/>
      <c r="K36" s="60"/>
      <c r="L36" s="60"/>
    </row>
    <row r="37" spans="2:22" s="17" customFormat="1" ht="6" customHeight="1">
      <c r="C37" s="36"/>
      <c r="D37" s="36"/>
      <c r="E37" s="36"/>
      <c r="F37" s="36"/>
      <c r="G37" s="36"/>
      <c r="H37" s="36"/>
      <c r="I37" s="36"/>
      <c r="J37" s="36"/>
      <c r="K37" s="60"/>
      <c r="L37" s="60"/>
      <c r="M37" s="36"/>
      <c r="N37" s="36"/>
      <c r="O37" s="36"/>
      <c r="P37" s="36"/>
      <c r="Q37" s="36"/>
      <c r="R37" s="36"/>
      <c r="S37" s="36"/>
      <c r="T37" s="36"/>
      <c r="U37" s="36"/>
      <c r="V37" s="36"/>
    </row>
    <row r="38" spans="2:22" s="2" customFormat="1" ht="16" customHeight="1">
      <c r="B38" s="34" t="s">
        <v>28</v>
      </c>
      <c r="C38" s="35"/>
      <c r="D38" s="30"/>
      <c r="E38" s="30"/>
      <c r="F38" s="30"/>
      <c r="G38" s="30"/>
      <c r="H38" s="30"/>
      <c r="I38" s="30"/>
      <c r="J38" s="30"/>
      <c r="K38" s="60"/>
      <c r="L38" s="60"/>
      <c r="M38" s="30"/>
      <c r="N38" s="32"/>
      <c r="O38" s="33"/>
      <c r="P38" s="30"/>
      <c r="Q38" s="30"/>
      <c r="R38" s="30"/>
      <c r="S38" s="30"/>
      <c r="T38" s="30"/>
      <c r="U38" s="30"/>
      <c r="V38" s="30"/>
    </row>
    <row r="39" spans="2:22" s="17" customFormat="1" ht="16" customHeight="1">
      <c r="B39" s="18" t="s">
        <v>29</v>
      </c>
      <c r="C39" s="19">
        <v>0</v>
      </c>
      <c r="D39" s="19">
        <v>0</v>
      </c>
      <c r="E39" s="19">
        <v>221</v>
      </c>
      <c r="F39" s="19">
        <v>7737</v>
      </c>
      <c r="G39" s="19">
        <v>0</v>
      </c>
      <c r="H39" s="20"/>
      <c r="I39" s="21">
        <f>SUM(C39:G39)</f>
        <v>7958</v>
      </c>
      <c r="K39" s="60"/>
      <c r="L39" s="60"/>
      <c r="M39" s="30"/>
    </row>
    <row r="40" spans="2:22" s="17" customFormat="1" ht="16" customHeight="1">
      <c r="B40" s="62" t="s">
        <v>30</v>
      </c>
      <c r="C40" s="19">
        <v>0</v>
      </c>
      <c r="D40" s="19">
        <v>0</v>
      </c>
      <c r="E40" s="19">
        <v>147</v>
      </c>
      <c r="F40" s="19">
        <v>5644</v>
      </c>
      <c r="G40" s="19">
        <v>0</v>
      </c>
      <c r="H40" s="20"/>
      <c r="I40" s="21">
        <f>SUM(C40:G40)</f>
        <v>5791</v>
      </c>
      <c r="K40" s="60"/>
      <c r="L40" s="60"/>
      <c r="M40" s="30"/>
    </row>
    <row r="41" spans="2:22" s="17" customFormat="1" ht="6" customHeight="1">
      <c r="C41" s="36"/>
      <c r="D41" s="36"/>
      <c r="E41" s="36"/>
      <c r="F41" s="36"/>
      <c r="G41" s="36"/>
      <c r="H41" s="36"/>
      <c r="I41" s="36"/>
      <c r="J41" s="36"/>
      <c r="K41" s="60"/>
      <c r="L41" s="60"/>
      <c r="M41" s="36"/>
      <c r="N41" s="36"/>
      <c r="O41" s="36"/>
      <c r="P41" s="36"/>
      <c r="Q41" s="36"/>
      <c r="R41" s="36"/>
      <c r="S41" s="36"/>
      <c r="T41" s="36"/>
      <c r="U41" s="36"/>
      <c r="V41" s="36"/>
    </row>
    <row r="42" spans="2:22" s="2" customFormat="1" ht="16" customHeight="1">
      <c r="B42" s="34" t="s">
        <v>31</v>
      </c>
      <c r="C42" s="35"/>
      <c r="D42" s="30"/>
      <c r="E42" s="30"/>
      <c r="F42" s="30"/>
      <c r="G42" s="30"/>
      <c r="H42" s="30"/>
      <c r="I42" s="30"/>
      <c r="J42" s="30"/>
      <c r="K42" s="60"/>
      <c r="L42" s="60"/>
      <c r="M42" s="30"/>
      <c r="N42" s="32"/>
      <c r="O42" s="33"/>
      <c r="P42" s="30"/>
      <c r="Q42" s="30"/>
      <c r="R42" s="30"/>
      <c r="S42" s="30"/>
      <c r="T42" s="30"/>
      <c r="U42" s="30"/>
      <c r="V42" s="30"/>
    </row>
    <row r="43" spans="2:22" s="17" customFormat="1" ht="16" customHeight="1">
      <c r="B43" s="18" t="s">
        <v>32</v>
      </c>
      <c r="C43" s="20"/>
      <c r="D43" s="20"/>
      <c r="E43" s="19">
        <v>17</v>
      </c>
      <c r="F43" s="19">
        <v>864</v>
      </c>
      <c r="G43" s="20"/>
      <c r="H43" s="20"/>
      <c r="I43" s="21">
        <f>SUM(E43:F43)</f>
        <v>881</v>
      </c>
      <c r="K43" s="60"/>
      <c r="L43" s="60"/>
      <c r="M43" s="30"/>
    </row>
    <row r="44" spans="2:22" s="17" customFormat="1" ht="16" customHeight="1">
      <c r="B44" s="18" t="s">
        <v>33</v>
      </c>
      <c r="C44" s="20"/>
      <c r="D44" s="20"/>
      <c r="E44" s="19">
        <v>0</v>
      </c>
      <c r="F44" s="19">
        <v>325</v>
      </c>
      <c r="G44" s="20"/>
      <c r="H44" s="20"/>
      <c r="I44" s="21">
        <f>SUM(E44:F44)</f>
        <v>325</v>
      </c>
      <c r="K44" s="60"/>
      <c r="L44" s="60"/>
      <c r="M44" s="30"/>
    </row>
    <row r="45" spans="2:22" s="17" customFormat="1" ht="6" customHeight="1">
      <c r="C45" s="36"/>
      <c r="D45" s="36"/>
      <c r="E45" s="36"/>
      <c r="F45" s="36"/>
      <c r="G45" s="36"/>
      <c r="H45" s="36"/>
      <c r="I45" s="36"/>
      <c r="J45" s="36"/>
      <c r="K45" s="60"/>
      <c r="L45" s="60"/>
      <c r="M45" s="36"/>
      <c r="N45" s="36"/>
      <c r="O45" s="36"/>
      <c r="P45" s="36"/>
      <c r="Q45" s="36"/>
      <c r="R45" s="36"/>
      <c r="S45" s="36"/>
      <c r="T45" s="36"/>
      <c r="U45" s="36"/>
      <c r="V45" s="36"/>
    </row>
    <row r="46" spans="2:22" s="2" customFormat="1" ht="16" customHeight="1">
      <c r="B46" s="34" t="s">
        <v>34</v>
      </c>
      <c r="C46" s="35"/>
      <c r="D46" s="30"/>
      <c r="E46" s="30"/>
      <c r="F46" s="30"/>
      <c r="G46" s="30"/>
      <c r="H46" s="30"/>
      <c r="I46" s="30"/>
      <c r="J46" s="30"/>
      <c r="K46" s="60"/>
      <c r="L46" s="60"/>
      <c r="M46" s="30"/>
      <c r="N46" s="32"/>
      <c r="O46" s="33"/>
      <c r="P46" s="30"/>
      <c r="Q46" s="30"/>
      <c r="R46" s="30"/>
      <c r="S46" s="30"/>
      <c r="T46" s="30"/>
      <c r="U46" s="30"/>
      <c r="V46" s="30"/>
    </row>
    <row r="47" spans="2:22" s="17" customFormat="1" ht="16" customHeight="1">
      <c r="B47" s="18" t="s">
        <v>35</v>
      </c>
      <c r="C47" s="20"/>
      <c r="D47" s="20"/>
      <c r="E47" s="20"/>
      <c r="F47" s="19">
        <v>26988</v>
      </c>
      <c r="G47" s="20"/>
      <c r="H47" s="20"/>
      <c r="I47" s="20"/>
      <c r="K47" s="60"/>
      <c r="L47" s="60"/>
      <c r="M47" s="30"/>
    </row>
    <row r="48" spans="2:22" s="17" customFormat="1" ht="16" customHeight="1">
      <c r="B48" s="18" t="s">
        <v>36</v>
      </c>
      <c r="C48" s="20"/>
      <c r="D48" s="20"/>
      <c r="E48" s="20"/>
      <c r="F48" s="19">
        <v>1127</v>
      </c>
      <c r="G48" s="20"/>
      <c r="H48" s="20"/>
      <c r="I48" s="20"/>
      <c r="K48" s="60"/>
      <c r="L48" s="60"/>
      <c r="M48" s="30"/>
    </row>
    <row r="49" spans="2:22" s="17" customFormat="1" ht="16" customHeight="1">
      <c r="B49" s="18" t="s">
        <v>37</v>
      </c>
      <c r="C49" s="20"/>
      <c r="D49" s="20"/>
      <c r="E49" s="20"/>
      <c r="F49" s="19">
        <v>6126</v>
      </c>
      <c r="G49" s="20"/>
      <c r="H49" s="20"/>
      <c r="I49" s="20"/>
      <c r="K49" s="60"/>
      <c r="L49" s="60"/>
      <c r="M49" s="30"/>
    </row>
    <row r="50" spans="2:22" s="17" customFormat="1" ht="16" customHeight="1">
      <c r="B50" s="18" t="s">
        <v>38</v>
      </c>
      <c r="C50" s="20"/>
      <c r="D50" s="20"/>
      <c r="E50" s="20"/>
      <c r="F50" s="19">
        <v>565</v>
      </c>
      <c r="G50" s="20"/>
      <c r="H50" s="20"/>
      <c r="I50" s="20"/>
      <c r="K50" s="60"/>
      <c r="L50" s="60"/>
      <c r="M50" s="30"/>
    </row>
    <row r="51" spans="2:22" s="17" customFormat="1" ht="16" customHeight="1">
      <c r="B51" s="18" t="s">
        <v>39</v>
      </c>
      <c r="C51" s="20"/>
      <c r="D51" s="20"/>
      <c r="E51" s="20"/>
      <c r="F51" s="19">
        <v>282</v>
      </c>
      <c r="G51" s="20"/>
      <c r="H51" s="20"/>
      <c r="I51" s="20"/>
      <c r="K51" s="60"/>
      <c r="L51" s="60"/>
      <c r="M51" s="30"/>
    </row>
    <row r="52" spans="2:22" s="17" customFormat="1" ht="16" customHeight="1">
      <c r="B52" s="23" t="s">
        <v>40</v>
      </c>
      <c r="C52" s="20"/>
      <c r="D52" s="20"/>
      <c r="E52" s="20"/>
      <c r="F52" s="21">
        <f>SUM(F47:F51)</f>
        <v>35088</v>
      </c>
      <c r="G52" s="20"/>
      <c r="H52" s="20"/>
      <c r="I52" s="20"/>
      <c r="K52" s="60"/>
      <c r="L52" s="60"/>
    </row>
    <row r="53" spans="2:22" s="2" customFormat="1" ht="6" customHeight="1">
      <c r="B53" s="31"/>
      <c r="C53" s="30"/>
      <c r="D53" s="30"/>
      <c r="E53" s="30"/>
      <c r="F53" s="30"/>
      <c r="G53" s="30"/>
      <c r="H53" s="30"/>
      <c r="I53" s="30"/>
      <c r="J53" s="30"/>
      <c r="K53" s="60"/>
      <c r="L53" s="60"/>
      <c r="M53" s="30"/>
      <c r="N53" s="30"/>
      <c r="O53" s="32"/>
      <c r="P53" s="33"/>
    </row>
    <row r="54" spans="2:22" s="2" customFormat="1" ht="16" customHeight="1">
      <c r="B54" s="34" t="s">
        <v>41</v>
      </c>
      <c r="C54" s="35"/>
      <c r="D54" s="30"/>
      <c r="E54" s="30"/>
      <c r="F54" s="30"/>
      <c r="G54" s="30"/>
      <c r="H54" s="30"/>
      <c r="I54" s="30"/>
      <c r="J54" s="30"/>
      <c r="K54" s="60"/>
      <c r="L54" s="60"/>
      <c r="M54" s="30"/>
      <c r="N54" s="32"/>
      <c r="O54" s="33"/>
      <c r="P54" s="30"/>
      <c r="Q54" s="30"/>
      <c r="R54" s="30"/>
      <c r="S54" s="30"/>
      <c r="T54" s="30"/>
      <c r="U54" s="30"/>
      <c r="V54" s="30"/>
    </row>
    <row r="55" spans="2:22" s="17" customFormat="1" ht="16" customHeight="1">
      <c r="B55" s="18" t="s">
        <v>42</v>
      </c>
      <c r="C55" s="20"/>
      <c r="D55" s="20"/>
      <c r="E55" s="19">
        <v>1244</v>
      </c>
      <c r="F55" s="19">
        <v>2109</v>
      </c>
      <c r="G55" s="20"/>
      <c r="H55" s="20"/>
      <c r="I55" s="21">
        <f>SUM(E55:F55)</f>
        <v>3353</v>
      </c>
      <c r="K55" s="60"/>
      <c r="L55" s="60"/>
    </row>
    <row r="56" spans="2:22" s="17" customFormat="1" ht="16" customHeight="1">
      <c r="B56" s="37" t="s">
        <v>43</v>
      </c>
      <c r="C56" s="20"/>
      <c r="D56" s="20"/>
      <c r="E56" s="38">
        <f>SUM(E57,E59:E61)</f>
        <v>1320</v>
      </c>
      <c r="F56" s="38">
        <f>SUM(F57,F61)</f>
        <v>17293</v>
      </c>
      <c r="G56" s="20"/>
      <c r="H56" s="20"/>
      <c r="I56" s="39">
        <f>SUM(E56:F56)</f>
        <v>18613</v>
      </c>
      <c r="K56" s="60"/>
      <c r="L56" s="60"/>
    </row>
    <row r="57" spans="2:22" s="17" customFormat="1" ht="16" customHeight="1">
      <c r="B57" s="40" t="s">
        <v>44</v>
      </c>
      <c r="C57" s="20"/>
      <c r="D57" s="20"/>
      <c r="E57" s="19">
        <v>639</v>
      </c>
      <c r="F57" s="19">
        <v>16015</v>
      </c>
      <c r="G57" s="20"/>
      <c r="H57" s="20"/>
      <c r="I57" s="21">
        <f>SUM(E57:F57)</f>
        <v>16654</v>
      </c>
      <c r="K57" s="60"/>
      <c r="L57" s="60"/>
    </row>
    <row r="58" spans="2:22" s="17" customFormat="1" ht="16" customHeight="1">
      <c r="B58" s="41" t="s">
        <v>45</v>
      </c>
      <c r="C58" s="20"/>
      <c r="D58" s="20"/>
      <c r="E58" s="20"/>
      <c r="F58" s="19">
        <v>12885</v>
      </c>
      <c r="G58" s="20"/>
      <c r="H58" s="20"/>
      <c r="I58" s="21">
        <f>F58</f>
        <v>12885</v>
      </c>
      <c r="K58" s="60"/>
      <c r="L58" s="60"/>
    </row>
    <row r="59" spans="2:22" s="17" customFormat="1" ht="16" customHeight="1">
      <c r="B59" s="40" t="s">
        <v>46</v>
      </c>
      <c r="C59" s="20"/>
      <c r="D59" s="20"/>
      <c r="E59" s="19">
        <v>0</v>
      </c>
      <c r="F59" s="20"/>
      <c r="G59" s="20"/>
      <c r="H59" s="20"/>
      <c r="I59" s="21">
        <f>E59</f>
        <v>0</v>
      </c>
      <c r="K59" s="60"/>
      <c r="L59" s="60"/>
    </row>
    <row r="60" spans="2:22" s="17" customFormat="1" ht="16" customHeight="1">
      <c r="B60" s="40" t="s">
        <v>47</v>
      </c>
      <c r="C60" s="20"/>
      <c r="D60" s="20"/>
      <c r="E60" s="19">
        <v>365</v>
      </c>
      <c r="F60" s="20"/>
      <c r="G60" s="20"/>
      <c r="H60" s="20"/>
      <c r="I60" s="21">
        <f>E60</f>
        <v>365</v>
      </c>
      <c r="K60" s="60"/>
      <c r="L60" s="60"/>
    </row>
    <row r="61" spans="2:22" s="17" customFormat="1" ht="16" customHeight="1">
      <c r="B61" s="63" t="s">
        <v>48</v>
      </c>
      <c r="C61" s="20"/>
      <c r="D61" s="20"/>
      <c r="E61" s="19">
        <v>316</v>
      </c>
      <c r="F61" s="19">
        <v>1278</v>
      </c>
      <c r="G61" s="20"/>
      <c r="H61" s="20"/>
      <c r="I61" s="21">
        <f>SUM(E61:F61)</f>
        <v>1594</v>
      </c>
      <c r="K61" s="60"/>
      <c r="L61" s="60"/>
    </row>
    <row r="62" spans="2:22" s="17" customFormat="1" ht="16" customHeight="1">
      <c r="B62" s="37" t="s">
        <v>49</v>
      </c>
      <c r="C62" s="20"/>
      <c r="D62" s="20"/>
      <c r="E62" s="38">
        <f>SUM(E63,E65:E68)</f>
        <v>608</v>
      </c>
      <c r="F62" s="38">
        <f>SUM(F63,F65,F68)</f>
        <v>9207</v>
      </c>
      <c r="G62" s="20"/>
      <c r="H62" s="20"/>
      <c r="I62" s="39">
        <f>SUM(E62:F62)</f>
        <v>9815</v>
      </c>
      <c r="K62" s="60"/>
      <c r="L62" s="60"/>
    </row>
    <row r="63" spans="2:22" s="17" customFormat="1" ht="16" customHeight="1">
      <c r="B63" s="40" t="s">
        <v>50</v>
      </c>
      <c r="C63" s="20"/>
      <c r="D63" s="20"/>
      <c r="E63" s="19">
        <v>70</v>
      </c>
      <c r="F63" s="19">
        <v>6742</v>
      </c>
      <c r="G63" s="20"/>
      <c r="H63" s="20"/>
      <c r="I63" s="21">
        <f>SUM(E63:F63)</f>
        <v>6812</v>
      </c>
      <c r="K63" s="60"/>
      <c r="L63" s="60"/>
    </row>
    <row r="64" spans="2:22" s="17" customFormat="1" ht="16" customHeight="1">
      <c r="B64" s="41" t="s">
        <v>51</v>
      </c>
      <c r="C64" s="20"/>
      <c r="D64" s="20"/>
      <c r="E64" s="20"/>
      <c r="F64" s="19">
        <v>6742</v>
      </c>
      <c r="G64" s="20"/>
      <c r="H64" s="20"/>
      <c r="I64" s="21">
        <f>F64</f>
        <v>6742</v>
      </c>
      <c r="K64" s="60"/>
      <c r="L64" s="60"/>
    </row>
    <row r="65" spans="2:22" s="17" customFormat="1" ht="16" customHeight="1">
      <c r="B65" s="40" t="s">
        <v>52</v>
      </c>
      <c r="C65" s="20"/>
      <c r="D65" s="20"/>
      <c r="E65" s="19">
        <v>82</v>
      </c>
      <c r="F65" s="19">
        <v>1376</v>
      </c>
      <c r="G65" s="20"/>
      <c r="H65" s="20"/>
      <c r="I65" s="21">
        <f>SUM(E65:F65)</f>
        <v>1458</v>
      </c>
      <c r="K65" s="60"/>
      <c r="L65" s="60"/>
    </row>
    <row r="66" spans="2:22" s="17" customFormat="1" ht="16" customHeight="1">
      <c r="B66" s="40" t="s">
        <v>53</v>
      </c>
      <c r="C66" s="20"/>
      <c r="D66" s="20"/>
      <c r="E66" s="19">
        <v>0</v>
      </c>
      <c r="F66" s="20"/>
      <c r="G66" s="20"/>
      <c r="H66" s="20"/>
      <c r="I66" s="21">
        <f>E66</f>
        <v>0</v>
      </c>
      <c r="K66" s="60"/>
      <c r="L66" s="60"/>
    </row>
    <row r="67" spans="2:22" s="17" customFormat="1" ht="16" customHeight="1">
      <c r="B67" s="40" t="s">
        <v>54</v>
      </c>
      <c r="C67" s="20"/>
      <c r="D67" s="20"/>
      <c r="E67" s="19">
        <v>331</v>
      </c>
      <c r="F67" s="20"/>
      <c r="G67" s="20"/>
      <c r="H67" s="20"/>
      <c r="I67" s="21">
        <f>E67</f>
        <v>331</v>
      </c>
      <c r="K67" s="60"/>
      <c r="L67" s="60"/>
    </row>
    <row r="68" spans="2:22" s="17" customFormat="1" ht="16" customHeight="1">
      <c r="B68" s="63" t="s">
        <v>55</v>
      </c>
      <c r="C68" s="20"/>
      <c r="D68" s="20"/>
      <c r="E68" s="19">
        <v>125</v>
      </c>
      <c r="F68" s="19">
        <v>1089</v>
      </c>
      <c r="G68" s="20"/>
      <c r="H68" s="20"/>
      <c r="I68" s="21">
        <f>SUM(E68:F68)</f>
        <v>1214</v>
      </c>
      <c r="K68" s="60"/>
      <c r="L68" s="60"/>
    </row>
    <row r="69" spans="2:22" s="17" customFormat="1" ht="16" customHeight="1">
      <c r="B69" s="60"/>
      <c r="C69" s="60"/>
      <c r="D69" s="60"/>
      <c r="E69" s="60"/>
      <c r="F69" s="60"/>
      <c r="G69" s="60"/>
      <c r="H69" s="60"/>
      <c r="I69" s="60"/>
      <c r="K69" s="60"/>
      <c r="L69" s="60"/>
    </row>
    <row r="70" spans="2:22" s="2" customFormat="1" ht="6" customHeight="1">
      <c r="B70" s="31"/>
      <c r="C70" s="30"/>
      <c r="D70" s="30"/>
      <c r="E70" s="30"/>
      <c r="F70" s="30"/>
      <c r="G70" s="30"/>
      <c r="H70" s="30"/>
      <c r="I70" s="30"/>
      <c r="J70" s="30"/>
      <c r="K70" s="60"/>
      <c r="L70" s="60"/>
      <c r="M70" s="30"/>
      <c r="N70" s="30"/>
      <c r="O70" s="32"/>
      <c r="P70" s="33"/>
    </row>
    <row r="71" spans="2:22" s="2" customFormat="1" ht="16" customHeight="1">
      <c r="B71" s="42" t="s">
        <v>56</v>
      </c>
      <c r="C71" s="35"/>
      <c r="D71" s="30"/>
      <c r="E71" s="30"/>
      <c r="F71" s="30"/>
      <c r="G71" s="30"/>
      <c r="H71" s="30"/>
      <c r="I71" s="30"/>
      <c r="J71" s="30"/>
      <c r="K71" s="60"/>
      <c r="L71" s="60"/>
      <c r="M71" s="30"/>
      <c r="N71" s="32"/>
      <c r="O71" s="33"/>
      <c r="P71" s="30"/>
      <c r="Q71" s="30"/>
      <c r="R71" s="30"/>
      <c r="S71" s="30"/>
      <c r="T71" s="30"/>
      <c r="U71" s="30"/>
      <c r="V71" s="30"/>
    </row>
    <row r="72" spans="2:22" s="17" customFormat="1" ht="16" customHeight="1">
      <c r="B72" s="43" t="s">
        <v>42</v>
      </c>
      <c r="C72" s="20"/>
      <c r="D72" s="20"/>
      <c r="E72" s="19">
        <v>1198</v>
      </c>
      <c r="F72" s="19">
        <v>1733</v>
      </c>
      <c r="G72" s="20"/>
      <c r="H72" s="20"/>
      <c r="I72" s="21">
        <f>SUM(E72:F72)</f>
        <v>2931</v>
      </c>
      <c r="K72" s="60"/>
      <c r="L72" s="60"/>
    </row>
    <row r="73" spans="2:22" s="17" customFormat="1" ht="16" customHeight="1">
      <c r="B73" s="37" t="s">
        <v>57</v>
      </c>
      <c r="C73" s="20"/>
      <c r="D73" s="20"/>
      <c r="E73" s="39">
        <f>SUM(E76,E83:E85)</f>
        <v>1226</v>
      </c>
      <c r="F73" s="39">
        <f>SUM(F76,F85)</f>
        <v>9970</v>
      </c>
      <c r="G73" s="20"/>
      <c r="H73" s="20"/>
      <c r="I73" s="39">
        <f>SUM(E73:F73)</f>
        <v>11196</v>
      </c>
      <c r="K73" s="60"/>
      <c r="L73" s="60"/>
    </row>
    <row r="74" spans="2:22" s="17" customFormat="1" ht="16" customHeight="1">
      <c r="B74" s="44" t="s">
        <v>58</v>
      </c>
      <c r="C74" s="20"/>
      <c r="D74" s="20"/>
      <c r="E74" s="20"/>
      <c r="F74" s="19">
        <v>750</v>
      </c>
      <c r="G74" s="20"/>
      <c r="H74" s="20"/>
      <c r="I74" s="21">
        <f>F74</f>
        <v>750</v>
      </c>
      <c r="K74" s="60"/>
      <c r="L74" s="60"/>
    </row>
    <row r="75" spans="2:22" s="17" customFormat="1" ht="16" customHeight="1">
      <c r="B75" s="45" t="s">
        <v>59</v>
      </c>
      <c r="C75" s="20"/>
      <c r="D75" s="20"/>
      <c r="E75" s="20"/>
      <c r="F75" s="19">
        <v>8032</v>
      </c>
      <c r="G75" s="20"/>
      <c r="H75" s="20"/>
      <c r="I75" s="21">
        <f>F75</f>
        <v>8032</v>
      </c>
      <c r="K75" s="60"/>
      <c r="L75" s="60"/>
    </row>
    <row r="76" spans="2:22" s="17" customFormat="1" ht="16" customHeight="1">
      <c r="B76" s="46" t="s">
        <v>60</v>
      </c>
      <c r="C76" s="20"/>
      <c r="D76" s="20"/>
      <c r="E76" s="19">
        <v>622</v>
      </c>
      <c r="F76" s="19">
        <v>9091</v>
      </c>
      <c r="G76" s="20"/>
      <c r="H76" s="20"/>
      <c r="I76" s="21">
        <f>SUM(E76:F76)</f>
        <v>9713</v>
      </c>
      <c r="K76" s="60"/>
      <c r="L76" s="60"/>
    </row>
    <row r="77" spans="2:22" s="17" customFormat="1" ht="16" customHeight="1">
      <c r="B77" s="62" t="s">
        <v>45</v>
      </c>
      <c r="C77" s="20"/>
      <c r="D77" s="20"/>
      <c r="E77" s="20"/>
      <c r="F77" s="19">
        <v>7619</v>
      </c>
      <c r="G77" s="20"/>
      <c r="H77" s="20"/>
      <c r="I77" s="21">
        <f t="shared" ref="I77:I82" si="0">F77</f>
        <v>7619</v>
      </c>
      <c r="K77" s="60"/>
      <c r="L77" s="60"/>
    </row>
    <row r="78" spans="2:22" s="17" customFormat="1" ht="16" customHeight="1">
      <c r="B78" s="47" t="s">
        <v>61</v>
      </c>
      <c r="C78" s="20"/>
      <c r="D78" s="20"/>
      <c r="E78" s="20"/>
      <c r="F78" s="19">
        <v>82</v>
      </c>
      <c r="G78" s="20"/>
      <c r="H78" s="20"/>
      <c r="I78" s="21">
        <f t="shared" si="0"/>
        <v>82</v>
      </c>
      <c r="K78" s="60"/>
      <c r="L78" s="60"/>
    </row>
    <row r="79" spans="2:22" s="17" customFormat="1" ht="16" customHeight="1">
      <c r="B79" s="48" t="s">
        <v>62</v>
      </c>
      <c r="C79" s="20"/>
      <c r="D79" s="20"/>
      <c r="E79" s="20"/>
      <c r="F79" s="19">
        <v>112</v>
      </c>
      <c r="G79" s="20"/>
      <c r="H79" s="20"/>
      <c r="I79" s="21">
        <f t="shared" si="0"/>
        <v>112</v>
      </c>
      <c r="K79" s="60"/>
      <c r="L79" s="60"/>
    </row>
    <row r="80" spans="2:22" s="17" customFormat="1" ht="16" customHeight="1">
      <c r="B80" s="48" t="s">
        <v>63</v>
      </c>
      <c r="C80" s="20"/>
      <c r="D80" s="20"/>
      <c r="E80" s="20"/>
      <c r="F80" s="19">
        <v>0</v>
      </c>
      <c r="G80" s="20"/>
      <c r="H80" s="20"/>
      <c r="I80" s="21">
        <f t="shared" si="0"/>
        <v>0</v>
      </c>
      <c r="K80" s="60"/>
      <c r="L80" s="60"/>
    </row>
    <row r="81" spans="2:12" s="17" customFormat="1" ht="16" customHeight="1">
      <c r="B81" s="48" t="s">
        <v>64</v>
      </c>
      <c r="C81" s="20"/>
      <c r="D81" s="20"/>
      <c r="E81" s="20"/>
      <c r="F81" s="19">
        <v>0</v>
      </c>
      <c r="G81" s="20"/>
      <c r="H81" s="20"/>
      <c r="I81" s="21">
        <f t="shared" si="0"/>
        <v>0</v>
      </c>
      <c r="K81" s="60"/>
      <c r="L81" s="60"/>
    </row>
    <row r="82" spans="2:12" s="17" customFormat="1" ht="16" customHeight="1">
      <c r="B82" s="48" t="s">
        <v>65</v>
      </c>
      <c r="C82" s="20"/>
      <c r="D82" s="20"/>
      <c r="E82" s="20"/>
      <c r="F82" s="19">
        <v>0</v>
      </c>
      <c r="G82" s="20"/>
      <c r="H82" s="20"/>
      <c r="I82" s="21">
        <f t="shared" si="0"/>
        <v>0</v>
      </c>
      <c r="K82" s="60"/>
      <c r="L82" s="60"/>
    </row>
    <row r="83" spans="2:12" s="17" customFormat="1" ht="16" customHeight="1">
      <c r="B83" s="46" t="s">
        <v>46</v>
      </c>
      <c r="C83" s="20"/>
      <c r="D83" s="20"/>
      <c r="E83" s="19">
        <v>0</v>
      </c>
      <c r="F83" s="20"/>
      <c r="G83" s="20"/>
      <c r="H83" s="20"/>
      <c r="I83" s="21">
        <f>E83</f>
        <v>0</v>
      </c>
      <c r="K83" s="60"/>
      <c r="L83" s="60"/>
    </row>
    <row r="84" spans="2:12" s="17" customFormat="1" ht="16" customHeight="1">
      <c r="B84" s="46" t="s">
        <v>47</v>
      </c>
      <c r="C84" s="20"/>
      <c r="D84" s="20"/>
      <c r="E84" s="19">
        <v>365</v>
      </c>
      <c r="F84" s="20"/>
      <c r="G84" s="20"/>
      <c r="H84" s="20"/>
      <c r="I84" s="21">
        <f>E84</f>
        <v>365</v>
      </c>
      <c r="K84" s="60"/>
      <c r="L84" s="60"/>
    </row>
    <row r="85" spans="2:12" s="17" customFormat="1" ht="16" customHeight="1">
      <c r="B85" s="63" t="s">
        <v>48</v>
      </c>
      <c r="C85" s="20"/>
      <c r="D85" s="20"/>
      <c r="E85" s="19">
        <v>239</v>
      </c>
      <c r="F85" s="19">
        <v>879</v>
      </c>
      <c r="G85" s="20"/>
      <c r="H85" s="20"/>
      <c r="I85" s="21">
        <f>SUM(E85:F85)</f>
        <v>1118</v>
      </c>
      <c r="K85" s="60"/>
      <c r="L85" s="60"/>
    </row>
    <row r="86" spans="2:12" s="17" customFormat="1" ht="16" customHeight="1">
      <c r="B86" s="37" t="s">
        <v>66</v>
      </c>
      <c r="C86" s="20"/>
      <c r="D86" s="20"/>
      <c r="E86" s="39">
        <f>SUM(E87,E92:E94,E96:E98)</f>
        <v>556</v>
      </c>
      <c r="F86" s="39">
        <f>SUM(F87,F92:F95,F98)</f>
        <v>7321</v>
      </c>
      <c r="G86" s="20"/>
      <c r="H86" s="20"/>
      <c r="I86" s="39">
        <f>SUM(E86:F86)</f>
        <v>7877</v>
      </c>
      <c r="K86" s="60"/>
      <c r="L86" s="60"/>
    </row>
    <row r="87" spans="2:12" s="17" customFormat="1" ht="16" customHeight="1">
      <c r="B87" s="46" t="s">
        <v>50</v>
      </c>
      <c r="C87" s="20"/>
      <c r="D87" s="20"/>
      <c r="E87" s="19">
        <v>45</v>
      </c>
      <c r="F87" s="19">
        <v>5828</v>
      </c>
      <c r="G87" s="20"/>
      <c r="H87" s="20"/>
      <c r="I87" s="21">
        <f>SUM(E87:F87)</f>
        <v>5873</v>
      </c>
      <c r="K87" s="60"/>
      <c r="L87" s="60"/>
    </row>
    <row r="88" spans="2:12" s="17" customFormat="1" ht="16" customHeight="1">
      <c r="B88" s="49" t="s">
        <v>67</v>
      </c>
      <c r="C88" s="20"/>
      <c r="D88" s="20"/>
      <c r="E88" s="20"/>
      <c r="F88" s="19">
        <v>0</v>
      </c>
      <c r="G88" s="20"/>
      <c r="H88" s="20"/>
      <c r="I88" s="21">
        <f>F88</f>
        <v>0</v>
      </c>
      <c r="K88" s="60"/>
      <c r="L88" s="60"/>
    </row>
    <row r="89" spans="2:12" s="17" customFormat="1" ht="16" customHeight="1">
      <c r="B89" s="49" t="s">
        <v>68</v>
      </c>
      <c r="C89" s="20"/>
      <c r="D89" s="20"/>
      <c r="E89" s="20"/>
      <c r="F89" s="19">
        <v>2414</v>
      </c>
      <c r="G89" s="20"/>
      <c r="H89" s="20"/>
      <c r="I89" s="21">
        <f>F89</f>
        <v>2414</v>
      </c>
      <c r="K89" s="60"/>
      <c r="L89" s="60"/>
    </row>
    <row r="90" spans="2:12" s="17" customFormat="1" ht="16" customHeight="1">
      <c r="B90" s="50" t="s">
        <v>69</v>
      </c>
      <c r="C90" s="20"/>
      <c r="D90" s="20"/>
      <c r="E90" s="20"/>
      <c r="F90" s="19">
        <v>0</v>
      </c>
      <c r="G90" s="20"/>
      <c r="H90" s="20"/>
      <c r="I90" s="21">
        <f>F90</f>
        <v>0</v>
      </c>
      <c r="K90" s="60"/>
      <c r="L90" s="60"/>
    </row>
    <row r="91" spans="2:12" s="17" customFormat="1" ht="16" customHeight="1">
      <c r="B91" s="50" t="s">
        <v>51</v>
      </c>
      <c r="C91" s="20"/>
      <c r="D91" s="20"/>
      <c r="E91" s="20"/>
      <c r="F91" s="19">
        <v>5828</v>
      </c>
      <c r="G91" s="20"/>
      <c r="H91" s="20"/>
      <c r="I91" s="21">
        <f>F91</f>
        <v>5828</v>
      </c>
      <c r="K91" s="60"/>
      <c r="L91" s="60"/>
    </row>
    <row r="92" spans="2:12" s="17" customFormat="1" ht="16" customHeight="1">
      <c r="B92" s="51" t="s">
        <v>52</v>
      </c>
      <c r="C92" s="20"/>
      <c r="D92" s="20"/>
      <c r="E92" s="19">
        <v>56</v>
      </c>
      <c r="F92" s="19">
        <v>929</v>
      </c>
      <c r="G92" s="20"/>
      <c r="H92" s="20"/>
      <c r="I92" s="21">
        <f>SUM(E92:F92)</f>
        <v>985</v>
      </c>
      <c r="K92" s="60"/>
      <c r="L92" s="60"/>
    </row>
    <row r="93" spans="2:12" s="17" customFormat="1" ht="16" customHeight="1">
      <c r="B93" s="52" t="s">
        <v>70</v>
      </c>
      <c r="C93" s="20"/>
      <c r="D93" s="20"/>
      <c r="E93" s="19">
        <v>0</v>
      </c>
      <c r="F93" s="19">
        <v>93</v>
      </c>
      <c r="G93" s="20"/>
      <c r="H93" s="20"/>
      <c r="I93" s="21">
        <f>SUM(E93:F93)</f>
        <v>93</v>
      </c>
      <c r="K93" s="60"/>
      <c r="L93" s="60"/>
    </row>
    <row r="94" spans="2:12" s="17" customFormat="1" ht="16" customHeight="1">
      <c r="B94" s="52" t="s">
        <v>71</v>
      </c>
      <c r="C94" s="20"/>
      <c r="D94" s="20"/>
      <c r="E94" s="19">
        <v>0</v>
      </c>
      <c r="F94" s="19">
        <v>181</v>
      </c>
      <c r="G94" s="20"/>
      <c r="H94" s="20"/>
      <c r="I94" s="21">
        <f>SUM(E94:F94)</f>
        <v>181</v>
      </c>
      <c r="K94" s="60"/>
      <c r="L94" s="60"/>
    </row>
    <row r="95" spans="2:12" s="17" customFormat="1" ht="16" customHeight="1">
      <c r="B95" s="52" t="s">
        <v>72</v>
      </c>
      <c r="C95" s="20"/>
      <c r="D95" s="20"/>
      <c r="E95" s="20"/>
      <c r="F95" s="19">
        <v>0</v>
      </c>
      <c r="G95" s="20"/>
      <c r="H95" s="20"/>
      <c r="I95" s="21">
        <f>F95</f>
        <v>0</v>
      </c>
      <c r="K95" s="60"/>
      <c r="L95" s="60"/>
    </row>
    <row r="96" spans="2:12" s="17" customFormat="1" ht="16" customHeight="1">
      <c r="B96" s="53" t="s">
        <v>53</v>
      </c>
      <c r="C96" s="20"/>
      <c r="D96" s="20"/>
      <c r="E96" s="19">
        <v>0</v>
      </c>
      <c r="F96" s="20"/>
      <c r="G96" s="20"/>
      <c r="H96" s="20"/>
      <c r="I96" s="21">
        <f>E96</f>
        <v>0</v>
      </c>
      <c r="K96" s="60"/>
      <c r="L96" s="60"/>
    </row>
    <row r="97" spans="2:22" s="17" customFormat="1" ht="16" customHeight="1">
      <c r="B97" s="53" t="s">
        <v>54</v>
      </c>
      <c r="C97" s="20"/>
      <c r="D97" s="20"/>
      <c r="E97" s="19">
        <v>331</v>
      </c>
      <c r="F97" s="20"/>
      <c r="G97" s="20"/>
      <c r="H97" s="20"/>
      <c r="I97" s="21">
        <f>E97</f>
        <v>331</v>
      </c>
      <c r="K97" s="60"/>
      <c r="L97" s="60"/>
    </row>
    <row r="98" spans="2:22" s="17" customFormat="1" ht="16" customHeight="1">
      <c r="B98" s="63" t="s">
        <v>55</v>
      </c>
      <c r="C98" s="20"/>
      <c r="D98" s="20"/>
      <c r="E98" s="19">
        <v>124</v>
      </c>
      <c r="F98" s="19">
        <v>290</v>
      </c>
      <c r="G98" s="20"/>
      <c r="H98" s="20"/>
      <c r="I98" s="21">
        <f>SUM(E98:F98)</f>
        <v>414</v>
      </c>
      <c r="K98" s="60"/>
      <c r="L98" s="60"/>
    </row>
    <row r="99" spans="2:22" s="17" customFormat="1" ht="16" customHeight="1">
      <c r="B99" s="60"/>
      <c r="C99" s="60"/>
      <c r="D99" s="60"/>
      <c r="E99" s="60"/>
      <c r="F99" s="60"/>
      <c r="G99" s="60"/>
      <c r="H99" s="60"/>
      <c r="I99" s="60"/>
      <c r="K99" s="60"/>
      <c r="L99" s="60"/>
    </row>
    <row r="100" spans="2:22" s="2" customFormat="1" ht="6" customHeight="1">
      <c r="B100" s="31"/>
      <c r="C100" s="30"/>
      <c r="D100" s="30"/>
      <c r="E100" s="30"/>
      <c r="F100" s="30"/>
      <c r="G100" s="30"/>
      <c r="H100" s="30"/>
      <c r="I100" s="30"/>
      <c r="J100" s="30"/>
      <c r="K100" s="60"/>
      <c r="L100" s="60"/>
      <c r="M100" s="30"/>
      <c r="N100" s="30"/>
      <c r="O100" s="32"/>
      <c r="P100" s="33"/>
    </row>
    <row r="101" spans="2:22" s="2" customFormat="1" ht="16" customHeight="1">
      <c r="B101" s="42" t="s">
        <v>73</v>
      </c>
      <c r="C101" s="35"/>
      <c r="D101" s="30"/>
      <c r="E101" s="30"/>
      <c r="F101" s="30"/>
      <c r="G101" s="30"/>
      <c r="H101" s="30"/>
      <c r="I101" s="30"/>
      <c r="J101" s="30"/>
      <c r="K101" s="60"/>
      <c r="L101" s="60"/>
      <c r="M101" s="30"/>
      <c r="N101" s="32"/>
      <c r="O101" s="33"/>
      <c r="P101" s="30"/>
      <c r="Q101" s="30"/>
      <c r="R101" s="30"/>
      <c r="S101" s="30"/>
      <c r="T101" s="30"/>
      <c r="U101" s="30"/>
      <c r="V101" s="30"/>
    </row>
    <row r="102" spans="2:22" s="17" customFormat="1" ht="16" customHeight="1">
      <c r="B102" s="54" t="s">
        <v>42</v>
      </c>
      <c r="C102" s="20"/>
      <c r="D102" s="20"/>
      <c r="E102" s="19">
        <v>0</v>
      </c>
      <c r="F102" s="19">
        <v>0</v>
      </c>
      <c r="G102" s="20"/>
      <c r="H102" s="20"/>
      <c r="I102" s="21">
        <f>SUM(E102:F102)</f>
        <v>0</v>
      </c>
      <c r="K102" s="60"/>
      <c r="L102" s="60"/>
    </row>
    <row r="103" spans="2:22" s="17" customFormat="1" ht="16" customHeight="1">
      <c r="B103" s="55" t="s">
        <v>74</v>
      </c>
      <c r="C103" s="20"/>
      <c r="D103" s="20"/>
      <c r="E103" s="56">
        <v>0</v>
      </c>
      <c r="F103" s="56">
        <v>-3049</v>
      </c>
      <c r="G103" s="20"/>
      <c r="H103" s="20"/>
      <c r="I103" s="21">
        <f>SUM(E103:F103)</f>
        <v>-3049</v>
      </c>
      <c r="K103" s="60"/>
      <c r="L103" s="60"/>
    </row>
    <row r="104" spans="2:22" s="17" customFormat="1" ht="16" customHeight="1">
      <c r="B104" s="55" t="s">
        <v>75</v>
      </c>
      <c r="C104" s="20"/>
      <c r="D104" s="20"/>
      <c r="E104" s="56">
        <v>0</v>
      </c>
      <c r="F104" s="56">
        <v>-1</v>
      </c>
      <c r="G104" s="20"/>
      <c r="H104" s="20"/>
      <c r="I104" s="21">
        <f>SUM(E104:F104)</f>
        <v>-1</v>
      </c>
      <c r="K104" s="60"/>
      <c r="L104" s="60"/>
    </row>
    <row r="105" spans="2:22" s="17" customFormat="1" ht="16" customHeight="1">
      <c r="B105" s="48" t="s">
        <v>76</v>
      </c>
      <c r="C105" s="20"/>
      <c r="D105" s="20"/>
      <c r="E105" s="20"/>
      <c r="F105" s="19">
        <v>0</v>
      </c>
      <c r="G105" s="20"/>
      <c r="H105" s="20"/>
      <c r="I105" s="21">
        <f>F105</f>
        <v>0</v>
      </c>
      <c r="K105" s="60"/>
      <c r="L105" s="60"/>
    </row>
    <row r="106" spans="2:22" s="17" customFormat="1" ht="16" customHeight="1">
      <c r="B106" s="48" t="s">
        <v>77</v>
      </c>
      <c r="C106" s="20"/>
      <c r="D106" s="20"/>
      <c r="E106" s="20"/>
      <c r="F106" s="19">
        <v>0</v>
      </c>
      <c r="G106" s="20"/>
      <c r="H106" s="20"/>
      <c r="I106" s="21">
        <f>F106</f>
        <v>0</v>
      </c>
      <c r="K106" s="60"/>
      <c r="L106" s="60"/>
    </row>
    <row r="107" spans="2:22" s="17" customFormat="1" ht="16" customHeight="1">
      <c r="B107" s="60"/>
      <c r="C107" s="60"/>
      <c r="D107" s="60"/>
      <c r="E107" s="60"/>
      <c r="F107" s="60"/>
      <c r="G107" s="60"/>
      <c r="H107" s="60"/>
      <c r="I107" s="60"/>
      <c r="K107" s="60"/>
      <c r="L107" s="60"/>
    </row>
    <row r="108" spans="2:22" s="2" customFormat="1" ht="6" customHeight="1">
      <c r="B108" s="31"/>
      <c r="C108" s="30"/>
      <c r="D108" s="30"/>
      <c r="E108" s="30"/>
      <c r="F108" s="30"/>
      <c r="G108" s="30"/>
      <c r="H108" s="30"/>
      <c r="I108" s="30"/>
      <c r="J108" s="30"/>
      <c r="K108" s="60"/>
      <c r="L108" s="60"/>
      <c r="M108" s="30"/>
      <c r="N108" s="30"/>
      <c r="O108" s="32"/>
      <c r="P108" s="33"/>
    </row>
    <row r="109" spans="2:22" s="2" customFormat="1" ht="16" customHeight="1">
      <c r="B109" s="34" t="s">
        <v>18</v>
      </c>
      <c r="C109" s="35"/>
      <c r="D109" s="30"/>
      <c r="E109" s="30"/>
      <c r="F109" s="30"/>
      <c r="G109" s="30"/>
      <c r="H109" s="30"/>
      <c r="I109" s="30"/>
      <c r="J109" s="30"/>
      <c r="K109" s="60"/>
      <c r="L109" s="60"/>
      <c r="M109" s="30"/>
      <c r="N109" s="32"/>
      <c r="O109" s="33"/>
      <c r="P109" s="30"/>
      <c r="Q109" s="30"/>
      <c r="R109" s="30"/>
      <c r="S109" s="30"/>
      <c r="T109" s="30"/>
      <c r="U109" s="30"/>
      <c r="V109" s="30"/>
    </row>
    <row r="110" spans="2:22" s="17" customFormat="1" ht="16" customHeight="1">
      <c r="B110" s="61" t="s">
        <v>78</v>
      </c>
      <c r="C110" s="19">
        <v>0</v>
      </c>
      <c r="D110" s="19">
        <v>0</v>
      </c>
      <c r="E110" s="19">
        <v>-95</v>
      </c>
      <c r="F110" s="19">
        <v>0</v>
      </c>
      <c r="G110" s="19">
        <v>-5</v>
      </c>
      <c r="H110" s="20"/>
      <c r="I110" s="21">
        <f>SUM(C110:H110)</f>
        <v>-100</v>
      </c>
      <c r="K110" s="60"/>
      <c r="L110" s="60"/>
    </row>
    <row r="111" spans="2:22" s="17" customFormat="1" ht="16" customHeight="1">
      <c r="C111" s="60"/>
      <c r="D111" s="60"/>
      <c r="E111" s="60"/>
      <c r="F111" s="60"/>
      <c r="G111" s="60"/>
      <c r="H111" s="57"/>
      <c r="I111" s="57"/>
      <c r="K111" s="57"/>
      <c r="L111" s="57"/>
    </row>
    <row r="112" spans="2:22" s="17" customFormat="1" ht="12.75" customHeight="1"/>
  </sheetData>
  <mergeCells count="7">
    <mergeCell ref="I6:I7"/>
    <mergeCell ref="G6:G7"/>
    <mergeCell ref="C6:C7"/>
    <mergeCell ref="D6:D7"/>
    <mergeCell ref="E6:E7"/>
    <mergeCell ref="F6:F7"/>
    <mergeCell ref="H6:H7"/>
  </mergeCells>
  <dataValidations count="3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9:G9 C12:G12 F36 F63:F65 E43:F44 F47:F51 E63 F58 C39:G40 E57:F57 E65:E68 F68 E59:E61 E55:F55 F61" xr:uid="{00000000-0002-0000-16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G11 C18:G18 C20:G21 E102:F104 F105:F106 C110:G110" xr:uid="{00000000-0002-0000-1600-000001000000}">
      <formula1>0</formula1>
    </dataValidation>
    <dataValidation type="whole" errorStyle="warning" allowBlank="1" showErrorMessage="1" errorTitle="WARNING" error="All figures must be entered as whole numbers. Please ensure that the figure you have entered is correct." sqref="E87 E76 F87:F95 F74:F82 E96:E97 E92:E94 E83:E84 E72:F72 E85:F85 E98:F98" xr:uid="{00000000-0002-0000-1600-000002000000}">
      <formula1>-1000000</formula1>
      <formula2>1000000</formula2>
    </dataValidation>
  </dataValidations>
  <pageMargins left="0.7" right="0.7" top="0.75" bottom="0.75" header="0.3" footer="0.3"/>
  <pageSetup paperSize="9" scale="59" fitToHeight="0" orientation="landscape" r:id="rId1"/>
  <rowBreaks count="2" manualBreakCount="2">
    <brk id="52" max="11" man="1"/>
    <brk id="100" max="11" man="1"/>
  </rowBreaks>
  <ignoredErrors>
    <ignoredError sqref="I110" emptyCellReference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33">
    <tabColor rgb="FFC5D9F1"/>
    <pageSetUpPr fitToPage="1"/>
  </sheetPr>
  <dimension ref="B1:V112"/>
  <sheetViews>
    <sheetView zoomScaleNormal="100" workbookViewId="0"/>
  </sheetViews>
  <sheetFormatPr defaultColWidth="9.1796875" defaultRowHeight="14"/>
  <cols>
    <col min="1" max="1" width="2.54296875" style="14" customWidth="1"/>
    <col min="2" max="2" width="95.54296875" style="14" customWidth="1"/>
    <col min="3" max="9" width="14.26953125" style="14" customWidth="1"/>
    <col min="10" max="10" width="3.26953125" style="14" customWidth="1"/>
    <col min="11" max="12" width="10.81640625" style="14" customWidth="1"/>
    <col min="13" max="16384" width="9.1796875" style="14"/>
  </cols>
  <sheetData>
    <row r="1" spans="2:12" s="2" customFormat="1" ht="20.149999999999999" customHeight="1">
      <c r="B1" s="1" t="s">
        <v>0</v>
      </c>
      <c r="C1" s="58"/>
      <c r="D1" s="58"/>
      <c r="F1" s="3"/>
      <c r="G1" s="3"/>
      <c r="H1" s="3"/>
    </row>
    <row r="2" spans="2:12" s="2" customFormat="1" ht="20.149999999999999" customHeight="1">
      <c r="B2" s="1" t="s">
        <v>79</v>
      </c>
    </row>
    <row r="3" spans="2:12" s="2" customFormat="1" ht="20.149999999999999" customHeight="1">
      <c r="B3" s="4" t="s">
        <v>100</v>
      </c>
      <c r="C3" s="59"/>
      <c r="D3" s="59"/>
      <c r="E3" s="5"/>
      <c r="F3" s="6"/>
      <c r="G3" s="6"/>
      <c r="H3" s="7"/>
    </row>
    <row r="4" spans="2:12" s="10" customFormat="1" ht="12.75" customHeight="1">
      <c r="B4" s="8"/>
      <c r="C4" s="9"/>
      <c r="I4" s="11"/>
      <c r="J4" s="11"/>
    </row>
    <row r="5" spans="2:12" s="10" customFormat="1" ht="12.75" customHeight="1">
      <c r="B5" s="8"/>
      <c r="C5" s="9"/>
      <c r="I5" s="11" t="s">
        <v>1</v>
      </c>
      <c r="J5" s="11"/>
    </row>
    <row r="6" spans="2:12" ht="18" customHeight="1">
      <c r="B6" s="12" t="s">
        <v>2</v>
      </c>
      <c r="C6" s="82" t="s">
        <v>3</v>
      </c>
      <c r="D6" s="82" t="s">
        <v>4</v>
      </c>
      <c r="E6" s="82" t="s">
        <v>5</v>
      </c>
      <c r="F6" s="82" t="s">
        <v>6</v>
      </c>
      <c r="G6" s="82" t="s">
        <v>7</v>
      </c>
      <c r="H6" s="83" t="s">
        <v>8</v>
      </c>
      <c r="I6" s="84" t="s">
        <v>9</v>
      </c>
      <c r="J6" s="13"/>
      <c r="K6" s="60"/>
      <c r="L6" s="60"/>
    </row>
    <row r="7" spans="2:12" ht="51" customHeight="1">
      <c r="B7" s="15" t="s">
        <v>10</v>
      </c>
      <c r="C7" s="82"/>
      <c r="D7" s="82"/>
      <c r="E7" s="82"/>
      <c r="F7" s="82"/>
      <c r="G7" s="82"/>
      <c r="H7" s="83"/>
      <c r="I7" s="84"/>
      <c r="J7" s="13"/>
      <c r="K7" s="60"/>
      <c r="L7" s="60"/>
    </row>
    <row r="8" spans="2:12" s="17" customFormat="1" ht="16" customHeight="1">
      <c r="B8" s="16" t="s">
        <v>11</v>
      </c>
      <c r="K8" s="60"/>
      <c r="L8" s="60"/>
    </row>
    <row r="9" spans="2:12" s="17" customFormat="1" ht="16" customHeight="1">
      <c r="B9" s="18" t="s">
        <v>12</v>
      </c>
      <c r="C9" s="19">
        <v>10</v>
      </c>
      <c r="D9" s="19">
        <v>0</v>
      </c>
      <c r="E9" s="19">
        <v>849</v>
      </c>
      <c r="F9" s="19">
        <v>1819</v>
      </c>
      <c r="G9" s="19">
        <v>100</v>
      </c>
      <c r="H9" s="20"/>
      <c r="I9" s="21">
        <f>SUM(C9:G9)</f>
        <v>2778</v>
      </c>
      <c r="K9" s="60"/>
      <c r="L9" s="60"/>
    </row>
    <row r="10" spans="2:12" s="17" customFormat="1" ht="16" customHeight="1">
      <c r="B10" s="18" t="s">
        <v>13</v>
      </c>
      <c r="C10" s="20"/>
      <c r="D10" s="20"/>
      <c r="E10" s="20"/>
      <c r="F10" s="20"/>
      <c r="G10" s="20"/>
      <c r="H10" s="20"/>
      <c r="I10" s="20"/>
      <c r="K10" s="60"/>
      <c r="L10" s="60"/>
    </row>
    <row r="11" spans="2:12" s="17" customFormat="1" ht="16" customHeight="1">
      <c r="B11" s="18" t="s">
        <v>14</v>
      </c>
      <c r="C11" s="19">
        <v>0</v>
      </c>
      <c r="D11" s="19">
        <v>0</v>
      </c>
      <c r="E11" s="19">
        <v>0</v>
      </c>
      <c r="F11" s="19">
        <v>-20</v>
      </c>
      <c r="G11" s="19">
        <v>0</v>
      </c>
      <c r="H11" s="20"/>
      <c r="I11" s="21">
        <f>SUM(C11:G11)</f>
        <v>-20</v>
      </c>
      <c r="K11" s="60"/>
      <c r="L11" s="60"/>
    </row>
    <row r="12" spans="2:12" s="17" customFormat="1" ht="16" customHeight="1">
      <c r="B12" s="18" t="s">
        <v>15</v>
      </c>
      <c r="C12" s="19">
        <v>10830</v>
      </c>
      <c r="D12" s="19">
        <v>100</v>
      </c>
      <c r="E12" s="19">
        <v>34266</v>
      </c>
      <c r="F12" s="19">
        <v>101996</v>
      </c>
      <c r="G12" s="19">
        <v>4650</v>
      </c>
      <c r="H12" s="22">
        <v>99900</v>
      </c>
      <c r="I12" s="21">
        <f>SUM(C12:H12)</f>
        <v>251742</v>
      </c>
      <c r="K12" s="60"/>
      <c r="L12" s="60"/>
    </row>
    <row r="13" spans="2:12" s="17" customFormat="1" ht="16" customHeight="1">
      <c r="B13" s="23" t="s">
        <v>16</v>
      </c>
      <c r="C13" s="21">
        <f>SUM(C9,C11:C12)</f>
        <v>10840</v>
      </c>
      <c r="D13" s="21">
        <f>SUM(D9,D11:D12)</f>
        <v>100</v>
      </c>
      <c r="E13" s="21">
        <f>SUM(E9,E11:E12)</f>
        <v>35115</v>
      </c>
      <c r="F13" s="21">
        <f>SUM(F9,F11:F12)</f>
        <v>103795</v>
      </c>
      <c r="G13" s="21">
        <f>SUM(G9,G11:G12)</f>
        <v>4750</v>
      </c>
      <c r="H13" s="21">
        <f>H12</f>
        <v>99900</v>
      </c>
      <c r="I13" s="21">
        <f>SUM(I9,I11:I12)</f>
        <v>254500</v>
      </c>
      <c r="K13" s="60"/>
      <c r="L13" s="60"/>
    </row>
    <row r="14" spans="2:12" s="17" customFormat="1" ht="12.75" customHeight="1">
      <c r="K14" s="60"/>
      <c r="L14" s="60"/>
    </row>
    <row r="15" spans="2:12" s="17" customFormat="1" ht="16" customHeight="1">
      <c r="B15" s="23" t="s">
        <v>17</v>
      </c>
      <c r="C15" s="21">
        <f>C13+C18</f>
        <v>10840</v>
      </c>
      <c r="D15" s="21">
        <f>D13+D18</f>
        <v>100</v>
      </c>
      <c r="E15" s="21">
        <f>E13+E18</f>
        <v>35035</v>
      </c>
      <c r="F15" s="21">
        <f>F13+F18</f>
        <v>103750</v>
      </c>
      <c r="G15" s="21">
        <f>G13+G18</f>
        <v>4000</v>
      </c>
      <c r="H15" s="21">
        <f>H13</f>
        <v>99900</v>
      </c>
      <c r="I15" s="21">
        <f>I13+I18</f>
        <v>253625</v>
      </c>
      <c r="K15" s="60"/>
      <c r="L15" s="60"/>
    </row>
    <row r="16" spans="2:12" s="17" customFormat="1" ht="12.75" customHeight="1">
      <c r="K16" s="60"/>
      <c r="L16" s="60"/>
    </row>
    <row r="17" spans="2:14" s="17" customFormat="1" ht="16" customHeight="1">
      <c r="B17" s="16" t="s">
        <v>18</v>
      </c>
      <c r="K17" s="60"/>
      <c r="L17" s="60"/>
    </row>
    <row r="18" spans="2:14" s="17" customFormat="1" ht="16" customHeight="1">
      <c r="B18" s="18" t="s">
        <v>19</v>
      </c>
      <c r="C18" s="19">
        <v>0</v>
      </c>
      <c r="D18" s="19">
        <v>0</v>
      </c>
      <c r="E18" s="19">
        <v>-80</v>
      </c>
      <c r="F18" s="19">
        <v>-45</v>
      </c>
      <c r="G18" s="19">
        <v>-750</v>
      </c>
      <c r="H18" s="20"/>
      <c r="I18" s="21">
        <f>SUM(C18:G18)</f>
        <v>-875</v>
      </c>
      <c r="K18" s="60"/>
      <c r="L18" s="60"/>
    </row>
    <row r="19" spans="2:14" s="17" customFormat="1" ht="16" customHeight="1">
      <c r="B19" s="24" t="s">
        <v>20</v>
      </c>
      <c r="C19" s="20"/>
      <c r="D19" s="20"/>
      <c r="E19" s="20"/>
      <c r="F19" s="20"/>
      <c r="G19" s="20"/>
      <c r="H19" s="20"/>
      <c r="I19" s="25"/>
      <c r="K19" s="60"/>
      <c r="L19" s="60"/>
    </row>
    <row r="20" spans="2:14" s="17" customFormat="1" ht="16" customHeight="1">
      <c r="B20" s="18" t="s">
        <v>21</v>
      </c>
      <c r="C20" s="19">
        <v>-720</v>
      </c>
      <c r="D20" s="19">
        <v>0</v>
      </c>
      <c r="E20" s="19">
        <v>-28340</v>
      </c>
      <c r="F20" s="19">
        <v>-68190</v>
      </c>
      <c r="G20" s="19">
        <v>-2650</v>
      </c>
      <c r="H20" s="20"/>
      <c r="I20" s="21">
        <f>SUM(C20:G20)</f>
        <v>-99900</v>
      </c>
      <c r="K20" s="60"/>
      <c r="L20" s="60"/>
    </row>
    <row r="21" spans="2:14" s="17" customFormat="1" ht="16" customHeight="1">
      <c r="B21" s="18" t="s">
        <v>22</v>
      </c>
      <c r="C21" s="19">
        <v>-12145</v>
      </c>
      <c r="D21" s="19">
        <v>-60</v>
      </c>
      <c r="E21" s="19">
        <v>-3730</v>
      </c>
      <c r="F21" s="19">
        <v>-33480</v>
      </c>
      <c r="G21" s="19">
        <v>-3910</v>
      </c>
      <c r="H21" s="20"/>
      <c r="I21" s="21">
        <f>SUM(C21:G21)</f>
        <v>-53325</v>
      </c>
      <c r="K21" s="60"/>
      <c r="L21" s="60"/>
    </row>
    <row r="22" spans="2:14" s="17" customFormat="1" ht="16" customHeight="1">
      <c r="B22" s="23" t="s">
        <v>23</v>
      </c>
      <c r="C22" s="21">
        <f>SUM(C18,C20:C21)</f>
        <v>-12865</v>
      </c>
      <c r="D22" s="21">
        <f>SUM(D18,D20:D21)</f>
        <v>-60</v>
      </c>
      <c r="E22" s="21">
        <f>SUM(E18,E20:E21)</f>
        <v>-32150</v>
      </c>
      <c r="F22" s="21">
        <f>SUM(F18,F20:F21)</f>
        <v>-101715</v>
      </c>
      <c r="G22" s="21">
        <f>SUM(G18,G20:G21)</f>
        <v>-7310</v>
      </c>
      <c r="H22" s="20"/>
      <c r="I22" s="21">
        <f>SUM(I18,I20:I21)</f>
        <v>-154100</v>
      </c>
      <c r="K22" s="60"/>
      <c r="L22" s="60"/>
    </row>
    <row r="23" spans="2:14" s="17" customFormat="1" ht="12.75" customHeight="1">
      <c r="K23" s="60"/>
      <c r="L23" s="60"/>
    </row>
    <row r="24" spans="2:14" s="17" customFormat="1" ht="16" customHeight="1">
      <c r="B24" s="23" t="s">
        <v>24</v>
      </c>
      <c r="C24" s="21">
        <f>C22-C18</f>
        <v>-12865</v>
      </c>
      <c r="D24" s="21">
        <f>D22-D18</f>
        <v>-60</v>
      </c>
      <c r="E24" s="21">
        <f>E22-E18</f>
        <v>-32070</v>
      </c>
      <c r="F24" s="21">
        <f>F22-F18</f>
        <v>-101670</v>
      </c>
      <c r="G24" s="21">
        <f>G22-G18</f>
        <v>-6560</v>
      </c>
      <c r="H24" s="20"/>
      <c r="I24" s="21">
        <f>I22-I18</f>
        <v>-153225</v>
      </c>
      <c r="K24" s="60"/>
      <c r="L24" s="60"/>
    </row>
    <row r="25" spans="2:14" s="17" customFormat="1" ht="12.75" customHeight="1">
      <c r="K25" s="60"/>
      <c r="L25" s="60"/>
    </row>
    <row r="26" spans="2:14" s="17" customFormat="1" ht="16" customHeight="1">
      <c r="B26" s="26" t="s">
        <v>25</v>
      </c>
      <c r="C26" s="27">
        <f>C13+C22</f>
        <v>-2025</v>
      </c>
      <c r="D26" s="27">
        <f>D13+D22</f>
        <v>40</v>
      </c>
      <c r="E26" s="27">
        <f>E13+E22</f>
        <v>2965</v>
      </c>
      <c r="F26" s="27">
        <f>F13+F22</f>
        <v>2080</v>
      </c>
      <c r="G26" s="27">
        <f>G13+G22</f>
        <v>-2560</v>
      </c>
      <c r="H26" s="27">
        <f>H13</f>
        <v>99900</v>
      </c>
      <c r="I26" s="27">
        <f>I13+I22</f>
        <v>100400</v>
      </c>
      <c r="K26" s="60"/>
      <c r="L26" s="60"/>
    </row>
    <row r="27" spans="2:14" s="17" customFormat="1" ht="12.75" customHeight="1">
      <c r="K27" s="60"/>
      <c r="L27" s="60"/>
    </row>
    <row r="28" spans="2:14" s="17" customFormat="1" ht="16" customHeight="1">
      <c r="B28" s="60"/>
      <c r="C28" s="60"/>
      <c r="D28" s="60"/>
      <c r="E28" s="60"/>
      <c r="F28" s="60"/>
      <c r="G28" s="60"/>
      <c r="H28" s="60"/>
      <c r="I28" s="60"/>
      <c r="K28" s="60"/>
      <c r="L28" s="60"/>
    </row>
    <row r="29" spans="2:14" s="17" customFormat="1" ht="16" customHeight="1">
      <c r="B29" s="60"/>
      <c r="C29" s="60"/>
      <c r="D29" s="60"/>
      <c r="E29" s="60"/>
      <c r="F29" s="60"/>
      <c r="G29" s="60"/>
      <c r="H29" s="60"/>
      <c r="I29" s="60"/>
      <c r="K29" s="60"/>
      <c r="L29" s="60"/>
    </row>
    <row r="30" spans="2:14" s="17" customFormat="1" ht="16" customHeight="1">
      <c r="B30" s="60"/>
      <c r="C30" s="60"/>
      <c r="D30" s="60"/>
      <c r="E30" s="60"/>
      <c r="F30" s="60"/>
      <c r="G30" s="60"/>
      <c r="H30" s="60"/>
      <c r="I30" s="60"/>
      <c r="K30" s="60"/>
      <c r="L30" s="60"/>
    </row>
    <row r="31" spans="2:14" s="17" customFormat="1" ht="16" customHeight="1">
      <c r="B31" s="60"/>
      <c r="C31" s="60"/>
      <c r="D31" s="60"/>
      <c r="E31" s="60"/>
      <c r="F31" s="60"/>
      <c r="G31" s="60"/>
      <c r="H31" s="60"/>
      <c r="I31" s="60"/>
      <c r="K31" s="60"/>
      <c r="L31" s="60"/>
    </row>
    <row r="32" spans="2:14" s="2" customFormat="1" ht="12.75" customHeight="1">
      <c r="B32" s="60"/>
      <c r="C32" s="60"/>
      <c r="D32" s="60"/>
      <c r="E32" s="60"/>
      <c r="F32" s="60"/>
      <c r="G32" s="60"/>
      <c r="H32" s="60"/>
      <c r="I32" s="60"/>
      <c r="J32" s="28"/>
      <c r="K32" s="60"/>
      <c r="L32" s="60"/>
      <c r="M32" s="29"/>
      <c r="N32" s="29"/>
    </row>
    <row r="33" spans="2:22" s="2" customFormat="1" ht="18" customHeight="1">
      <c r="B33" s="64" t="s">
        <v>26</v>
      </c>
      <c r="C33" s="30"/>
      <c r="D33" s="30"/>
      <c r="E33" s="30"/>
      <c r="F33" s="30"/>
      <c r="G33" s="30"/>
      <c r="H33" s="30"/>
      <c r="I33" s="30"/>
      <c r="J33" s="30"/>
      <c r="K33" s="60"/>
      <c r="L33" s="60"/>
    </row>
    <row r="34" spans="2:22" s="2" customFormat="1" ht="6" customHeight="1">
      <c r="B34" s="31"/>
      <c r="C34" s="30"/>
      <c r="D34" s="30"/>
      <c r="E34" s="30"/>
      <c r="F34" s="30"/>
      <c r="G34" s="30"/>
      <c r="H34" s="30"/>
      <c r="I34" s="30"/>
      <c r="J34" s="30"/>
      <c r="K34" s="60"/>
      <c r="L34" s="60"/>
      <c r="M34" s="30"/>
      <c r="N34" s="32"/>
      <c r="O34" s="33"/>
    </row>
    <row r="35" spans="2:22" s="2" customFormat="1" ht="16" customHeight="1">
      <c r="B35" s="34" t="s">
        <v>27</v>
      </c>
      <c r="C35" s="35"/>
      <c r="D35" s="30"/>
      <c r="E35" s="30"/>
      <c r="F35" s="30"/>
      <c r="G35" s="30"/>
      <c r="H35" s="30"/>
      <c r="I35" s="30"/>
      <c r="J35" s="30"/>
      <c r="K35" s="60"/>
      <c r="L35" s="60"/>
      <c r="M35" s="30"/>
      <c r="N35" s="30"/>
      <c r="O35" s="30"/>
    </row>
    <row r="36" spans="2:22" s="17" customFormat="1" ht="16" customHeight="1">
      <c r="B36" s="18" t="s">
        <v>27</v>
      </c>
      <c r="C36" s="20"/>
      <c r="D36" s="20"/>
      <c r="E36" s="20"/>
      <c r="F36" s="19">
        <v>0</v>
      </c>
      <c r="G36" s="20"/>
      <c r="H36" s="20"/>
      <c r="I36" s="20"/>
      <c r="K36" s="60"/>
      <c r="L36" s="60"/>
    </row>
    <row r="37" spans="2:22" s="17" customFormat="1" ht="6" customHeight="1">
      <c r="C37" s="36"/>
      <c r="D37" s="36"/>
      <c r="E37" s="36"/>
      <c r="F37" s="36"/>
      <c r="G37" s="36"/>
      <c r="H37" s="36"/>
      <c r="I37" s="36"/>
      <c r="J37" s="36"/>
      <c r="K37" s="60"/>
      <c r="L37" s="60"/>
      <c r="M37" s="36"/>
      <c r="N37" s="36"/>
      <c r="O37" s="36"/>
      <c r="P37" s="36"/>
      <c r="Q37" s="36"/>
      <c r="R37" s="36"/>
      <c r="S37" s="36"/>
      <c r="T37" s="36"/>
      <c r="U37" s="36"/>
      <c r="V37" s="36"/>
    </row>
    <row r="38" spans="2:22" s="2" customFormat="1" ht="16" customHeight="1">
      <c r="B38" s="34" t="s">
        <v>28</v>
      </c>
      <c r="C38" s="35"/>
      <c r="D38" s="30"/>
      <c r="E38" s="30"/>
      <c r="F38" s="30"/>
      <c r="G38" s="30"/>
      <c r="H38" s="30"/>
      <c r="I38" s="30"/>
      <c r="J38" s="30"/>
      <c r="K38" s="60"/>
      <c r="L38" s="60"/>
      <c r="M38" s="30"/>
      <c r="N38" s="32"/>
      <c r="O38" s="33"/>
      <c r="P38" s="30"/>
      <c r="Q38" s="30"/>
      <c r="R38" s="30"/>
      <c r="S38" s="30"/>
      <c r="T38" s="30"/>
      <c r="U38" s="30"/>
      <c r="V38" s="30"/>
    </row>
    <row r="39" spans="2:22" s="17" customFormat="1" ht="16" customHeight="1">
      <c r="B39" s="18" t="s">
        <v>29</v>
      </c>
      <c r="C39" s="19">
        <v>1885</v>
      </c>
      <c r="D39" s="19">
        <v>15</v>
      </c>
      <c r="E39" s="19">
        <v>16405</v>
      </c>
      <c r="F39" s="19">
        <v>61015</v>
      </c>
      <c r="G39" s="19">
        <v>315</v>
      </c>
      <c r="H39" s="20"/>
      <c r="I39" s="21">
        <f>SUM(C39:G39)</f>
        <v>79635</v>
      </c>
      <c r="K39" s="60"/>
      <c r="L39" s="60"/>
      <c r="M39" s="30"/>
    </row>
    <row r="40" spans="2:22" s="17" customFormat="1" ht="16" customHeight="1">
      <c r="B40" s="62" t="s">
        <v>30</v>
      </c>
      <c r="C40" s="19">
        <v>0</v>
      </c>
      <c r="D40" s="19">
        <v>0</v>
      </c>
      <c r="E40" s="19">
        <v>5175</v>
      </c>
      <c r="F40" s="19">
        <v>38215</v>
      </c>
      <c r="G40" s="19">
        <v>0</v>
      </c>
      <c r="H40" s="20"/>
      <c r="I40" s="21">
        <f>SUM(C40:G40)</f>
        <v>43390</v>
      </c>
      <c r="K40" s="60"/>
      <c r="L40" s="60"/>
      <c r="M40" s="30"/>
    </row>
    <row r="41" spans="2:22" s="17" customFormat="1" ht="6" customHeight="1">
      <c r="C41" s="36"/>
      <c r="D41" s="36"/>
      <c r="E41" s="36"/>
      <c r="F41" s="36"/>
      <c r="G41" s="36"/>
      <c r="H41" s="36"/>
      <c r="I41" s="36"/>
      <c r="J41" s="36"/>
      <c r="K41" s="60"/>
      <c r="L41" s="60"/>
      <c r="M41" s="36"/>
      <c r="N41" s="36"/>
      <c r="O41" s="36"/>
      <c r="P41" s="36"/>
      <c r="Q41" s="36"/>
      <c r="R41" s="36"/>
      <c r="S41" s="36"/>
      <c r="T41" s="36"/>
      <c r="U41" s="36"/>
      <c r="V41" s="36"/>
    </row>
    <row r="42" spans="2:22" s="2" customFormat="1" ht="16" customHeight="1">
      <c r="B42" s="34" t="s">
        <v>31</v>
      </c>
      <c r="C42" s="35"/>
      <c r="D42" s="30"/>
      <c r="E42" s="30"/>
      <c r="F42" s="30"/>
      <c r="G42" s="30"/>
      <c r="H42" s="30"/>
      <c r="I42" s="30"/>
      <c r="J42" s="30"/>
      <c r="K42" s="60"/>
      <c r="L42" s="60"/>
      <c r="M42" s="30"/>
      <c r="N42" s="32"/>
      <c r="O42" s="33"/>
      <c r="P42" s="30"/>
      <c r="Q42" s="30"/>
      <c r="R42" s="30"/>
      <c r="S42" s="30"/>
      <c r="T42" s="30"/>
      <c r="U42" s="30"/>
      <c r="V42" s="30"/>
    </row>
    <row r="43" spans="2:22" s="17" customFormat="1" ht="16" customHeight="1">
      <c r="B43" s="18" t="s">
        <v>32</v>
      </c>
      <c r="C43" s="20"/>
      <c r="D43" s="20"/>
      <c r="E43" s="19">
        <v>315</v>
      </c>
      <c r="F43" s="19">
        <v>2845</v>
      </c>
      <c r="G43" s="20"/>
      <c r="H43" s="20"/>
      <c r="I43" s="21">
        <f>SUM(E43:F43)</f>
        <v>3160</v>
      </c>
      <c r="K43" s="60"/>
      <c r="L43" s="60"/>
      <c r="M43" s="30"/>
    </row>
    <row r="44" spans="2:22" s="17" customFormat="1" ht="16" customHeight="1">
      <c r="B44" s="18" t="s">
        <v>33</v>
      </c>
      <c r="C44" s="20"/>
      <c r="D44" s="20"/>
      <c r="E44" s="19">
        <v>210</v>
      </c>
      <c r="F44" s="19">
        <v>1195</v>
      </c>
      <c r="G44" s="20"/>
      <c r="H44" s="20"/>
      <c r="I44" s="21">
        <f>SUM(E44:F44)</f>
        <v>1405</v>
      </c>
      <c r="K44" s="60"/>
      <c r="L44" s="60"/>
      <c r="M44" s="30"/>
    </row>
    <row r="45" spans="2:22" s="17" customFormat="1" ht="6" customHeight="1">
      <c r="C45" s="36"/>
      <c r="D45" s="36"/>
      <c r="E45" s="36"/>
      <c r="F45" s="36"/>
      <c r="G45" s="36"/>
      <c r="H45" s="36"/>
      <c r="I45" s="36"/>
      <c r="J45" s="36"/>
      <c r="K45" s="60"/>
      <c r="L45" s="60"/>
      <c r="M45" s="36"/>
      <c r="N45" s="36"/>
      <c r="O45" s="36"/>
      <c r="P45" s="36"/>
      <c r="Q45" s="36"/>
      <c r="R45" s="36"/>
      <c r="S45" s="36"/>
      <c r="T45" s="36"/>
      <c r="U45" s="36"/>
      <c r="V45" s="36"/>
    </row>
    <row r="46" spans="2:22" s="2" customFormat="1" ht="16" customHeight="1">
      <c r="B46" s="34" t="s">
        <v>34</v>
      </c>
      <c r="C46" s="35"/>
      <c r="D46" s="30"/>
      <c r="E46" s="30"/>
      <c r="F46" s="30"/>
      <c r="G46" s="30"/>
      <c r="H46" s="30"/>
      <c r="I46" s="30"/>
      <c r="J46" s="30"/>
      <c r="K46" s="60"/>
      <c r="L46" s="60"/>
      <c r="M46" s="30"/>
      <c r="N46" s="32"/>
      <c r="O46" s="33"/>
      <c r="P46" s="30"/>
      <c r="Q46" s="30"/>
      <c r="R46" s="30"/>
      <c r="S46" s="30"/>
      <c r="T46" s="30"/>
      <c r="U46" s="30"/>
      <c r="V46" s="30"/>
    </row>
    <row r="47" spans="2:22" s="17" customFormat="1" ht="16" customHeight="1">
      <c r="B47" s="18" t="s">
        <v>35</v>
      </c>
      <c r="C47" s="20"/>
      <c r="D47" s="20"/>
      <c r="E47" s="20"/>
      <c r="F47" s="19">
        <v>72730</v>
      </c>
      <c r="G47" s="20"/>
      <c r="H47" s="20"/>
      <c r="I47" s="20"/>
      <c r="K47" s="60"/>
      <c r="L47" s="60"/>
      <c r="M47" s="30"/>
    </row>
    <row r="48" spans="2:22" s="17" customFormat="1" ht="16" customHeight="1">
      <c r="B48" s="18" t="s">
        <v>36</v>
      </c>
      <c r="C48" s="20"/>
      <c r="D48" s="20"/>
      <c r="E48" s="20"/>
      <c r="F48" s="19">
        <v>6000</v>
      </c>
      <c r="G48" s="20"/>
      <c r="H48" s="20"/>
      <c r="I48" s="20"/>
      <c r="K48" s="60"/>
      <c r="L48" s="60"/>
      <c r="M48" s="30"/>
    </row>
    <row r="49" spans="2:22" s="17" customFormat="1" ht="16" customHeight="1">
      <c r="B49" s="18" t="s">
        <v>37</v>
      </c>
      <c r="C49" s="20"/>
      <c r="D49" s="20"/>
      <c r="E49" s="20"/>
      <c r="F49" s="19">
        <v>19545</v>
      </c>
      <c r="G49" s="20"/>
      <c r="H49" s="20"/>
      <c r="I49" s="20"/>
      <c r="K49" s="60"/>
      <c r="L49" s="60"/>
      <c r="M49" s="30"/>
    </row>
    <row r="50" spans="2:22" s="17" customFormat="1" ht="16" customHeight="1">
      <c r="B50" s="18" t="s">
        <v>38</v>
      </c>
      <c r="C50" s="20"/>
      <c r="D50" s="20"/>
      <c r="E50" s="20"/>
      <c r="F50" s="19">
        <v>3895</v>
      </c>
      <c r="G50" s="20"/>
      <c r="H50" s="20"/>
      <c r="I50" s="20"/>
      <c r="K50" s="60"/>
      <c r="L50" s="60"/>
      <c r="M50" s="30"/>
    </row>
    <row r="51" spans="2:22" s="17" customFormat="1" ht="16" customHeight="1">
      <c r="B51" s="18" t="s">
        <v>39</v>
      </c>
      <c r="C51" s="20"/>
      <c r="D51" s="20"/>
      <c r="E51" s="20"/>
      <c r="F51" s="19">
        <v>1580</v>
      </c>
      <c r="G51" s="20"/>
      <c r="H51" s="20"/>
      <c r="I51" s="20"/>
      <c r="K51" s="60"/>
      <c r="L51" s="60"/>
      <c r="M51" s="30"/>
    </row>
    <row r="52" spans="2:22" s="17" customFormat="1" ht="16" customHeight="1">
      <c r="B52" s="23" t="s">
        <v>40</v>
      </c>
      <c r="C52" s="20"/>
      <c r="D52" s="20"/>
      <c r="E52" s="20"/>
      <c r="F52" s="21">
        <f>SUM(F47:F51)</f>
        <v>103750</v>
      </c>
      <c r="G52" s="20"/>
      <c r="H52" s="20"/>
      <c r="I52" s="20"/>
      <c r="K52" s="60"/>
      <c r="L52" s="60"/>
    </row>
    <row r="53" spans="2:22" s="2" customFormat="1" ht="6" customHeight="1">
      <c r="B53" s="31"/>
      <c r="C53" s="30"/>
      <c r="D53" s="30"/>
      <c r="E53" s="30"/>
      <c r="F53" s="30"/>
      <c r="G53" s="30"/>
      <c r="H53" s="30"/>
      <c r="I53" s="30"/>
      <c r="J53" s="30"/>
      <c r="K53" s="60"/>
      <c r="L53" s="60"/>
      <c r="M53" s="30"/>
      <c r="N53" s="30"/>
      <c r="O53" s="32"/>
      <c r="P53" s="33"/>
    </row>
    <row r="54" spans="2:22" s="2" customFormat="1" ht="16" customHeight="1">
      <c r="B54" s="34" t="s">
        <v>41</v>
      </c>
      <c r="C54" s="35"/>
      <c r="D54" s="30"/>
      <c r="E54" s="30"/>
      <c r="F54" s="30"/>
      <c r="G54" s="30"/>
      <c r="H54" s="30"/>
      <c r="I54" s="30"/>
      <c r="J54" s="30"/>
      <c r="K54" s="60"/>
      <c r="L54" s="60"/>
      <c r="M54" s="30"/>
      <c r="N54" s="32"/>
      <c r="O54" s="33"/>
      <c r="P54" s="30"/>
      <c r="Q54" s="30"/>
      <c r="R54" s="30"/>
      <c r="S54" s="30"/>
      <c r="T54" s="30"/>
      <c r="U54" s="30"/>
      <c r="V54" s="30"/>
    </row>
    <row r="55" spans="2:22" s="17" customFormat="1" ht="16" customHeight="1">
      <c r="B55" s="18" t="s">
        <v>42</v>
      </c>
      <c r="C55" s="20"/>
      <c r="D55" s="20"/>
      <c r="E55" s="19">
        <v>6880</v>
      </c>
      <c r="F55" s="19">
        <v>10295</v>
      </c>
      <c r="G55" s="20"/>
      <c r="H55" s="20"/>
      <c r="I55" s="21">
        <f>SUM(E55:F55)</f>
        <v>17175</v>
      </c>
      <c r="K55" s="60"/>
      <c r="L55" s="60"/>
    </row>
    <row r="56" spans="2:22" s="17" customFormat="1" ht="16" customHeight="1">
      <c r="B56" s="37" t="s">
        <v>43</v>
      </c>
      <c r="C56" s="20"/>
      <c r="D56" s="20"/>
      <c r="E56" s="38">
        <f>SUM(E57,E59:E61)</f>
        <v>9345</v>
      </c>
      <c r="F56" s="38">
        <f>SUM(F57,F61)</f>
        <v>42150</v>
      </c>
      <c r="G56" s="20"/>
      <c r="H56" s="20"/>
      <c r="I56" s="39">
        <f>SUM(E56:F56)</f>
        <v>51495</v>
      </c>
      <c r="K56" s="60"/>
      <c r="L56" s="60"/>
    </row>
    <row r="57" spans="2:22" s="17" customFormat="1" ht="16" customHeight="1">
      <c r="B57" s="40" t="s">
        <v>44</v>
      </c>
      <c r="C57" s="20"/>
      <c r="D57" s="20"/>
      <c r="E57" s="19">
        <v>4165</v>
      </c>
      <c r="F57" s="19">
        <v>40600</v>
      </c>
      <c r="G57" s="20"/>
      <c r="H57" s="20"/>
      <c r="I57" s="21">
        <f>SUM(E57:F57)</f>
        <v>44765</v>
      </c>
      <c r="K57" s="60"/>
      <c r="L57" s="60"/>
    </row>
    <row r="58" spans="2:22" s="17" customFormat="1" ht="16" customHeight="1">
      <c r="B58" s="41" t="s">
        <v>45</v>
      </c>
      <c r="C58" s="20"/>
      <c r="D58" s="20"/>
      <c r="E58" s="20"/>
      <c r="F58" s="19">
        <v>28515</v>
      </c>
      <c r="G58" s="20"/>
      <c r="H58" s="20"/>
      <c r="I58" s="21">
        <f>F58</f>
        <v>28515</v>
      </c>
      <c r="K58" s="60"/>
      <c r="L58" s="60"/>
    </row>
    <row r="59" spans="2:22" s="17" customFormat="1" ht="16" customHeight="1">
      <c r="B59" s="40" t="s">
        <v>46</v>
      </c>
      <c r="C59" s="20"/>
      <c r="D59" s="20"/>
      <c r="E59" s="19">
        <v>0</v>
      </c>
      <c r="F59" s="20"/>
      <c r="G59" s="20"/>
      <c r="H59" s="20"/>
      <c r="I59" s="21">
        <f>E59</f>
        <v>0</v>
      </c>
      <c r="K59" s="60"/>
      <c r="L59" s="60"/>
    </row>
    <row r="60" spans="2:22" s="17" customFormat="1" ht="16" customHeight="1">
      <c r="B60" s="40" t="s">
        <v>47</v>
      </c>
      <c r="C60" s="20"/>
      <c r="D60" s="20"/>
      <c r="E60" s="19">
        <v>4700</v>
      </c>
      <c r="F60" s="20"/>
      <c r="G60" s="20"/>
      <c r="H60" s="20"/>
      <c r="I60" s="21">
        <f>E60</f>
        <v>4700</v>
      </c>
      <c r="K60" s="60"/>
      <c r="L60" s="60"/>
    </row>
    <row r="61" spans="2:22" s="17" customFormat="1" ht="16" customHeight="1">
      <c r="B61" s="63" t="s">
        <v>48</v>
      </c>
      <c r="C61" s="20"/>
      <c r="D61" s="20"/>
      <c r="E61" s="19">
        <v>480</v>
      </c>
      <c r="F61" s="19">
        <v>1550</v>
      </c>
      <c r="G61" s="20"/>
      <c r="H61" s="20"/>
      <c r="I61" s="21">
        <f>SUM(E61:F61)</f>
        <v>2030</v>
      </c>
      <c r="K61" s="60"/>
      <c r="L61" s="60"/>
    </row>
    <row r="62" spans="2:22" s="17" customFormat="1" ht="16" customHeight="1">
      <c r="B62" s="37" t="s">
        <v>49</v>
      </c>
      <c r="C62" s="20"/>
      <c r="D62" s="20"/>
      <c r="E62" s="38">
        <f>SUM(E63,E65:E68)</f>
        <v>17455</v>
      </c>
      <c r="F62" s="38">
        <f>SUM(F63,F65,F68)</f>
        <v>46085</v>
      </c>
      <c r="G62" s="20"/>
      <c r="H62" s="20"/>
      <c r="I62" s="39">
        <f>SUM(E62:F62)</f>
        <v>63540</v>
      </c>
      <c r="K62" s="60"/>
      <c r="L62" s="60"/>
    </row>
    <row r="63" spans="2:22" s="17" customFormat="1" ht="16" customHeight="1">
      <c r="B63" s="40" t="s">
        <v>50</v>
      </c>
      <c r="C63" s="20"/>
      <c r="D63" s="20"/>
      <c r="E63" s="19">
        <v>410</v>
      </c>
      <c r="F63" s="19">
        <v>33145</v>
      </c>
      <c r="G63" s="20"/>
      <c r="H63" s="20"/>
      <c r="I63" s="21">
        <f>SUM(E63:F63)</f>
        <v>33555</v>
      </c>
      <c r="K63" s="60"/>
      <c r="L63" s="60"/>
    </row>
    <row r="64" spans="2:22" s="17" customFormat="1" ht="16" customHeight="1">
      <c r="B64" s="41" t="s">
        <v>51</v>
      </c>
      <c r="C64" s="20"/>
      <c r="D64" s="20"/>
      <c r="E64" s="20"/>
      <c r="F64" s="19">
        <v>21775</v>
      </c>
      <c r="G64" s="20"/>
      <c r="H64" s="20"/>
      <c r="I64" s="21">
        <f>F64</f>
        <v>21775</v>
      </c>
      <c r="K64" s="60"/>
      <c r="L64" s="60"/>
    </row>
    <row r="65" spans="2:22" s="17" customFormat="1" ht="16" customHeight="1">
      <c r="B65" s="40" t="s">
        <v>52</v>
      </c>
      <c r="C65" s="20"/>
      <c r="D65" s="20"/>
      <c r="E65" s="19">
        <v>5</v>
      </c>
      <c r="F65" s="19">
        <v>3395</v>
      </c>
      <c r="G65" s="20"/>
      <c r="H65" s="20"/>
      <c r="I65" s="21">
        <f>SUM(E65:F65)</f>
        <v>3400</v>
      </c>
      <c r="K65" s="60"/>
      <c r="L65" s="60"/>
    </row>
    <row r="66" spans="2:22" s="17" customFormat="1" ht="16" customHeight="1">
      <c r="B66" s="40" t="s">
        <v>53</v>
      </c>
      <c r="C66" s="20"/>
      <c r="D66" s="20"/>
      <c r="E66" s="19">
        <v>925</v>
      </c>
      <c r="F66" s="20"/>
      <c r="G66" s="20"/>
      <c r="H66" s="20"/>
      <c r="I66" s="21">
        <f>E66</f>
        <v>925</v>
      </c>
      <c r="K66" s="60"/>
      <c r="L66" s="60"/>
    </row>
    <row r="67" spans="2:22" s="17" customFormat="1" ht="16" customHeight="1">
      <c r="B67" s="40" t="s">
        <v>54</v>
      </c>
      <c r="C67" s="20"/>
      <c r="D67" s="20"/>
      <c r="E67" s="19">
        <v>9110</v>
      </c>
      <c r="F67" s="20"/>
      <c r="G67" s="20"/>
      <c r="H67" s="20"/>
      <c r="I67" s="21">
        <f>E67</f>
        <v>9110</v>
      </c>
      <c r="K67" s="60"/>
      <c r="L67" s="60"/>
    </row>
    <row r="68" spans="2:22" s="17" customFormat="1" ht="16" customHeight="1">
      <c r="B68" s="63" t="s">
        <v>55</v>
      </c>
      <c r="C68" s="20"/>
      <c r="D68" s="20"/>
      <c r="E68" s="19">
        <v>7005</v>
      </c>
      <c r="F68" s="19">
        <v>9545</v>
      </c>
      <c r="G68" s="20"/>
      <c r="H68" s="20"/>
      <c r="I68" s="21">
        <f>SUM(E68:F68)</f>
        <v>16550</v>
      </c>
      <c r="K68" s="60"/>
      <c r="L68" s="60"/>
    </row>
    <row r="69" spans="2:22" s="17" customFormat="1" ht="16" customHeight="1">
      <c r="B69" s="60"/>
      <c r="C69" s="60"/>
      <c r="D69" s="60"/>
      <c r="E69" s="60"/>
      <c r="F69" s="60"/>
      <c r="G69" s="60"/>
      <c r="H69" s="60"/>
      <c r="I69" s="60"/>
      <c r="K69" s="60"/>
      <c r="L69" s="60"/>
    </row>
    <row r="70" spans="2:22" s="2" customFormat="1" ht="6" customHeight="1">
      <c r="B70" s="31"/>
      <c r="C70" s="30"/>
      <c r="D70" s="30"/>
      <c r="E70" s="30"/>
      <c r="F70" s="30"/>
      <c r="G70" s="30"/>
      <c r="H70" s="30"/>
      <c r="I70" s="30"/>
      <c r="J70" s="30"/>
      <c r="K70" s="60"/>
      <c r="L70" s="60"/>
      <c r="M70" s="30"/>
      <c r="N70" s="30"/>
      <c r="O70" s="32"/>
      <c r="P70" s="33"/>
    </row>
    <row r="71" spans="2:22" s="2" customFormat="1" ht="16" customHeight="1">
      <c r="B71" s="42" t="s">
        <v>56</v>
      </c>
      <c r="C71" s="35"/>
      <c r="D71" s="30"/>
      <c r="E71" s="30"/>
      <c r="F71" s="30"/>
      <c r="G71" s="30"/>
      <c r="H71" s="30"/>
      <c r="I71" s="30"/>
      <c r="J71" s="30"/>
      <c r="K71" s="60"/>
      <c r="L71" s="60"/>
      <c r="M71" s="30"/>
      <c r="N71" s="32"/>
      <c r="O71" s="33"/>
      <c r="P71" s="30"/>
      <c r="Q71" s="30"/>
      <c r="R71" s="30"/>
      <c r="S71" s="30"/>
      <c r="T71" s="30"/>
      <c r="U71" s="30"/>
      <c r="V71" s="30"/>
    </row>
    <row r="72" spans="2:22" s="17" customFormat="1" ht="16" customHeight="1">
      <c r="B72" s="43" t="s">
        <v>42</v>
      </c>
      <c r="C72" s="20"/>
      <c r="D72" s="20"/>
      <c r="E72" s="19">
        <v>6860</v>
      </c>
      <c r="F72" s="19">
        <v>9800</v>
      </c>
      <c r="G72" s="20"/>
      <c r="H72" s="20"/>
      <c r="I72" s="21">
        <f>SUM(E72:F72)</f>
        <v>16660</v>
      </c>
      <c r="K72" s="60"/>
      <c r="L72" s="60"/>
    </row>
    <row r="73" spans="2:22" s="17" customFormat="1" ht="16" customHeight="1">
      <c r="B73" s="37" t="s">
        <v>57</v>
      </c>
      <c r="C73" s="20"/>
      <c r="D73" s="20"/>
      <c r="E73" s="39">
        <f>SUM(E76,E83:E85)</f>
        <v>8295</v>
      </c>
      <c r="F73" s="39">
        <f>SUM(F76,F85)</f>
        <v>26295</v>
      </c>
      <c r="G73" s="20"/>
      <c r="H73" s="20"/>
      <c r="I73" s="39">
        <f>SUM(E73:F73)</f>
        <v>34590</v>
      </c>
      <c r="K73" s="60"/>
      <c r="L73" s="60"/>
    </row>
    <row r="74" spans="2:22" s="17" customFormat="1" ht="16" customHeight="1">
      <c r="B74" s="44" t="s">
        <v>58</v>
      </c>
      <c r="C74" s="20"/>
      <c r="D74" s="20"/>
      <c r="E74" s="20"/>
      <c r="F74" s="19">
        <v>1200</v>
      </c>
      <c r="G74" s="20"/>
      <c r="H74" s="20"/>
      <c r="I74" s="21">
        <f>F74</f>
        <v>1200</v>
      </c>
      <c r="K74" s="60"/>
      <c r="L74" s="60"/>
    </row>
    <row r="75" spans="2:22" s="17" customFormat="1" ht="16" customHeight="1">
      <c r="B75" s="45" t="s">
        <v>59</v>
      </c>
      <c r="C75" s="20"/>
      <c r="D75" s="20"/>
      <c r="E75" s="20"/>
      <c r="F75" s="19">
        <v>14665</v>
      </c>
      <c r="G75" s="20"/>
      <c r="H75" s="20"/>
      <c r="I75" s="21">
        <f>F75</f>
        <v>14665</v>
      </c>
      <c r="K75" s="60"/>
      <c r="L75" s="60"/>
    </row>
    <row r="76" spans="2:22" s="17" customFormat="1" ht="16" customHeight="1">
      <c r="B76" s="46" t="s">
        <v>60</v>
      </c>
      <c r="C76" s="20"/>
      <c r="D76" s="20"/>
      <c r="E76" s="19">
        <v>3765</v>
      </c>
      <c r="F76" s="19">
        <v>25180</v>
      </c>
      <c r="G76" s="20"/>
      <c r="H76" s="20"/>
      <c r="I76" s="21">
        <f>SUM(E76:F76)</f>
        <v>28945</v>
      </c>
      <c r="K76" s="60"/>
      <c r="L76" s="60"/>
    </row>
    <row r="77" spans="2:22" s="17" customFormat="1" ht="16" customHeight="1">
      <c r="B77" s="62" t="s">
        <v>45</v>
      </c>
      <c r="C77" s="20"/>
      <c r="D77" s="20"/>
      <c r="E77" s="20"/>
      <c r="F77" s="19">
        <v>14665</v>
      </c>
      <c r="G77" s="20"/>
      <c r="H77" s="20"/>
      <c r="I77" s="21">
        <f t="shared" ref="I77:I82" si="0">F77</f>
        <v>14665</v>
      </c>
      <c r="K77" s="60"/>
      <c r="L77" s="60"/>
    </row>
    <row r="78" spans="2:22" s="17" customFormat="1" ht="16" customHeight="1">
      <c r="B78" s="47" t="s">
        <v>61</v>
      </c>
      <c r="C78" s="20"/>
      <c r="D78" s="20"/>
      <c r="E78" s="20"/>
      <c r="F78" s="19">
        <v>1980</v>
      </c>
      <c r="G78" s="20"/>
      <c r="H78" s="20"/>
      <c r="I78" s="21">
        <f t="shared" si="0"/>
        <v>1980</v>
      </c>
      <c r="K78" s="60"/>
      <c r="L78" s="60"/>
    </row>
    <row r="79" spans="2:22" s="17" customFormat="1" ht="16" customHeight="1">
      <c r="B79" s="48" t="s">
        <v>62</v>
      </c>
      <c r="C79" s="20"/>
      <c r="D79" s="20"/>
      <c r="E79" s="20"/>
      <c r="F79" s="19">
        <v>1175</v>
      </c>
      <c r="G79" s="20"/>
      <c r="H79" s="20"/>
      <c r="I79" s="21">
        <f t="shared" si="0"/>
        <v>1175</v>
      </c>
      <c r="K79" s="60"/>
      <c r="L79" s="60"/>
    </row>
    <row r="80" spans="2:22" s="17" customFormat="1" ht="16" customHeight="1">
      <c r="B80" s="48" t="s">
        <v>63</v>
      </c>
      <c r="C80" s="20"/>
      <c r="D80" s="20"/>
      <c r="E80" s="20"/>
      <c r="F80" s="19">
        <v>10</v>
      </c>
      <c r="G80" s="20"/>
      <c r="H80" s="20"/>
      <c r="I80" s="21">
        <f t="shared" si="0"/>
        <v>10</v>
      </c>
      <c r="K80" s="60"/>
      <c r="L80" s="60"/>
    </row>
    <row r="81" spans="2:12" s="17" customFormat="1" ht="16" customHeight="1">
      <c r="B81" s="48" t="s">
        <v>64</v>
      </c>
      <c r="C81" s="20"/>
      <c r="D81" s="20"/>
      <c r="E81" s="20"/>
      <c r="F81" s="19">
        <v>5</v>
      </c>
      <c r="G81" s="20"/>
      <c r="H81" s="20"/>
      <c r="I81" s="21">
        <f t="shared" si="0"/>
        <v>5</v>
      </c>
      <c r="K81" s="60"/>
      <c r="L81" s="60"/>
    </row>
    <row r="82" spans="2:12" s="17" customFormat="1" ht="16" customHeight="1">
      <c r="B82" s="48" t="s">
        <v>65</v>
      </c>
      <c r="C82" s="20"/>
      <c r="D82" s="20"/>
      <c r="E82" s="20"/>
      <c r="F82" s="19">
        <v>0</v>
      </c>
      <c r="G82" s="20"/>
      <c r="H82" s="20"/>
      <c r="I82" s="21">
        <f t="shared" si="0"/>
        <v>0</v>
      </c>
      <c r="K82" s="60"/>
      <c r="L82" s="60"/>
    </row>
    <row r="83" spans="2:12" s="17" customFormat="1" ht="16" customHeight="1">
      <c r="B83" s="46" t="s">
        <v>46</v>
      </c>
      <c r="C83" s="20"/>
      <c r="D83" s="20"/>
      <c r="E83" s="19">
        <v>0</v>
      </c>
      <c r="F83" s="20"/>
      <c r="G83" s="20"/>
      <c r="H83" s="20"/>
      <c r="I83" s="21">
        <f>E83</f>
        <v>0</v>
      </c>
      <c r="K83" s="60"/>
      <c r="L83" s="60"/>
    </row>
    <row r="84" spans="2:12" s="17" customFormat="1" ht="16" customHeight="1">
      <c r="B84" s="46" t="s">
        <v>47</v>
      </c>
      <c r="C84" s="20"/>
      <c r="D84" s="20"/>
      <c r="E84" s="19">
        <v>4080</v>
      </c>
      <c r="F84" s="20"/>
      <c r="G84" s="20"/>
      <c r="H84" s="20"/>
      <c r="I84" s="21">
        <f>E84</f>
        <v>4080</v>
      </c>
      <c r="K84" s="60"/>
      <c r="L84" s="60"/>
    </row>
    <row r="85" spans="2:12" s="17" customFormat="1" ht="16" customHeight="1">
      <c r="B85" s="63" t="s">
        <v>48</v>
      </c>
      <c r="C85" s="20"/>
      <c r="D85" s="20"/>
      <c r="E85" s="19">
        <v>450</v>
      </c>
      <c r="F85" s="19">
        <v>1115</v>
      </c>
      <c r="G85" s="20"/>
      <c r="H85" s="20"/>
      <c r="I85" s="21">
        <f>SUM(E85:F85)</f>
        <v>1565</v>
      </c>
      <c r="K85" s="60"/>
      <c r="L85" s="60"/>
    </row>
    <row r="86" spans="2:12" s="17" customFormat="1" ht="16" customHeight="1">
      <c r="B86" s="37" t="s">
        <v>66</v>
      </c>
      <c r="C86" s="20"/>
      <c r="D86" s="20"/>
      <c r="E86" s="39">
        <f>SUM(E87,E92:E94,E96:E98)</f>
        <v>14705</v>
      </c>
      <c r="F86" s="39">
        <f>SUM(F87,F92:F95,F98)</f>
        <v>28900</v>
      </c>
      <c r="G86" s="20"/>
      <c r="H86" s="20"/>
      <c r="I86" s="39">
        <f>SUM(E86:F86)</f>
        <v>43605</v>
      </c>
      <c r="K86" s="60"/>
      <c r="L86" s="60"/>
    </row>
    <row r="87" spans="2:12" s="17" customFormat="1" ht="16" customHeight="1">
      <c r="B87" s="46" t="s">
        <v>50</v>
      </c>
      <c r="C87" s="20"/>
      <c r="D87" s="20"/>
      <c r="E87" s="19">
        <v>10</v>
      </c>
      <c r="F87" s="19">
        <v>19750</v>
      </c>
      <c r="G87" s="20"/>
      <c r="H87" s="20"/>
      <c r="I87" s="21">
        <f>SUM(E87:F87)</f>
        <v>19760</v>
      </c>
      <c r="K87" s="60"/>
      <c r="L87" s="60"/>
    </row>
    <row r="88" spans="2:12" s="17" customFormat="1" ht="16" customHeight="1">
      <c r="B88" s="49" t="s">
        <v>67</v>
      </c>
      <c r="C88" s="20"/>
      <c r="D88" s="20"/>
      <c r="E88" s="20"/>
      <c r="F88" s="19">
        <v>0</v>
      </c>
      <c r="G88" s="20"/>
      <c r="H88" s="20"/>
      <c r="I88" s="21">
        <f>F88</f>
        <v>0</v>
      </c>
      <c r="K88" s="60"/>
      <c r="L88" s="60"/>
    </row>
    <row r="89" spans="2:12" s="17" customFormat="1" ht="16" customHeight="1">
      <c r="B89" s="49" t="s">
        <v>68</v>
      </c>
      <c r="C89" s="20"/>
      <c r="D89" s="20"/>
      <c r="E89" s="20"/>
      <c r="F89" s="19">
        <v>15330</v>
      </c>
      <c r="G89" s="20"/>
      <c r="H89" s="20"/>
      <c r="I89" s="21">
        <f>F89</f>
        <v>15330</v>
      </c>
      <c r="K89" s="60"/>
      <c r="L89" s="60"/>
    </row>
    <row r="90" spans="2:12" s="17" customFormat="1" ht="16" customHeight="1">
      <c r="B90" s="50" t="s">
        <v>69</v>
      </c>
      <c r="C90" s="20"/>
      <c r="D90" s="20"/>
      <c r="E90" s="20"/>
      <c r="F90" s="19">
        <v>480</v>
      </c>
      <c r="G90" s="20"/>
      <c r="H90" s="20"/>
      <c r="I90" s="21">
        <f>F90</f>
        <v>480</v>
      </c>
      <c r="K90" s="60"/>
      <c r="L90" s="60"/>
    </row>
    <row r="91" spans="2:12" s="17" customFormat="1" ht="16" customHeight="1">
      <c r="B91" s="50" t="s">
        <v>51</v>
      </c>
      <c r="C91" s="20"/>
      <c r="D91" s="20"/>
      <c r="E91" s="20"/>
      <c r="F91" s="19">
        <v>16685</v>
      </c>
      <c r="G91" s="20"/>
      <c r="H91" s="20"/>
      <c r="I91" s="21">
        <f>F91</f>
        <v>16685</v>
      </c>
      <c r="K91" s="60"/>
      <c r="L91" s="60"/>
    </row>
    <row r="92" spans="2:12" s="17" customFormat="1" ht="16" customHeight="1">
      <c r="B92" s="51" t="s">
        <v>52</v>
      </c>
      <c r="C92" s="20"/>
      <c r="D92" s="20"/>
      <c r="E92" s="19">
        <v>5</v>
      </c>
      <c r="F92" s="19">
        <v>2935</v>
      </c>
      <c r="G92" s="20"/>
      <c r="H92" s="20"/>
      <c r="I92" s="21">
        <f>SUM(E92:F92)</f>
        <v>2940</v>
      </c>
      <c r="K92" s="60"/>
      <c r="L92" s="60"/>
    </row>
    <row r="93" spans="2:12" s="17" customFormat="1" ht="16" customHeight="1">
      <c r="B93" s="52" t="s">
        <v>70</v>
      </c>
      <c r="C93" s="20"/>
      <c r="D93" s="20"/>
      <c r="E93" s="19">
        <v>30</v>
      </c>
      <c r="F93" s="19">
        <v>1250</v>
      </c>
      <c r="G93" s="20"/>
      <c r="H93" s="20"/>
      <c r="I93" s="21">
        <f>SUM(E93:F93)</f>
        <v>1280</v>
      </c>
      <c r="K93" s="60"/>
      <c r="L93" s="60"/>
    </row>
    <row r="94" spans="2:12" s="17" customFormat="1" ht="16" customHeight="1">
      <c r="B94" s="52" t="s">
        <v>71</v>
      </c>
      <c r="C94" s="20"/>
      <c r="D94" s="20"/>
      <c r="E94" s="19">
        <v>50</v>
      </c>
      <c r="F94" s="19">
        <v>220</v>
      </c>
      <c r="G94" s="20"/>
      <c r="H94" s="20"/>
      <c r="I94" s="21">
        <f>SUM(E94:F94)</f>
        <v>270</v>
      </c>
      <c r="K94" s="60"/>
      <c r="L94" s="60"/>
    </row>
    <row r="95" spans="2:12" s="17" customFormat="1" ht="16" customHeight="1">
      <c r="B95" s="52" t="s">
        <v>72</v>
      </c>
      <c r="C95" s="20"/>
      <c r="D95" s="20"/>
      <c r="E95" s="20"/>
      <c r="F95" s="19">
        <v>0</v>
      </c>
      <c r="G95" s="20"/>
      <c r="H95" s="20"/>
      <c r="I95" s="21">
        <f>F95</f>
        <v>0</v>
      </c>
      <c r="K95" s="60"/>
      <c r="L95" s="60"/>
    </row>
    <row r="96" spans="2:12" s="17" customFormat="1" ht="16" customHeight="1">
      <c r="B96" s="53" t="s">
        <v>53</v>
      </c>
      <c r="C96" s="20"/>
      <c r="D96" s="20"/>
      <c r="E96" s="19">
        <v>925</v>
      </c>
      <c r="F96" s="20"/>
      <c r="G96" s="20"/>
      <c r="H96" s="20"/>
      <c r="I96" s="21">
        <f>E96</f>
        <v>925</v>
      </c>
      <c r="K96" s="60"/>
      <c r="L96" s="60"/>
    </row>
    <row r="97" spans="2:22" s="17" customFormat="1" ht="16" customHeight="1">
      <c r="B97" s="53" t="s">
        <v>54</v>
      </c>
      <c r="C97" s="20"/>
      <c r="D97" s="20"/>
      <c r="E97" s="19">
        <v>8250</v>
      </c>
      <c r="F97" s="20"/>
      <c r="G97" s="20"/>
      <c r="H97" s="20"/>
      <c r="I97" s="21">
        <f>E97</f>
        <v>8250</v>
      </c>
      <c r="K97" s="60"/>
      <c r="L97" s="60"/>
    </row>
    <row r="98" spans="2:22" s="17" customFormat="1" ht="16" customHeight="1">
      <c r="B98" s="63" t="s">
        <v>55</v>
      </c>
      <c r="C98" s="20"/>
      <c r="D98" s="20"/>
      <c r="E98" s="19">
        <v>5435</v>
      </c>
      <c r="F98" s="19">
        <v>4745</v>
      </c>
      <c r="G98" s="20"/>
      <c r="H98" s="20"/>
      <c r="I98" s="21">
        <f>SUM(E98:F98)</f>
        <v>10180</v>
      </c>
      <c r="K98" s="60"/>
      <c r="L98" s="60"/>
    </row>
    <row r="99" spans="2:22" s="17" customFormat="1" ht="16" customHeight="1">
      <c r="B99" s="60"/>
      <c r="C99" s="60"/>
      <c r="D99" s="60"/>
      <c r="E99" s="60"/>
      <c r="F99" s="60"/>
      <c r="G99" s="60"/>
      <c r="H99" s="60"/>
      <c r="I99" s="60"/>
      <c r="K99" s="60"/>
      <c r="L99" s="60"/>
    </row>
    <row r="100" spans="2:22" s="2" customFormat="1" ht="6" customHeight="1">
      <c r="B100" s="31"/>
      <c r="C100" s="30"/>
      <c r="D100" s="30"/>
      <c r="E100" s="30"/>
      <c r="F100" s="30"/>
      <c r="G100" s="30"/>
      <c r="H100" s="30"/>
      <c r="I100" s="30"/>
      <c r="J100" s="30"/>
      <c r="K100" s="60"/>
      <c r="L100" s="60"/>
      <c r="M100" s="30"/>
      <c r="N100" s="30"/>
      <c r="O100" s="32"/>
      <c r="P100" s="33"/>
    </row>
    <row r="101" spans="2:22" s="2" customFormat="1" ht="16" customHeight="1">
      <c r="B101" s="42" t="s">
        <v>73</v>
      </c>
      <c r="C101" s="35"/>
      <c r="D101" s="30"/>
      <c r="E101" s="30"/>
      <c r="F101" s="30"/>
      <c r="G101" s="30"/>
      <c r="H101" s="30"/>
      <c r="I101" s="30"/>
      <c r="J101" s="30"/>
      <c r="K101" s="60"/>
      <c r="L101" s="60"/>
      <c r="M101" s="30"/>
      <c r="N101" s="32"/>
      <c r="O101" s="33"/>
      <c r="P101" s="30"/>
      <c r="Q101" s="30"/>
      <c r="R101" s="30"/>
      <c r="S101" s="30"/>
      <c r="T101" s="30"/>
      <c r="U101" s="30"/>
      <c r="V101" s="30"/>
    </row>
    <row r="102" spans="2:22" s="17" customFormat="1" ht="16" customHeight="1">
      <c r="B102" s="54" t="s">
        <v>42</v>
      </c>
      <c r="C102" s="20"/>
      <c r="D102" s="20"/>
      <c r="E102" s="19">
        <v>0</v>
      </c>
      <c r="F102" s="19">
        <v>0</v>
      </c>
      <c r="G102" s="20"/>
      <c r="H102" s="20"/>
      <c r="I102" s="21">
        <f>SUM(E102:F102)</f>
        <v>0</v>
      </c>
      <c r="K102" s="60"/>
      <c r="L102" s="60"/>
    </row>
    <row r="103" spans="2:22" s="17" customFormat="1" ht="16" customHeight="1">
      <c r="B103" s="55" t="s">
        <v>74</v>
      </c>
      <c r="C103" s="20"/>
      <c r="D103" s="20"/>
      <c r="E103" s="56">
        <v>0</v>
      </c>
      <c r="F103" s="56">
        <v>-10810</v>
      </c>
      <c r="G103" s="20"/>
      <c r="H103" s="20"/>
      <c r="I103" s="21">
        <f>SUM(E103:F103)</f>
        <v>-10810</v>
      </c>
      <c r="K103" s="60"/>
      <c r="L103" s="60"/>
    </row>
    <row r="104" spans="2:22" s="17" customFormat="1" ht="16" customHeight="1">
      <c r="B104" s="55" t="s">
        <v>75</v>
      </c>
      <c r="C104" s="20"/>
      <c r="D104" s="20"/>
      <c r="E104" s="56">
        <v>-10</v>
      </c>
      <c r="F104" s="56">
        <v>-1720</v>
      </c>
      <c r="G104" s="20"/>
      <c r="H104" s="20"/>
      <c r="I104" s="21">
        <f>SUM(E104:F104)</f>
        <v>-1730</v>
      </c>
      <c r="K104" s="60"/>
      <c r="L104" s="60"/>
    </row>
    <row r="105" spans="2:22" s="17" customFormat="1" ht="16" customHeight="1">
      <c r="B105" s="48" t="s">
        <v>76</v>
      </c>
      <c r="C105" s="20"/>
      <c r="D105" s="20"/>
      <c r="E105" s="20"/>
      <c r="F105" s="19">
        <v>0</v>
      </c>
      <c r="G105" s="20"/>
      <c r="H105" s="20"/>
      <c r="I105" s="21">
        <f>F105</f>
        <v>0</v>
      </c>
      <c r="K105" s="60"/>
      <c r="L105" s="60"/>
    </row>
    <row r="106" spans="2:22" s="17" customFormat="1" ht="16" customHeight="1">
      <c r="B106" s="48" t="s">
        <v>77</v>
      </c>
      <c r="C106" s="20"/>
      <c r="D106" s="20"/>
      <c r="E106" s="20"/>
      <c r="F106" s="19">
        <v>0</v>
      </c>
      <c r="G106" s="20"/>
      <c r="H106" s="20"/>
      <c r="I106" s="21">
        <f>F106</f>
        <v>0</v>
      </c>
      <c r="K106" s="60"/>
      <c r="L106" s="60"/>
    </row>
    <row r="107" spans="2:22" s="17" customFormat="1" ht="16" customHeight="1">
      <c r="B107" s="60"/>
      <c r="C107" s="60"/>
      <c r="D107" s="60"/>
      <c r="E107" s="60"/>
      <c r="F107" s="60"/>
      <c r="G107" s="60"/>
      <c r="H107" s="60"/>
      <c r="I107" s="60"/>
      <c r="K107" s="60"/>
      <c r="L107" s="60"/>
    </row>
    <row r="108" spans="2:22" s="2" customFormat="1" ht="6" customHeight="1">
      <c r="B108" s="31"/>
      <c r="C108" s="30"/>
      <c r="D108" s="30"/>
      <c r="E108" s="30"/>
      <c r="F108" s="30"/>
      <c r="G108" s="30"/>
      <c r="H108" s="30"/>
      <c r="I108" s="30"/>
      <c r="J108" s="30"/>
      <c r="K108" s="60"/>
      <c r="L108" s="60"/>
      <c r="M108" s="30"/>
      <c r="N108" s="30"/>
      <c r="O108" s="32"/>
      <c r="P108" s="33"/>
    </row>
    <row r="109" spans="2:22" s="2" customFormat="1" ht="16" customHeight="1">
      <c r="B109" s="34" t="s">
        <v>18</v>
      </c>
      <c r="C109" s="35"/>
      <c r="D109" s="30"/>
      <c r="E109" s="30"/>
      <c r="F109" s="30"/>
      <c r="G109" s="30"/>
      <c r="H109" s="30"/>
      <c r="I109" s="30"/>
      <c r="J109" s="30"/>
      <c r="K109" s="60"/>
      <c r="L109" s="60"/>
      <c r="M109" s="30"/>
      <c r="N109" s="32"/>
      <c r="O109" s="33"/>
      <c r="P109" s="30"/>
      <c r="Q109" s="30"/>
      <c r="R109" s="30"/>
      <c r="S109" s="30"/>
      <c r="T109" s="30"/>
      <c r="U109" s="30"/>
      <c r="V109" s="30"/>
    </row>
    <row r="110" spans="2:22" s="17" customFormat="1" ht="16" customHeight="1">
      <c r="B110" s="61" t="s">
        <v>78</v>
      </c>
      <c r="C110" s="19">
        <v>0</v>
      </c>
      <c r="D110" s="19">
        <v>0</v>
      </c>
      <c r="E110" s="19">
        <v>-555</v>
      </c>
      <c r="F110" s="19">
        <v>0</v>
      </c>
      <c r="G110" s="19">
        <v>-15</v>
      </c>
      <c r="H110" s="20"/>
      <c r="I110" s="21">
        <f>SUM(C110:H110)</f>
        <v>-570</v>
      </c>
      <c r="K110" s="60"/>
      <c r="L110" s="60"/>
    </row>
    <row r="111" spans="2:22" s="17" customFormat="1" ht="16" customHeight="1">
      <c r="C111" s="60"/>
      <c r="D111" s="60"/>
      <c r="E111" s="60"/>
      <c r="F111" s="60"/>
      <c r="G111" s="60"/>
      <c r="H111" s="57"/>
      <c r="I111" s="57"/>
      <c r="K111" s="57"/>
      <c r="L111" s="57"/>
    </row>
    <row r="112" spans="2:22" s="17" customFormat="1" ht="12.75" customHeight="1"/>
  </sheetData>
  <mergeCells count="7">
    <mergeCell ref="I6:I7"/>
    <mergeCell ref="G6:G7"/>
    <mergeCell ref="C6:C7"/>
    <mergeCell ref="D6:D7"/>
    <mergeCell ref="E6:E7"/>
    <mergeCell ref="F6:F7"/>
    <mergeCell ref="H6:H7"/>
  </mergeCells>
  <dataValidations count="3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9:G9 C12:G12 F36 F63:F65 E43:F44 F47:F51 E63 F58 C39:G40 E57:F57 E65:E68 F68 E59:E61 E55:F55 F61" xr:uid="{00000000-0002-0000-17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G11 C18:G18 C20:G21 E102:F104 F105:F106 C110:G110" xr:uid="{00000000-0002-0000-1700-000001000000}">
      <formula1>0</formula1>
    </dataValidation>
    <dataValidation type="whole" errorStyle="warning" allowBlank="1" showErrorMessage="1" errorTitle="WARNING" error="All figures must be entered as whole numbers. Please ensure that the figure you have entered is correct." sqref="E87 E76 F87:F95 F74:F82 E96:E97 E92:E94 E83:E84 E72:F72 E85:F85 E98:F98" xr:uid="{00000000-0002-0000-1700-000002000000}">
      <formula1>-1000000</formula1>
      <formula2>1000000</formula2>
    </dataValidation>
  </dataValidations>
  <pageMargins left="0.7" right="0.7" top="0.75" bottom="0.75" header="0.3" footer="0.3"/>
  <pageSetup paperSize="9" scale="59" fitToHeight="0" orientation="landscape" r:id="rId1"/>
  <rowBreaks count="2" manualBreakCount="2">
    <brk id="52" max="11" man="1"/>
    <brk id="100" max="11" man="1"/>
  </rowBreaks>
  <ignoredErrors>
    <ignoredError sqref="I110" emptyCellReference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34">
    <tabColor rgb="FFC5D9F1"/>
    <pageSetUpPr fitToPage="1"/>
  </sheetPr>
  <dimension ref="B1:V112"/>
  <sheetViews>
    <sheetView zoomScaleNormal="100" workbookViewId="0"/>
  </sheetViews>
  <sheetFormatPr defaultColWidth="9.1796875" defaultRowHeight="14"/>
  <cols>
    <col min="1" max="1" width="2.54296875" style="14" customWidth="1"/>
    <col min="2" max="2" width="95.54296875" style="14" customWidth="1"/>
    <col min="3" max="9" width="14.26953125" style="14" customWidth="1"/>
    <col min="10" max="10" width="3.26953125" style="14" customWidth="1"/>
    <col min="11" max="12" width="10.81640625" style="14" customWidth="1"/>
    <col min="13" max="16384" width="9.1796875" style="14"/>
  </cols>
  <sheetData>
    <row r="1" spans="2:12" s="2" customFormat="1" ht="20.149999999999999" customHeight="1">
      <c r="B1" s="1" t="s">
        <v>0</v>
      </c>
      <c r="C1" s="58"/>
      <c r="D1" s="58"/>
      <c r="F1" s="3"/>
      <c r="G1" s="3"/>
      <c r="H1" s="3"/>
    </row>
    <row r="2" spans="2:12" s="2" customFormat="1" ht="20.149999999999999" customHeight="1">
      <c r="B2" s="1" t="s">
        <v>79</v>
      </c>
    </row>
    <row r="3" spans="2:12" s="2" customFormat="1" ht="20.149999999999999" customHeight="1">
      <c r="B3" s="4" t="s">
        <v>101</v>
      </c>
      <c r="C3" s="59"/>
      <c r="D3" s="59"/>
      <c r="E3" s="5"/>
      <c r="F3" s="6"/>
      <c r="G3" s="6"/>
      <c r="H3" s="7"/>
    </row>
    <row r="4" spans="2:12" s="10" customFormat="1" ht="12.75" customHeight="1">
      <c r="B4" s="8"/>
      <c r="C4" s="9"/>
      <c r="I4" s="11"/>
      <c r="J4" s="11"/>
    </row>
    <row r="5" spans="2:12" s="10" customFormat="1" ht="12.75" customHeight="1">
      <c r="B5" s="8"/>
      <c r="C5" s="9"/>
      <c r="I5" s="11" t="s">
        <v>1</v>
      </c>
      <c r="J5" s="11"/>
    </row>
    <row r="6" spans="2:12" ht="18" customHeight="1">
      <c r="B6" s="12" t="s">
        <v>2</v>
      </c>
      <c r="C6" s="82" t="s">
        <v>3</v>
      </c>
      <c r="D6" s="82" t="s">
        <v>4</v>
      </c>
      <c r="E6" s="82" t="s">
        <v>5</v>
      </c>
      <c r="F6" s="82" t="s">
        <v>6</v>
      </c>
      <c r="G6" s="82" t="s">
        <v>7</v>
      </c>
      <c r="H6" s="83" t="s">
        <v>8</v>
      </c>
      <c r="I6" s="84" t="s">
        <v>9</v>
      </c>
      <c r="J6" s="13"/>
      <c r="K6" s="60"/>
      <c r="L6" s="60"/>
    </row>
    <row r="7" spans="2:12" ht="51" customHeight="1">
      <c r="B7" s="15" t="s">
        <v>10</v>
      </c>
      <c r="C7" s="82"/>
      <c r="D7" s="82"/>
      <c r="E7" s="82"/>
      <c r="F7" s="82"/>
      <c r="G7" s="82"/>
      <c r="H7" s="83"/>
      <c r="I7" s="84"/>
      <c r="J7" s="13"/>
      <c r="K7" s="60"/>
      <c r="L7" s="60"/>
    </row>
    <row r="8" spans="2:12" s="17" customFormat="1" ht="16" customHeight="1">
      <c r="B8" s="16" t="s">
        <v>11</v>
      </c>
      <c r="K8" s="60"/>
      <c r="L8" s="60"/>
    </row>
    <row r="9" spans="2:12" s="17" customFormat="1" ht="16" customHeight="1">
      <c r="B9" s="18" t="s">
        <v>12</v>
      </c>
      <c r="C9" s="19">
        <v>301</v>
      </c>
      <c r="D9" s="19">
        <v>0</v>
      </c>
      <c r="E9" s="19">
        <v>2212</v>
      </c>
      <c r="F9" s="19">
        <v>10442</v>
      </c>
      <c r="G9" s="19">
        <v>365</v>
      </c>
      <c r="H9" s="20"/>
      <c r="I9" s="21">
        <f>SUM(C9:G9)</f>
        <v>13320</v>
      </c>
      <c r="K9" s="60"/>
      <c r="L9" s="60"/>
    </row>
    <row r="10" spans="2:12" s="17" customFormat="1" ht="16" customHeight="1">
      <c r="B10" s="18" t="s">
        <v>13</v>
      </c>
      <c r="C10" s="20"/>
      <c r="D10" s="20"/>
      <c r="E10" s="20"/>
      <c r="F10" s="20"/>
      <c r="G10" s="20"/>
      <c r="H10" s="20"/>
      <c r="I10" s="20"/>
      <c r="K10" s="60"/>
      <c r="L10" s="60"/>
    </row>
    <row r="11" spans="2:12" s="17" customFormat="1" ht="16" customHeight="1">
      <c r="B11" s="18" t="s">
        <v>14</v>
      </c>
      <c r="C11" s="19">
        <v>0</v>
      </c>
      <c r="D11" s="19">
        <v>0</v>
      </c>
      <c r="E11" s="19">
        <v>-770</v>
      </c>
      <c r="F11" s="19">
        <v>-1744</v>
      </c>
      <c r="G11" s="19">
        <v>0</v>
      </c>
      <c r="H11" s="20"/>
      <c r="I11" s="21">
        <f>SUM(C11:G11)</f>
        <v>-2514</v>
      </c>
      <c r="K11" s="60"/>
      <c r="L11" s="60"/>
    </row>
    <row r="12" spans="2:12" s="17" customFormat="1" ht="16" customHeight="1">
      <c r="B12" s="18" t="s">
        <v>15</v>
      </c>
      <c r="C12" s="19">
        <v>3394</v>
      </c>
      <c r="D12" s="19">
        <v>7</v>
      </c>
      <c r="E12" s="19">
        <v>43047</v>
      </c>
      <c r="F12" s="19">
        <v>206226</v>
      </c>
      <c r="G12" s="19">
        <v>7095</v>
      </c>
      <c r="H12" s="22">
        <v>148430</v>
      </c>
      <c r="I12" s="21">
        <f>SUM(C12:H12)</f>
        <v>408199</v>
      </c>
      <c r="K12" s="60"/>
      <c r="L12" s="60"/>
    </row>
    <row r="13" spans="2:12" s="17" customFormat="1" ht="16" customHeight="1">
      <c r="B13" s="23" t="s">
        <v>16</v>
      </c>
      <c r="C13" s="21">
        <f>SUM(C9,C11:C12)</f>
        <v>3695</v>
      </c>
      <c r="D13" s="21">
        <f>SUM(D9,D11:D12)</f>
        <v>7</v>
      </c>
      <c r="E13" s="21">
        <f>SUM(E9,E11:E12)</f>
        <v>44489</v>
      </c>
      <c r="F13" s="21">
        <f>SUM(F9,F11:F12)</f>
        <v>214924</v>
      </c>
      <c r="G13" s="21">
        <f>SUM(G9,G11:G12)</f>
        <v>7460</v>
      </c>
      <c r="H13" s="21">
        <f>H12</f>
        <v>148430</v>
      </c>
      <c r="I13" s="21">
        <f>SUM(I9,I11:I12)</f>
        <v>419005</v>
      </c>
      <c r="K13" s="60"/>
      <c r="L13" s="60"/>
    </row>
    <row r="14" spans="2:12" s="17" customFormat="1" ht="12.75" customHeight="1">
      <c r="K14" s="60"/>
      <c r="L14" s="60"/>
    </row>
    <row r="15" spans="2:12" s="17" customFormat="1" ht="16" customHeight="1">
      <c r="B15" s="23" t="s">
        <v>17</v>
      </c>
      <c r="C15" s="21">
        <f>C13+C18</f>
        <v>3695</v>
      </c>
      <c r="D15" s="21">
        <f>D13+D18</f>
        <v>7</v>
      </c>
      <c r="E15" s="21">
        <f>E13+E18</f>
        <v>44489</v>
      </c>
      <c r="F15" s="21">
        <f>F13+F18</f>
        <v>214893</v>
      </c>
      <c r="G15" s="21">
        <f>G13+G18</f>
        <v>7460</v>
      </c>
      <c r="H15" s="21">
        <f>H13</f>
        <v>148430</v>
      </c>
      <c r="I15" s="21">
        <f>I13+I18</f>
        <v>418974</v>
      </c>
      <c r="K15" s="60"/>
      <c r="L15" s="60"/>
    </row>
    <row r="16" spans="2:12" s="17" customFormat="1" ht="12.75" customHeight="1">
      <c r="K16" s="60"/>
      <c r="L16" s="60"/>
    </row>
    <row r="17" spans="2:14" s="17" customFormat="1" ht="16" customHeight="1">
      <c r="B17" s="16" t="s">
        <v>18</v>
      </c>
      <c r="K17" s="60"/>
      <c r="L17" s="60"/>
    </row>
    <row r="18" spans="2:14" s="17" customFormat="1" ht="16" customHeight="1">
      <c r="B18" s="18" t="s">
        <v>19</v>
      </c>
      <c r="C18" s="19">
        <v>0</v>
      </c>
      <c r="D18" s="19">
        <v>0</v>
      </c>
      <c r="E18" s="19">
        <v>0</v>
      </c>
      <c r="F18" s="19">
        <v>-31</v>
      </c>
      <c r="G18" s="19">
        <v>0</v>
      </c>
      <c r="H18" s="20"/>
      <c r="I18" s="21">
        <f>SUM(C18:G18)</f>
        <v>-31</v>
      </c>
      <c r="K18" s="60"/>
      <c r="L18" s="60"/>
    </row>
    <row r="19" spans="2:14" s="17" customFormat="1" ht="16" customHeight="1">
      <c r="B19" s="24" t="s">
        <v>20</v>
      </c>
      <c r="C19" s="20"/>
      <c r="D19" s="20"/>
      <c r="E19" s="20"/>
      <c r="F19" s="20"/>
      <c r="G19" s="20"/>
      <c r="H19" s="20"/>
      <c r="I19" s="25"/>
      <c r="K19" s="60"/>
      <c r="L19" s="60"/>
    </row>
    <row r="20" spans="2:14" s="17" customFormat="1" ht="16" customHeight="1">
      <c r="B20" s="18" t="s">
        <v>21</v>
      </c>
      <c r="C20" s="19">
        <v>0</v>
      </c>
      <c r="D20" s="19">
        <v>0</v>
      </c>
      <c r="E20" s="19">
        <v>0</v>
      </c>
      <c r="F20" s="19">
        <v>-136460</v>
      </c>
      <c r="G20" s="19">
        <v>0</v>
      </c>
      <c r="H20" s="20"/>
      <c r="I20" s="21">
        <f>SUM(C20:G20)</f>
        <v>-136460</v>
      </c>
      <c r="K20" s="60"/>
      <c r="L20" s="60"/>
    </row>
    <row r="21" spans="2:14" s="17" customFormat="1" ht="16" customHeight="1">
      <c r="B21" s="18" t="s">
        <v>22</v>
      </c>
      <c r="C21" s="19">
        <v>-1</v>
      </c>
      <c r="D21" s="19">
        <v>-8</v>
      </c>
      <c r="E21" s="19">
        <v>-1681</v>
      </c>
      <c r="F21" s="19">
        <v>-70921</v>
      </c>
      <c r="G21" s="19">
        <v>-7317</v>
      </c>
      <c r="H21" s="20"/>
      <c r="I21" s="21">
        <f>SUM(C21:G21)</f>
        <v>-79928</v>
      </c>
      <c r="K21" s="60"/>
      <c r="L21" s="60"/>
    </row>
    <row r="22" spans="2:14" s="17" customFormat="1" ht="16" customHeight="1">
      <c r="B22" s="23" t="s">
        <v>23</v>
      </c>
      <c r="C22" s="21">
        <f>SUM(C18,C20:C21)</f>
        <v>-1</v>
      </c>
      <c r="D22" s="21">
        <f>SUM(D18,D20:D21)</f>
        <v>-8</v>
      </c>
      <c r="E22" s="21">
        <f>SUM(E18,E20:E21)</f>
        <v>-1681</v>
      </c>
      <c r="F22" s="21">
        <f>SUM(F18,F20:F21)</f>
        <v>-207412</v>
      </c>
      <c r="G22" s="21">
        <f>SUM(G18,G20:G21)</f>
        <v>-7317</v>
      </c>
      <c r="H22" s="20"/>
      <c r="I22" s="21">
        <f>SUM(I18,I20:I21)</f>
        <v>-216419</v>
      </c>
      <c r="K22" s="60"/>
      <c r="L22" s="60"/>
    </row>
    <row r="23" spans="2:14" s="17" customFormat="1" ht="12.75" customHeight="1">
      <c r="K23" s="60"/>
      <c r="L23" s="60"/>
    </row>
    <row r="24" spans="2:14" s="17" customFormat="1" ht="16" customHeight="1">
      <c r="B24" s="23" t="s">
        <v>24</v>
      </c>
      <c r="C24" s="21">
        <f>C22-C18</f>
        <v>-1</v>
      </c>
      <c r="D24" s="21">
        <f>D22-D18</f>
        <v>-8</v>
      </c>
      <c r="E24" s="21">
        <f>E22-E18</f>
        <v>-1681</v>
      </c>
      <c r="F24" s="21">
        <f>F22-F18</f>
        <v>-207381</v>
      </c>
      <c r="G24" s="21">
        <f>G22-G18</f>
        <v>-7317</v>
      </c>
      <c r="H24" s="20"/>
      <c r="I24" s="21">
        <f>I22-I18</f>
        <v>-216388</v>
      </c>
      <c r="K24" s="60"/>
      <c r="L24" s="60"/>
    </row>
    <row r="25" spans="2:14" s="17" customFormat="1" ht="12.75" customHeight="1">
      <c r="K25" s="60"/>
      <c r="L25" s="60"/>
    </row>
    <row r="26" spans="2:14" s="17" customFormat="1" ht="16" customHeight="1">
      <c r="B26" s="26" t="s">
        <v>25</v>
      </c>
      <c r="C26" s="27">
        <f>C13+C22</f>
        <v>3694</v>
      </c>
      <c r="D26" s="27">
        <f>D13+D22</f>
        <v>-1</v>
      </c>
      <c r="E26" s="27">
        <f>E13+E22</f>
        <v>42808</v>
      </c>
      <c r="F26" s="27">
        <f>F13+F22</f>
        <v>7512</v>
      </c>
      <c r="G26" s="27">
        <f>G13+G22</f>
        <v>143</v>
      </c>
      <c r="H26" s="27">
        <f>H13</f>
        <v>148430</v>
      </c>
      <c r="I26" s="27">
        <f>I13+I22</f>
        <v>202586</v>
      </c>
      <c r="K26" s="60"/>
      <c r="L26" s="60"/>
    </row>
    <row r="27" spans="2:14" s="17" customFormat="1" ht="12.75" customHeight="1">
      <c r="K27" s="60"/>
      <c r="L27" s="60"/>
    </row>
    <row r="28" spans="2:14" s="17" customFormat="1" ht="16" customHeight="1">
      <c r="B28" s="60"/>
      <c r="C28" s="60"/>
      <c r="D28" s="60"/>
      <c r="E28" s="60"/>
      <c r="F28" s="60"/>
      <c r="G28" s="60"/>
      <c r="H28" s="60"/>
      <c r="I28" s="60"/>
      <c r="K28" s="60"/>
      <c r="L28" s="60"/>
    </row>
    <row r="29" spans="2:14" s="17" customFormat="1" ht="16" customHeight="1">
      <c r="B29" s="60"/>
      <c r="C29" s="60"/>
      <c r="D29" s="60"/>
      <c r="E29" s="60"/>
      <c r="F29" s="60"/>
      <c r="G29" s="60"/>
      <c r="H29" s="60"/>
      <c r="I29" s="60"/>
      <c r="K29" s="60"/>
      <c r="L29" s="60"/>
    </row>
    <row r="30" spans="2:14" s="17" customFormat="1" ht="16" customHeight="1">
      <c r="B30" s="60"/>
      <c r="C30" s="60"/>
      <c r="D30" s="60"/>
      <c r="E30" s="60"/>
      <c r="F30" s="60"/>
      <c r="G30" s="60"/>
      <c r="H30" s="60"/>
      <c r="I30" s="60"/>
      <c r="K30" s="60"/>
      <c r="L30" s="60"/>
    </row>
    <row r="31" spans="2:14" s="17" customFormat="1" ht="16" customHeight="1">
      <c r="B31" s="60"/>
      <c r="C31" s="60"/>
      <c r="D31" s="60"/>
      <c r="E31" s="60"/>
      <c r="F31" s="60"/>
      <c r="G31" s="60"/>
      <c r="H31" s="60"/>
      <c r="I31" s="60"/>
      <c r="K31" s="60"/>
      <c r="L31" s="60"/>
    </row>
    <row r="32" spans="2:14" s="2" customFormat="1" ht="12.75" customHeight="1">
      <c r="B32" s="60"/>
      <c r="C32" s="60"/>
      <c r="D32" s="60"/>
      <c r="E32" s="60"/>
      <c r="F32" s="60"/>
      <c r="G32" s="60"/>
      <c r="H32" s="60"/>
      <c r="I32" s="60"/>
      <c r="J32" s="28"/>
      <c r="K32" s="60"/>
      <c r="L32" s="60"/>
      <c r="M32" s="29"/>
      <c r="N32" s="29"/>
    </row>
    <row r="33" spans="2:22" s="2" customFormat="1" ht="18" customHeight="1">
      <c r="B33" s="64" t="s">
        <v>26</v>
      </c>
      <c r="C33" s="30"/>
      <c r="D33" s="30"/>
      <c r="E33" s="30"/>
      <c r="F33" s="30"/>
      <c r="G33" s="30"/>
      <c r="H33" s="30"/>
      <c r="I33" s="30"/>
      <c r="J33" s="30"/>
      <c r="K33" s="60"/>
      <c r="L33" s="60"/>
    </row>
    <row r="34" spans="2:22" s="2" customFormat="1" ht="6" customHeight="1">
      <c r="B34" s="31"/>
      <c r="C34" s="30"/>
      <c r="D34" s="30"/>
      <c r="E34" s="30"/>
      <c r="F34" s="30"/>
      <c r="G34" s="30"/>
      <c r="H34" s="30"/>
      <c r="I34" s="30"/>
      <c r="J34" s="30"/>
      <c r="K34" s="60"/>
      <c r="L34" s="60"/>
      <c r="M34" s="30"/>
      <c r="N34" s="32"/>
      <c r="O34" s="33"/>
    </row>
    <row r="35" spans="2:22" s="2" customFormat="1" ht="16" customHeight="1">
      <c r="B35" s="34" t="s">
        <v>27</v>
      </c>
      <c r="C35" s="35"/>
      <c r="D35" s="30"/>
      <c r="E35" s="30"/>
      <c r="F35" s="30"/>
      <c r="G35" s="30"/>
      <c r="H35" s="30"/>
      <c r="I35" s="30"/>
      <c r="J35" s="30"/>
      <c r="K35" s="60"/>
      <c r="L35" s="60"/>
      <c r="M35" s="30"/>
      <c r="N35" s="30"/>
      <c r="O35" s="30"/>
    </row>
    <row r="36" spans="2:22" s="17" customFormat="1" ht="16" customHeight="1">
      <c r="B36" s="18" t="s">
        <v>27</v>
      </c>
      <c r="C36" s="20"/>
      <c r="D36" s="20"/>
      <c r="E36" s="20"/>
      <c r="F36" s="19">
        <v>0</v>
      </c>
      <c r="G36" s="20"/>
      <c r="H36" s="20"/>
      <c r="I36" s="20"/>
      <c r="K36" s="60"/>
      <c r="L36" s="60"/>
    </row>
    <row r="37" spans="2:22" s="17" customFormat="1" ht="6" customHeight="1">
      <c r="C37" s="36"/>
      <c r="D37" s="36"/>
      <c r="E37" s="36"/>
      <c r="F37" s="36"/>
      <c r="G37" s="36"/>
      <c r="H37" s="36"/>
      <c r="I37" s="36"/>
      <c r="J37" s="36"/>
      <c r="K37" s="60"/>
      <c r="L37" s="60"/>
      <c r="M37" s="36"/>
      <c r="N37" s="36"/>
      <c r="O37" s="36"/>
      <c r="P37" s="36"/>
      <c r="Q37" s="36"/>
      <c r="R37" s="36"/>
      <c r="S37" s="36"/>
      <c r="T37" s="36"/>
      <c r="U37" s="36"/>
      <c r="V37" s="36"/>
    </row>
    <row r="38" spans="2:22" s="2" customFormat="1" ht="16" customHeight="1">
      <c r="B38" s="34" t="s">
        <v>28</v>
      </c>
      <c r="C38" s="35"/>
      <c r="D38" s="30"/>
      <c r="E38" s="30"/>
      <c r="F38" s="30"/>
      <c r="G38" s="30"/>
      <c r="H38" s="30"/>
      <c r="I38" s="30"/>
      <c r="J38" s="30"/>
      <c r="K38" s="60"/>
      <c r="L38" s="60"/>
      <c r="M38" s="30"/>
      <c r="N38" s="32"/>
      <c r="O38" s="33"/>
      <c r="P38" s="30"/>
      <c r="Q38" s="30"/>
      <c r="R38" s="30"/>
      <c r="S38" s="30"/>
      <c r="T38" s="30"/>
      <c r="U38" s="30"/>
      <c r="V38" s="30"/>
    </row>
    <row r="39" spans="2:22" s="17" customFormat="1" ht="16" customHeight="1">
      <c r="B39" s="18" t="s">
        <v>29</v>
      </c>
      <c r="C39" s="19">
        <v>0</v>
      </c>
      <c r="D39" s="19">
        <v>4</v>
      </c>
      <c r="E39" s="19">
        <v>5651</v>
      </c>
      <c r="F39" s="19">
        <v>62468</v>
      </c>
      <c r="G39" s="19">
        <v>50</v>
      </c>
      <c r="H39" s="20"/>
      <c r="I39" s="21">
        <f>SUM(C39:G39)</f>
        <v>68173</v>
      </c>
      <c r="K39" s="60"/>
      <c r="L39" s="60"/>
      <c r="M39" s="30"/>
    </row>
    <row r="40" spans="2:22" s="17" customFormat="1" ht="16" customHeight="1">
      <c r="B40" s="62" t="s">
        <v>30</v>
      </c>
      <c r="C40" s="19">
        <v>0</v>
      </c>
      <c r="D40" s="19">
        <v>0</v>
      </c>
      <c r="E40" s="19">
        <v>4606</v>
      </c>
      <c r="F40" s="19">
        <v>39673</v>
      </c>
      <c r="G40" s="19">
        <v>0</v>
      </c>
      <c r="H40" s="20"/>
      <c r="I40" s="21">
        <f>SUM(C40:G40)</f>
        <v>44279</v>
      </c>
      <c r="K40" s="60"/>
      <c r="L40" s="60"/>
      <c r="M40" s="30"/>
    </row>
    <row r="41" spans="2:22" s="17" customFormat="1" ht="6" customHeight="1">
      <c r="C41" s="36"/>
      <c r="D41" s="36"/>
      <c r="E41" s="36"/>
      <c r="F41" s="36"/>
      <c r="G41" s="36"/>
      <c r="H41" s="36"/>
      <c r="I41" s="36"/>
      <c r="J41" s="36"/>
      <c r="K41" s="60"/>
      <c r="L41" s="60"/>
      <c r="M41" s="36"/>
      <c r="N41" s="36"/>
      <c r="O41" s="36"/>
      <c r="P41" s="36"/>
      <c r="Q41" s="36"/>
      <c r="R41" s="36"/>
      <c r="S41" s="36"/>
      <c r="T41" s="36"/>
      <c r="U41" s="36"/>
      <c r="V41" s="36"/>
    </row>
    <row r="42" spans="2:22" s="2" customFormat="1" ht="16" customHeight="1">
      <c r="B42" s="34" t="s">
        <v>31</v>
      </c>
      <c r="C42" s="35"/>
      <c r="D42" s="30"/>
      <c r="E42" s="30"/>
      <c r="F42" s="30"/>
      <c r="G42" s="30"/>
      <c r="H42" s="30"/>
      <c r="I42" s="30"/>
      <c r="J42" s="30"/>
      <c r="K42" s="60"/>
      <c r="L42" s="60"/>
      <c r="M42" s="30"/>
      <c r="N42" s="32"/>
      <c r="O42" s="33"/>
      <c r="P42" s="30"/>
      <c r="Q42" s="30"/>
      <c r="R42" s="30"/>
      <c r="S42" s="30"/>
      <c r="T42" s="30"/>
      <c r="U42" s="30"/>
      <c r="V42" s="30"/>
    </row>
    <row r="43" spans="2:22" s="17" customFormat="1" ht="16" customHeight="1">
      <c r="B43" s="18" t="s">
        <v>32</v>
      </c>
      <c r="C43" s="20"/>
      <c r="D43" s="20"/>
      <c r="E43" s="19">
        <v>531</v>
      </c>
      <c r="F43" s="19">
        <v>6145</v>
      </c>
      <c r="G43" s="20"/>
      <c r="H43" s="20"/>
      <c r="I43" s="21">
        <f>SUM(E43:F43)</f>
        <v>6676</v>
      </c>
      <c r="K43" s="60"/>
      <c r="L43" s="60"/>
      <c r="M43" s="30"/>
    </row>
    <row r="44" spans="2:22" s="17" customFormat="1" ht="16" customHeight="1">
      <c r="B44" s="18" t="s">
        <v>33</v>
      </c>
      <c r="C44" s="20"/>
      <c r="D44" s="20"/>
      <c r="E44" s="19">
        <v>1498</v>
      </c>
      <c r="F44" s="19">
        <v>49742</v>
      </c>
      <c r="G44" s="20"/>
      <c r="H44" s="20"/>
      <c r="I44" s="21">
        <f>SUM(E44:F44)</f>
        <v>51240</v>
      </c>
      <c r="K44" s="60"/>
      <c r="L44" s="60"/>
      <c r="M44" s="30"/>
    </row>
    <row r="45" spans="2:22" s="17" customFormat="1" ht="6" customHeight="1">
      <c r="C45" s="36"/>
      <c r="D45" s="36"/>
      <c r="E45" s="36"/>
      <c r="F45" s="36"/>
      <c r="G45" s="36"/>
      <c r="H45" s="36"/>
      <c r="I45" s="36"/>
      <c r="J45" s="36"/>
      <c r="K45" s="60"/>
      <c r="L45" s="60"/>
      <c r="M45" s="36"/>
      <c r="N45" s="36"/>
      <c r="O45" s="36"/>
      <c r="P45" s="36"/>
      <c r="Q45" s="36"/>
      <c r="R45" s="36"/>
      <c r="S45" s="36"/>
      <c r="T45" s="36"/>
      <c r="U45" s="36"/>
      <c r="V45" s="36"/>
    </row>
    <row r="46" spans="2:22" s="2" customFormat="1" ht="16" customHeight="1">
      <c r="B46" s="34" t="s">
        <v>34</v>
      </c>
      <c r="C46" s="35"/>
      <c r="D46" s="30"/>
      <c r="E46" s="30"/>
      <c r="F46" s="30"/>
      <c r="G46" s="30"/>
      <c r="H46" s="30"/>
      <c r="I46" s="30"/>
      <c r="J46" s="30"/>
      <c r="K46" s="60"/>
      <c r="L46" s="60"/>
      <c r="M46" s="30"/>
      <c r="N46" s="32"/>
      <c r="O46" s="33"/>
      <c r="P46" s="30"/>
      <c r="Q46" s="30"/>
      <c r="R46" s="30"/>
      <c r="S46" s="30"/>
      <c r="T46" s="30"/>
      <c r="U46" s="30"/>
      <c r="V46" s="30"/>
    </row>
    <row r="47" spans="2:22" s="17" customFormat="1" ht="16" customHeight="1">
      <c r="B47" s="18" t="s">
        <v>35</v>
      </c>
      <c r="C47" s="20"/>
      <c r="D47" s="20"/>
      <c r="E47" s="20"/>
      <c r="F47" s="19">
        <v>126978</v>
      </c>
      <c r="G47" s="20"/>
      <c r="H47" s="20"/>
      <c r="I47" s="20"/>
      <c r="K47" s="60"/>
      <c r="L47" s="60"/>
      <c r="M47" s="30"/>
    </row>
    <row r="48" spans="2:22" s="17" customFormat="1" ht="16" customHeight="1">
      <c r="B48" s="18" t="s">
        <v>36</v>
      </c>
      <c r="C48" s="20"/>
      <c r="D48" s="20"/>
      <c r="E48" s="20"/>
      <c r="F48" s="19">
        <v>13465</v>
      </c>
      <c r="G48" s="20"/>
      <c r="H48" s="20"/>
      <c r="I48" s="20"/>
      <c r="K48" s="60"/>
      <c r="L48" s="60"/>
      <c r="M48" s="30"/>
    </row>
    <row r="49" spans="2:22" s="17" customFormat="1" ht="16" customHeight="1">
      <c r="B49" s="18" t="s">
        <v>37</v>
      </c>
      <c r="C49" s="20"/>
      <c r="D49" s="20"/>
      <c r="E49" s="20"/>
      <c r="F49" s="19">
        <v>56564</v>
      </c>
      <c r="G49" s="20"/>
      <c r="H49" s="20"/>
      <c r="I49" s="20"/>
      <c r="K49" s="60"/>
      <c r="L49" s="60"/>
      <c r="M49" s="30"/>
    </row>
    <row r="50" spans="2:22" s="17" customFormat="1" ht="16" customHeight="1">
      <c r="B50" s="18" t="s">
        <v>38</v>
      </c>
      <c r="C50" s="20"/>
      <c r="D50" s="20"/>
      <c r="E50" s="20"/>
      <c r="F50" s="19">
        <v>15227</v>
      </c>
      <c r="G50" s="20"/>
      <c r="H50" s="20"/>
      <c r="I50" s="20"/>
      <c r="K50" s="60"/>
      <c r="L50" s="60"/>
      <c r="M50" s="30"/>
    </row>
    <row r="51" spans="2:22" s="17" customFormat="1" ht="16" customHeight="1">
      <c r="B51" s="18" t="s">
        <v>39</v>
      </c>
      <c r="C51" s="20"/>
      <c r="D51" s="20"/>
      <c r="E51" s="20"/>
      <c r="F51" s="19">
        <v>2659</v>
      </c>
      <c r="G51" s="20"/>
      <c r="H51" s="20"/>
      <c r="I51" s="20"/>
      <c r="K51" s="60"/>
      <c r="L51" s="60"/>
      <c r="M51" s="30"/>
    </row>
    <row r="52" spans="2:22" s="17" customFormat="1" ht="16" customHeight="1">
      <c r="B52" s="23" t="s">
        <v>40</v>
      </c>
      <c r="C52" s="20"/>
      <c r="D52" s="20"/>
      <c r="E52" s="20"/>
      <c r="F52" s="21">
        <f>SUM(F47:F51)</f>
        <v>214893</v>
      </c>
      <c r="G52" s="20"/>
      <c r="H52" s="20"/>
      <c r="I52" s="20"/>
      <c r="K52" s="60"/>
      <c r="L52" s="60"/>
    </row>
    <row r="53" spans="2:22" s="2" customFormat="1" ht="6" customHeight="1">
      <c r="B53" s="31"/>
      <c r="C53" s="30"/>
      <c r="D53" s="30"/>
      <c r="E53" s="30"/>
      <c r="F53" s="30"/>
      <c r="G53" s="30"/>
      <c r="H53" s="30"/>
      <c r="I53" s="30"/>
      <c r="J53" s="30"/>
      <c r="K53" s="60"/>
      <c r="L53" s="60"/>
      <c r="M53" s="30"/>
      <c r="N53" s="30"/>
      <c r="O53" s="32"/>
      <c r="P53" s="33"/>
    </row>
    <row r="54" spans="2:22" s="2" customFormat="1" ht="16" customHeight="1">
      <c r="B54" s="34" t="s">
        <v>41</v>
      </c>
      <c r="C54" s="35"/>
      <c r="D54" s="30"/>
      <c r="E54" s="30"/>
      <c r="F54" s="30"/>
      <c r="G54" s="30"/>
      <c r="H54" s="30"/>
      <c r="I54" s="30"/>
      <c r="J54" s="30"/>
      <c r="K54" s="60"/>
      <c r="L54" s="60"/>
      <c r="M54" s="30"/>
      <c r="N54" s="32"/>
      <c r="O54" s="33"/>
      <c r="P54" s="30"/>
      <c r="Q54" s="30"/>
      <c r="R54" s="30"/>
      <c r="S54" s="30"/>
      <c r="T54" s="30"/>
      <c r="U54" s="30"/>
      <c r="V54" s="30"/>
    </row>
    <row r="55" spans="2:22" s="17" customFormat="1" ht="16" customHeight="1">
      <c r="B55" s="18" t="s">
        <v>42</v>
      </c>
      <c r="C55" s="20"/>
      <c r="D55" s="20"/>
      <c r="E55" s="19">
        <v>7595</v>
      </c>
      <c r="F55" s="19">
        <v>9090</v>
      </c>
      <c r="G55" s="20"/>
      <c r="H55" s="20"/>
      <c r="I55" s="21">
        <f>SUM(E55:F55)</f>
        <v>16685</v>
      </c>
      <c r="K55" s="60"/>
      <c r="L55" s="60"/>
    </row>
    <row r="56" spans="2:22" s="17" customFormat="1" ht="16" customHeight="1">
      <c r="B56" s="37" t="s">
        <v>43</v>
      </c>
      <c r="C56" s="20"/>
      <c r="D56" s="20"/>
      <c r="E56" s="38">
        <f>SUM(E57,E59:E61)</f>
        <v>6941</v>
      </c>
      <c r="F56" s="38">
        <f>SUM(F57,F61)</f>
        <v>41046</v>
      </c>
      <c r="G56" s="20"/>
      <c r="H56" s="20"/>
      <c r="I56" s="39">
        <f>SUM(E56:F56)</f>
        <v>47987</v>
      </c>
      <c r="K56" s="60"/>
      <c r="L56" s="60"/>
    </row>
    <row r="57" spans="2:22" s="17" customFormat="1" ht="16" customHeight="1">
      <c r="B57" s="40" t="s">
        <v>44</v>
      </c>
      <c r="C57" s="20"/>
      <c r="D57" s="20"/>
      <c r="E57" s="19">
        <v>4901</v>
      </c>
      <c r="F57" s="19">
        <v>40808</v>
      </c>
      <c r="G57" s="20"/>
      <c r="H57" s="20"/>
      <c r="I57" s="21">
        <f>SUM(E57:F57)</f>
        <v>45709</v>
      </c>
      <c r="K57" s="60"/>
      <c r="L57" s="60"/>
    </row>
    <row r="58" spans="2:22" s="17" customFormat="1" ht="16" customHeight="1">
      <c r="B58" s="41" t="s">
        <v>45</v>
      </c>
      <c r="C58" s="20"/>
      <c r="D58" s="20"/>
      <c r="E58" s="20"/>
      <c r="F58" s="19">
        <v>39085</v>
      </c>
      <c r="G58" s="20"/>
      <c r="H58" s="20"/>
      <c r="I58" s="21">
        <f>F58</f>
        <v>39085</v>
      </c>
      <c r="K58" s="60"/>
      <c r="L58" s="60"/>
    </row>
    <row r="59" spans="2:22" s="17" customFormat="1" ht="16" customHeight="1">
      <c r="B59" s="40" t="s">
        <v>46</v>
      </c>
      <c r="C59" s="20"/>
      <c r="D59" s="20"/>
      <c r="E59" s="19">
        <v>151</v>
      </c>
      <c r="F59" s="20"/>
      <c r="G59" s="20"/>
      <c r="H59" s="20"/>
      <c r="I59" s="21">
        <f>E59</f>
        <v>151</v>
      </c>
      <c r="K59" s="60"/>
      <c r="L59" s="60"/>
    </row>
    <row r="60" spans="2:22" s="17" customFormat="1" ht="16" customHeight="1">
      <c r="B60" s="40" t="s">
        <v>47</v>
      </c>
      <c r="C60" s="20"/>
      <c r="D60" s="20"/>
      <c r="E60" s="19">
        <v>1851</v>
      </c>
      <c r="F60" s="20"/>
      <c r="G60" s="20"/>
      <c r="H60" s="20"/>
      <c r="I60" s="21">
        <f>E60</f>
        <v>1851</v>
      </c>
      <c r="K60" s="60"/>
      <c r="L60" s="60"/>
    </row>
    <row r="61" spans="2:22" s="17" customFormat="1" ht="16" customHeight="1">
      <c r="B61" s="63" t="s">
        <v>48</v>
      </c>
      <c r="C61" s="20"/>
      <c r="D61" s="20"/>
      <c r="E61" s="19">
        <v>38</v>
      </c>
      <c r="F61" s="19">
        <v>238</v>
      </c>
      <c r="G61" s="20"/>
      <c r="H61" s="20"/>
      <c r="I61" s="21">
        <f>SUM(E61:F61)</f>
        <v>276</v>
      </c>
      <c r="K61" s="60"/>
      <c r="L61" s="60"/>
    </row>
    <row r="62" spans="2:22" s="17" customFormat="1" ht="16" customHeight="1">
      <c r="B62" s="37" t="s">
        <v>49</v>
      </c>
      <c r="C62" s="20"/>
      <c r="D62" s="20"/>
      <c r="E62" s="38">
        <f>SUM(E63,E65:E68)</f>
        <v>15448</v>
      </c>
      <c r="F62" s="38">
        <f>SUM(F63,F65,F68)</f>
        <v>142609</v>
      </c>
      <c r="G62" s="20"/>
      <c r="H62" s="20"/>
      <c r="I62" s="39">
        <f>SUM(E62:F62)</f>
        <v>158057</v>
      </c>
      <c r="K62" s="60"/>
      <c r="L62" s="60"/>
    </row>
    <row r="63" spans="2:22" s="17" customFormat="1" ht="16" customHeight="1">
      <c r="B63" s="40" t="s">
        <v>50</v>
      </c>
      <c r="C63" s="20"/>
      <c r="D63" s="20"/>
      <c r="E63" s="19">
        <v>0</v>
      </c>
      <c r="F63" s="19">
        <v>53589</v>
      </c>
      <c r="G63" s="20"/>
      <c r="H63" s="20"/>
      <c r="I63" s="21">
        <f>SUM(E63:F63)</f>
        <v>53589</v>
      </c>
      <c r="K63" s="60"/>
      <c r="L63" s="60"/>
    </row>
    <row r="64" spans="2:22" s="17" customFormat="1" ht="16" customHeight="1">
      <c r="B64" s="41" t="s">
        <v>51</v>
      </c>
      <c r="C64" s="20"/>
      <c r="D64" s="20"/>
      <c r="E64" s="20"/>
      <c r="F64" s="19">
        <v>47726</v>
      </c>
      <c r="G64" s="20"/>
      <c r="H64" s="20"/>
      <c r="I64" s="21">
        <f>F64</f>
        <v>47726</v>
      </c>
      <c r="K64" s="60"/>
      <c r="L64" s="60"/>
    </row>
    <row r="65" spans="2:22" s="17" customFormat="1" ht="16" customHeight="1">
      <c r="B65" s="40" t="s">
        <v>52</v>
      </c>
      <c r="C65" s="20"/>
      <c r="D65" s="20"/>
      <c r="E65" s="19">
        <v>0</v>
      </c>
      <c r="F65" s="19">
        <v>9781</v>
      </c>
      <c r="G65" s="20"/>
      <c r="H65" s="20"/>
      <c r="I65" s="21">
        <f>SUM(E65:F65)</f>
        <v>9781</v>
      </c>
      <c r="K65" s="60"/>
      <c r="L65" s="60"/>
    </row>
    <row r="66" spans="2:22" s="17" customFormat="1" ht="16" customHeight="1">
      <c r="B66" s="40" t="s">
        <v>53</v>
      </c>
      <c r="C66" s="20"/>
      <c r="D66" s="20"/>
      <c r="E66" s="19">
        <v>815</v>
      </c>
      <c r="F66" s="20"/>
      <c r="G66" s="20"/>
      <c r="H66" s="20"/>
      <c r="I66" s="21">
        <f>E66</f>
        <v>815</v>
      </c>
      <c r="K66" s="60"/>
      <c r="L66" s="60"/>
    </row>
    <row r="67" spans="2:22" s="17" customFormat="1" ht="16" customHeight="1">
      <c r="B67" s="40" t="s">
        <v>54</v>
      </c>
      <c r="C67" s="20"/>
      <c r="D67" s="20"/>
      <c r="E67" s="19">
        <v>9838</v>
      </c>
      <c r="F67" s="20"/>
      <c r="G67" s="20"/>
      <c r="H67" s="20"/>
      <c r="I67" s="21">
        <f>E67</f>
        <v>9838</v>
      </c>
      <c r="K67" s="60"/>
      <c r="L67" s="60"/>
    </row>
    <row r="68" spans="2:22" s="17" customFormat="1" ht="16" customHeight="1">
      <c r="B68" s="63" t="s">
        <v>55</v>
      </c>
      <c r="C68" s="20"/>
      <c r="D68" s="20"/>
      <c r="E68" s="19">
        <v>4795</v>
      </c>
      <c r="F68" s="19">
        <v>79239</v>
      </c>
      <c r="G68" s="20"/>
      <c r="H68" s="20"/>
      <c r="I68" s="21">
        <f>SUM(E68:F68)</f>
        <v>84034</v>
      </c>
      <c r="K68" s="60"/>
      <c r="L68" s="60"/>
    </row>
    <row r="69" spans="2:22" s="17" customFormat="1" ht="16" customHeight="1">
      <c r="B69" s="60"/>
      <c r="C69" s="60"/>
      <c r="D69" s="60"/>
      <c r="E69" s="60"/>
      <c r="F69" s="60"/>
      <c r="G69" s="60"/>
      <c r="H69" s="60"/>
      <c r="I69" s="60"/>
      <c r="K69" s="60"/>
      <c r="L69" s="60"/>
    </row>
    <row r="70" spans="2:22" s="2" customFormat="1" ht="6" customHeight="1">
      <c r="B70" s="31"/>
      <c r="C70" s="30"/>
      <c r="D70" s="30"/>
      <c r="E70" s="30"/>
      <c r="F70" s="30"/>
      <c r="G70" s="30"/>
      <c r="H70" s="30"/>
      <c r="I70" s="30"/>
      <c r="J70" s="30"/>
      <c r="K70" s="60"/>
      <c r="L70" s="60"/>
      <c r="M70" s="30"/>
      <c r="N70" s="30"/>
      <c r="O70" s="32"/>
      <c r="P70" s="33"/>
    </row>
    <row r="71" spans="2:22" s="2" customFormat="1" ht="16" customHeight="1">
      <c r="B71" s="42" t="s">
        <v>56</v>
      </c>
      <c r="C71" s="35"/>
      <c r="D71" s="30"/>
      <c r="E71" s="30"/>
      <c r="F71" s="30"/>
      <c r="G71" s="30"/>
      <c r="H71" s="30"/>
      <c r="I71" s="30"/>
      <c r="J71" s="30"/>
      <c r="K71" s="60"/>
      <c r="L71" s="60"/>
      <c r="M71" s="30"/>
      <c r="N71" s="32"/>
      <c r="O71" s="33"/>
      <c r="P71" s="30"/>
      <c r="Q71" s="30"/>
      <c r="R71" s="30"/>
      <c r="S71" s="30"/>
      <c r="T71" s="30"/>
      <c r="U71" s="30"/>
      <c r="V71" s="30"/>
    </row>
    <row r="72" spans="2:22" s="17" customFormat="1" ht="16" customHeight="1">
      <c r="B72" s="43" t="s">
        <v>42</v>
      </c>
      <c r="C72" s="20"/>
      <c r="D72" s="20"/>
      <c r="E72" s="19">
        <v>7549</v>
      </c>
      <c r="F72" s="19">
        <v>6701</v>
      </c>
      <c r="G72" s="20"/>
      <c r="H72" s="20"/>
      <c r="I72" s="21">
        <f>SUM(E72:F72)</f>
        <v>14250</v>
      </c>
      <c r="K72" s="60"/>
      <c r="L72" s="60"/>
    </row>
    <row r="73" spans="2:22" s="17" customFormat="1" ht="16" customHeight="1">
      <c r="B73" s="37" t="s">
        <v>57</v>
      </c>
      <c r="C73" s="20"/>
      <c r="D73" s="20"/>
      <c r="E73" s="39">
        <f>SUM(E76,E83:E85)</f>
        <v>6930</v>
      </c>
      <c r="F73" s="39">
        <f>SUM(F76,F85)</f>
        <v>27964</v>
      </c>
      <c r="G73" s="20"/>
      <c r="H73" s="20"/>
      <c r="I73" s="39">
        <f>SUM(E73:F73)</f>
        <v>34894</v>
      </c>
      <c r="K73" s="60"/>
      <c r="L73" s="60"/>
    </row>
    <row r="74" spans="2:22" s="17" customFormat="1" ht="16" customHeight="1">
      <c r="B74" s="44" t="s">
        <v>58</v>
      </c>
      <c r="C74" s="20"/>
      <c r="D74" s="20"/>
      <c r="E74" s="20"/>
      <c r="F74" s="19">
        <v>20</v>
      </c>
      <c r="G74" s="20"/>
      <c r="H74" s="20"/>
      <c r="I74" s="21">
        <f>F74</f>
        <v>20</v>
      </c>
      <c r="K74" s="60"/>
      <c r="L74" s="60"/>
    </row>
    <row r="75" spans="2:22" s="17" customFormat="1" ht="16" customHeight="1">
      <c r="B75" s="45" t="s">
        <v>59</v>
      </c>
      <c r="C75" s="20"/>
      <c r="D75" s="20"/>
      <c r="E75" s="20"/>
      <c r="F75" s="19">
        <v>26847</v>
      </c>
      <c r="G75" s="20"/>
      <c r="H75" s="20"/>
      <c r="I75" s="21">
        <f>F75</f>
        <v>26847</v>
      </c>
      <c r="K75" s="60"/>
      <c r="L75" s="60"/>
    </row>
    <row r="76" spans="2:22" s="17" customFormat="1" ht="16" customHeight="1">
      <c r="B76" s="46" t="s">
        <v>60</v>
      </c>
      <c r="C76" s="20"/>
      <c r="D76" s="20"/>
      <c r="E76" s="19">
        <v>4901</v>
      </c>
      <c r="F76" s="19">
        <v>27964</v>
      </c>
      <c r="G76" s="20"/>
      <c r="H76" s="20"/>
      <c r="I76" s="21">
        <f>SUM(E76:F76)</f>
        <v>32865</v>
      </c>
      <c r="K76" s="60"/>
      <c r="L76" s="60"/>
    </row>
    <row r="77" spans="2:22" s="17" customFormat="1" ht="16" customHeight="1">
      <c r="B77" s="62" t="s">
        <v>45</v>
      </c>
      <c r="C77" s="20"/>
      <c r="D77" s="20"/>
      <c r="E77" s="20"/>
      <c r="F77" s="19">
        <v>26783</v>
      </c>
      <c r="G77" s="20"/>
      <c r="H77" s="20"/>
      <c r="I77" s="21">
        <f t="shared" ref="I77:I82" si="0">F77</f>
        <v>26783</v>
      </c>
      <c r="K77" s="60"/>
      <c r="L77" s="60"/>
    </row>
    <row r="78" spans="2:22" s="17" customFormat="1" ht="16" customHeight="1">
      <c r="B78" s="47" t="s">
        <v>61</v>
      </c>
      <c r="C78" s="20"/>
      <c r="D78" s="20"/>
      <c r="E78" s="20"/>
      <c r="F78" s="19">
        <v>4546</v>
      </c>
      <c r="G78" s="20"/>
      <c r="H78" s="20"/>
      <c r="I78" s="21">
        <f t="shared" si="0"/>
        <v>4546</v>
      </c>
      <c r="K78" s="60"/>
      <c r="L78" s="60"/>
    </row>
    <row r="79" spans="2:22" s="17" customFormat="1" ht="16" customHeight="1">
      <c r="B79" s="48" t="s">
        <v>62</v>
      </c>
      <c r="C79" s="20"/>
      <c r="D79" s="20"/>
      <c r="E79" s="20"/>
      <c r="F79" s="19">
        <v>109</v>
      </c>
      <c r="G79" s="20"/>
      <c r="H79" s="20"/>
      <c r="I79" s="21">
        <f t="shared" si="0"/>
        <v>109</v>
      </c>
      <c r="K79" s="60"/>
      <c r="L79" s="60"/>
    </row>
    <row r="80" spans="2:22" s="17" customFormat="1" ht="16" customHeight="1">
      <c r="B80" s="48" t="s">
        <v>63</v>
      </c>
      <c r="C80" s="20"/>
      <c r="D80" s="20"/>
      <c r="E80" s="20"/>
      <c r="F80" s="19">
        <v>30</v>
      </c>
      <c r="G80" s="20"/>
      <c r="H80" s="20"/>
      <c r="I80" s="21">
        <f t="shared" si="0"/>
        <v>30</v>
      </c>
      <c r="K80" s="60"/>
      <c r="L80" s="60"/>
    </row>
    <row r="81" spans="2:12" s="17" customFormat="1" ht="16" customHeight="1">
      <c r="B81" s="48" t="s">
        <v>64</v>
      </c>
      <c r="C81" s="20"/>
      <c r="D81" s="20"/>
      <c r="E81" s="20"/>
      <c r="F81" s="19">
        <v>0</v>
      </c>
      <c r="G81" s="20"/>
      <c r="H81" s="20"/>
      <c r="I81" s="21">
        <f t="shared" si="0"/>
        <v>0</v>
      </c>
      <c r="K81" s="60"/>
      <c r="L81" s="60"/>
    </row>
    <row r="82" spans="2:12" s="17" customFormat="1" ht="16" customHeight="1">
      <c r="B82" s="48" t="s">
        <v>65</v>
      </c>
      <c r="C82" s="20"/>
      <c r="D82" s="20"/>
      <c r="E82" s="20"/>
      <c r="F82" s="19">
        <v>0</v>
      </c>
      <c r="G82" s="20"/>
      <c r="H82" s="20"/>
      <c r="I82" s="21">
        <f t="shared" si="0"/>
        <v>0</v>
      </c>
      <c r="K82" s="60"/>
      <c r="L82" s="60"/>
    </row>
    <row r="83" spans="2:12" s="17" customFormat="1" ht="16" customHeight="1">
      <c r="B83" s="46" t="s">
        <v>46</v>
      </c>
      <c r="C83" s="20"/>
      <c r="D83" s="20"/>
      <c r="E83" s="19">
        <v>151</v>
      </c>
      <c r="F83" s="20"/>
      <c r="G83" s="20"/>
      <c r="H83" s="20"/>
      <c r="I83" s="21">
        <f>E83</f>
        <v>151</v>
      </c>
      <c r="K83" s="60"/>
      <c r="L83" s="60"/>
    </row>
    <row r="84" spans="2:12" s="17" customFormat="1" ht="16" customHeight="1">
      <c r="B84" s="46" t="s">
        <v>47</v>
      </c>
      <c r="C84" s="20"/>
      <c r="D84" s="20"/>
      <c r="E84" s="19">
        <v>1851</v>
      </c>
      <c r="F84" s="20"/>
      <c r="G84" s="20"/>
      <c r="H84" s="20"/>
      <c r="I84" s="21">
        <f>E84</f>
        <v>1851</v>
      </c>
      <c r="K84" s="60"/>
      <c r="L84" s="60"/>
    </row>
    <row r="85" spans="2:12" s="17" customFormat="1" ht="16" customHeight="1">
      <c r="B85" s="63" t="s">
        <v>48</v>
      </c>
      <c r="C85" s="20"/>
      <c r="D85" s="20"/>
      <c r="E85" s="19">
        <v>27</v>
      </c>
      <c r="F85" s="19">
        <v>0</v>
      </c>
      <c r="G85" s="20"/>
      <c r="H85" s="20"/>
      <c r="I85" s="21">
        <f>SUM(E85:F85)</f>
        <v>27</v>
      </c>
      <c r="K85" s="60"/>
      <c r="L85" s="60"/>
    </row>
    <row r="86" spans="2:12" s="17" customFormat="1" ht="16" customHeight="1">
      <c r="B86" s="37" t="s">
        <v>66</v>
      </c>
      <c r="C86" s="20"/>
      <c r="D86" s="20"/>
      <c r="E86" s="39">
        <f>SUM(E87,E92:E94,E96:E98)</f>
        <v>15409</v>
      </c>
      <c r="F86" s="39">
        <f>SUM(F87,F92:F95,F98)</f>
        <v>92352</v>
      </c>
      <c r="G86" s="20"/>
      <c r="H86" s="20"/>
      <c r="I86" s="39">
        <f>SUM(E86:F86)</f>
        <v>107761</v>
      </c>
      <c r="K86" s="60"/>
      <c r="L86" s="60"/>
    </row>
    <row r="87" spans="2:12" s="17" customFormat="1" ht="16" customHeight="1">
      <c r="B87" s="46" t="s">
        <v>50</v>
      </c>
      <c r="C87" s="20"/>
      <c r="D87" s="20"/>
      <c r="E87" s="19">
        <v>0</v>
      </c>
      <c r="F87" s="19">
        <v>34429</v>
      </c>
      <c r="G87" s="20"/>
      <c r="H87" s="20"/>
      <c r="I87" s="21">
        <f>SUM(E87:F87)</f>
        <v>34429</v>
      </c>
      <c r="K87" s="60"/>
      <c r="L87" s="60"/>
    </row>
    <row r="88" spans="2:12" s="17" customFormat="1" ht="16" customHeight="1">
      <c r="B88" s="49" t="s">
        <v>67</v>
      </c>
      <c r="C88" s="20"/>
      <c r="D88" s="20"/>
      <c r="E88" s="20"/>
      <c r="F88" s="19">
        <v>3661</v>
      </c>
      <c r="G88" s="20"/>
      <c r="H88" s="20"/>
      <c r="I88" s="21">
        <f>F88</f>
        <v>3661</v>
      </c>
      <c r="K88" s="60"/>
      <c r="L88" s="60"/>
    </row>
    <row r="89" spans="2:12" s="17" customFormat="1" ht="16" customHeight="1">
      <c r="B89" s="49" t="s">
        <v>68</v>
      </c>
      <c r="C89" s="20"/>
      <c r="D89" s="20"/>
      <c r="E89" s="20"/>
      <c r="F89" s="19">
        <v>32652</v>
      </c>
      <c r="G89" s="20"/>
      <c r="H89" s="20"/>
      <c r="I89" s="21">
        <f>F89</f>
        <v>32652</v>
      </c>
      <c r="K89" s="60"/>
      <c r="L89" s="60"/>
    </row>
    <row r="90" spans="2:12" s="17" customFormat="1" ht="16" customHeight="1">
      <c r="B90" s="50" t="s">
        <v>69</v>
      </c>
      <c r="C90" s="20"/>
      <c r="D90" s="20"/>
      <c r="E90" s="20"/>
      <c r="F90" s="19">
        <v>717</v>
      </c>
      <c r="G90" s="20"/>
      <c r="H90" s="20"/>
      <c r="I90" s="21">
        <f>F90</f>
        <v>717</v>
      </c>
      <c r="K90" s="60"/>
      <c r="L90" s="60"/>
    </row>
    <row r="91" spans="2:12" s="17" customFormat="1" ht="16" customHeight="1">
      <c r="B91" s="50" t="s">
        <v>51</v>
      </c>
      <c r="C91" s="20"/>
      <c r="D91" s="20"/>
      <c r="E91" s="20"/>
      <c r="F91" s="19">
        <v>30662</v>
      </c>
      <c r="G91" s="20"/>
      <c r="H91" s="20"/>
      <c r="I91" s="21">
        <f>F91</f>
        <v>30662</v>
      </c>
      <c r="K91" s="60"/>
      <c r="L91" s="60"/>
    </row>
    <row r="92" spans="2:12" s="17" customFormat="1" ht="16" customHeight="1">
      <c r="B92" s="51" t="s">
        <v>52</v>
      </c>
      <c r="C92" s="20"/>
      <c r="D92" s="20"/>
      <c r="E92" s="19">
        <v>0</v>
      </c>
      <c r="F92" s="19">
        <v>7767</v>
      </c>
      <c r="G92" s="20"/>
      <c r="H92" s="20"/>
      <c r="I92" s="21">
        <f>SUM(E92:F92)</f>
        <v>7767</v>
      </c>
      <c r="K92" s="60"/>
      <c r="L92" s="60"/>
    </row>
    <row r="93" spans="2:12" s="17" customFormat="1" ht="16" customHeight="1">
      <c r="B93" s="52" t="s">
        <v>70</v>
      </c>
      <c r="C93" s="20"/>
      <c r="D93" s="20"/>
      <c r="E93" s="19">
        <v>0</v>
      </c>
      <c r="F93" s="19">
        <v>3091</v>
      </c>
      <c r="G93" s="20"/>
      <c r="H93" s="20"/>
      <c r="I93" s="21">
        <f>SUM(E93:F93)</f>
        <v>3091</v>
      </c>
      <c r="K93" s="60"/>
      <c r="L93" s="60"/>
    </row>
    <row r="94" spans="2:12" s="17" customFormat="1" ht="16" customHeight="1">
      <c r="B94" s="52" t="s">
        <v>71</v>
      </c>
      <c r="C94" s="20"/>
      <c r="D94" s="20"/>
      <c r="E94" s="19">
        <v>436</v>
      </c>
      <c r="F94" s="19">
        <v>737</v>
      </c>
      <c r="G94" s="20"/>
      <c r="H94" s="20"/>
      <c r="I94" s="21">
        <f>SUM(E94:F94)</f>
        <v>1173</v>
      </c>
      <c r="K94" s="60"/>
      <c r="L94" s="60"/>
    </row>
    <row r="95" spans="2:12" s="17" customFormat="1" ht="16" customHeight="1">
      <c r="B95" s="52" t="s">
        <v>72</v>
      </c>
      <c r="C95" s="20"/>
      <c r="D95" s="20"/>
      <c r="E95" s="20"/>
      <c r="F95" s="19">
        <v>1106</v>
      </c>
      <c r="G95" s="20"/>
      <c r="H95" s="20"/>
      <c r="I95" s="21">
        <f>F95</f>
        <v>1106</v>
      </c>
      <c r="K95" s="60"/>
      <c r="L95" s="60"/>
    </row>
    <row r="96" spans="2:12" s="17" customFormat="1" ht="16" customHeight="1">
      <c r="B96" s="53" t="s">
        <v>53</v>
      </c>
      <c r="C96" s="20"/>
      <c r="D96" s="20"/>
      <c r="E96" s="19">
        <v>815</v>
      </c>
      <c r="F96" s="20"/>
      <c r="G96" s="20"/>
      <c r="H96" s="20"/>
      <c r="I96" s="21">
        <f>E96</f>
        <v>815</v>
      </c>
      <c r="K96" s="60"/>
      <c r="L96" s="60"/>
    </row>
    <row r="97" spans="2:22" s="17" customFormat="1" ht="16" customHeight="1">
      <c r="B97" s="53" t="s">
        <v>54</v>
      </c>
      <c r="C97" s="20"/>
      <c r="D97" s="20"/>
      <c r="E97" s="19">
        <v>9838</v>
      </c>
      <c r="F97" s="20"/>
      <c r="G97" s="20"/>
      <c r="H97" s="20"/>
      <c r="I97" s="21">
        <f>E97</f>
        <v>9838</v>
      </c>
      <c r="K97" s="60"/>
      <c r="L97" s="60"/>
    </row>
    <row r="98" spans="2:22" s="17" customFormat="1" ht="16" customHeight="1">
      <c r="B98" s="63" t="s">
        <v>55</v>
      </c>
      <c r="C98" s="20"/>
      <c r="D98" s="20"/>
      <c r="E98" s="19">
        <v>4320</v>
      </c>
      <c r="F98" s="19">
        <v>45222</v>
      </c>
      <c r="G98" s="20"/>
      <c r="H98" s="20"/>
      <c r="I98" s="21">
        <f>SUM(E98:F98)</f>
        <v>49542</v>
      </c>
      <c r="K98" s="60"/>
      <c r="L98" s="60"/>
    </row>
    <row r="99" spans="2:22" s="17" customFormat="1" ht="16" customHeight="1">
      <c r="B99" s="60"/>
      <c r="C99" s="60"/>
      <c r="D99" s="60"/>
      <c r="E99" s="60"/>
      <c r="F99" s="60"/>
      <c r="G99" s="60"/>
      <c r="H99" s="60"/>
      <c r="I99" s="60"/>
      <c r="K99" s="60"/>
      <c r="L99" s="60"/>
    </row>
    <row r="100" spans="2:22" s="2" customFormat="1" ht="6" customHeight="1">
      <c r="B100" s="31"/>
      <c r="C100" s="30"/>
      <c r="D100" s="30"/>
      <c r="E100" s="30"/>
      <c r="F100" s="30"/>
      <c r="G100" s="30"/>
      <c r="H100" s="30"/>
      <c r="I100" s="30"/>
      <c r="J100" s="30"/>
      <c r="K100" s="60"/>
      <c r="L100" s="60"/>
      <c r="M100" s="30"/>
      <c r="N100" s="30"/>
      <c r="O100" s="32"/>
      <c r="P100" s="33"/>
    </row>
    <row r="101" spans="2:22" s="2" customFormat="1" ht="16" customHeight="1">
      <c r="B101" s="42" t="s">
        <v>73</v>
      </c>
      <c r="C101" s="35"/>
      <c r="D101" s="30"/>
      <c r="E101" s="30"/>
      <c r="F101" s="30"/>
      <c r="G101" s="30"/>
      <c r="H101" s="30"/>
      <c r="I101" s="30"/>
      <c r="J101" s="30"/>
      <c r="K101" s="60"/>
      <c r="L101" s="60"/>
      <c r="M101" s="30"/>
      <c r="N101" s="32"/>
      <c r="O101" s="33"/>
      <c r="P101" s="30"/>
      <c r="Q101" s="30"/>
      <c r="R101" s="30"/>
      <c r="S101" s="30"/>
      <c r="T101" s="30"/>
      <c r="U101" s="30"/>
      <c r="V101" s="30"/>
    </row>
    <row r="102" spans="2:22" s="17" customFormat="1" ht="16" customHeight="1">
      <c r="B102" s="54" t="s">
        <v>42</v>
      </c>
      <c r="C102" s="20"/>
      <c r="D102" s="20"/>
      <c r="E102" s="19">
        <v>-46</v>
      </c>
      <c r="F102" s="19">
        <v>0</v>
      </c>
      <c r="G102" s="20"/>
      <c r="H102" s="20"/>
      <c r="I102" s="21">
        <f>SUM(E102:F102)</f>
        <v>-46</v>
      </c>
      <c r="K102" s="60"/>
      <c r="L102" s="60"/>
    </row>
    <row r="103" spans="2:22" s="17" customFormat="1" ht="16" customHeight="1">
      <c r="B103" s="55" t="s">
        <v>74</v>
      </c>
      <c r="C103" s="20"/>
      <c r="D103" s="20"/>
      <c r="E103" s="56">
        <v>-12</v>
      </c>
      <c r="F103" s="56">
        <v>-48</v>
      </c>
      <c r="G103" s="20"/>
      <c r="H103" s="20"/>
      <c r="I103" s="21">
        <f>SUM(E103:F103)</f>
        <v>-60</v>
      </c>
      <c r="K103" s="60"/>
      <c r="L103" s="60"/>
    </row>
    <row r="104" spans="2:22" s="17" customFormat="1" ht="16" customHeight="1">
      <c r="B104" s="55" t="s">
        <v>75</v>
      </c>
      <c r="C104" s="20"/>
      <c r="D104" s="20"/>
      <c r="E104" s="56">
        <v>-39</v>
      </c>
      <c r="F104" s="56">
        <v>-1355</v>
      </c>
      <c r="G104" s="20"/>
      <c r="H104" s="20"/>
      <c r="I104" s="21">
        <f>SUM(E104:F104)</f>
        <v>-1394</v>
      </c>
      <c r="K104" s="60"/>
      <c r="L104" s="60"/>
    </row>
    <row r="105" spans="2:22" s="17" customFormat="1" ht="16" customHeight="1">
      <c r="B105" s="48" t="s">
        <v>76</v>
      </c>
      <c r="C105" s="20"/>
      <c r="D105" s="20"/>
      <c r="E105" s="20"/>
      <c r="F105" s="19">
        <v>-608</v>
      </c>
      <c r="G105" s="20"/>
      <c r="H105" s="20"/>
      <c r="I105" s="21">
        <f>F105</f>
        <v>-608</v>
      </c>
      <c r="K105" s="60"/>
      <c r="L105" s="60"/>
    </row>
    <row r="106" spans="2:22" s="17" customFormat="1" ht="16" customHeight="1">
      <c r="B106" s="48" t="s">
        <v>77</v>
      </c>
      <c r="C106" s="20"/>
      <c r="D106" s="20"/>
      <c r="E106" s="20"/>
      <c r="F106" s="19">
        <v>-698</v>
      </c>
      <c r="G106" s="20"/>
      <c r="H106" s="20"/>
      <c r="I106" s="21">
        <f>F106</f>
        <v>-698</v>
      </c>
      <c r="K106" s="60"/>
      <c r="L106" s="60"/>
    </row>
    <row r="107" spans="2:22" s="17" customFormat="1" ht="16" customHeight="1">
      <c r="B107" s="60"/>
      <c r="C107" s="60"/>
      <c r="D107" s="60"/>
      <c r="E107" s="60"/>
      <c r="F107" s="60"/>
      <c r="G107" s="60"/>
      <c r="H107" s="60"/>
      <c r="I107" s="60"/>
      <c r="K107" s="60"/>
      <c r="L107" s="60"/>
    </row>
    <row r="108" spans="2:22" s="2" customFormat="1" ht="6" customHeight="1">
      <c r="B108" s="31"/>
      <c r="C108" s="30"/>
      <c r="D108" s="30"/>
      <c r="E108" s="30"/>
      <c r="F108" s="30"/>
      <c r="G108" s="30"/>
      <c r="H108" s="30"/>
      <c r="I108" s="30"/>
      <c r="J108" s="30"/>
      <c r="K108" s="60"/>
      <c r="L108" s="60"/>
      <c r="M108" s="30"/>
      <c r="N108" s="30"/>
      <c r="O108" s="32"/>
      <c r="P108" s="33"/>
    </row>
    <row r="109" spans="2:22" s="2" customFormat="1" ht="16" customHeight="1">
      <c r="B109" s="34" t="s">
        <v>18</v>
      </c>
      <c r="C109" s="35"/>
      <c r="D109" s="30"/>
      <c r="E109" s="30"/>
      <c r="F109" s="30"/>
      <c r="G109" s="30"/>
      <c r="H109" s="30"/>
      <c r="I109" s="30"/>
      <c r="J109" s="30"/>
      <c r="K109" s="60"/>
      <c r="L109" s="60"/>
      <c r="M109" s="30"/>
      <c r="N109" s="32"/>
      <c r="O109" s="33"/>
      <c r="P109" s="30"/>
      <c r="Q109" s="30"/>
      <c r="R109" s="30"/>
      <c r="S109" s="30"/>
      <c r="T109" s="30"/>
      <c r="U109" s="30"/>
      <c r="V109" s="30"/>
    </row>
    <row r="110" spans="2:22" s="17" customFormat="1" ht="16" customHeight="1">
      <c r="B110" s="61" t="s">
        <v>78</v>
      </c>
      <c r="C110" s="19">
        <v>0</v>
      </c>
      <c r="D110" s="19">
        <v>0</v>
      </c>
      <c r="E110" s="19">
        <v>-1318</v>
      </c>
      <c r="F110" s="19">
        <v>0</v>
      </c>
      <c r="G110" s="19">
        <v>-41</v>
      </c>
      <c r="H110" s="20"/>
      <c r="I110" s="21">
        <f>SUM(C110:H110)</f>
        <v>-1359</v>
      </c>
      <c r="K110" s="60"/>
      <c r="L110" s="60"/>
    </row>
    <row r="111" spans="2:22" s="17" customFormat="1" ht="16" customHeight="1">
      <c r="C111" s="60"/>
      <c r="D111" s="60"/>
      <c r="E111" s="60"/>
      <c r="F111" s="60"/>
      <c r="G111" s="60"/>
      <c r="H111" s="57"/>
      <c r="I111" s="57"/>
      <c r="K111" s="57"/>
      <c r="L111" s="57"/>
    </row>
    <row r="112" spans="2:22" s="17" customFormat="1" ht="12.75" customHeight="1"/>
  </sheetData>
  <mergeCells count="7">
    <mergeCell ref="I6:I7"/>
    <mergeCell ref="G6:G7"/>
    <mergeCell ref="C6:C7"/>
    <mergeCell ref="D6:D7"/>
    <mergeCell ref="E6:E7"/>
    <mergeCell ref="F6:F7"/>
    <mergeCell ref="H6:H7"/>
  </mergeCells>
  <dataValidations count="3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9:G9 C12:G12 F36 F63:F65 E43:F44 F47:F51 E63 F58 C39:G40 E57:F57 E65:E68 F68 E59:E61 E55:F55 F61" xr:uid="{00000000-0002-0000-18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G11 C18:G18 C20:G21 E102:F104 F105:F106 C110:G110" xr:uid="{00000000-0002-0000-1800-000001000000}">
      <formula1>0</formula1>
    </dataValidation>
    <dataValidation type="whole" errorStyle="warning" allowBlank="1" showErrorMessage="1" errorTitle="WARNING" error="All figures must be entered as whole numbers. Please ensure that the figure you have entered is correct." sqref="E87 E76 F87:F95 F74:F82 E96:E97 E92:E94 E83:E84 E72:F72 E85:F85 E98:F98" xr:uid="{00000000-0002-0000-1800-000002000000}">
      <formula1>-1000000</formula1>
      <formula2>1000000</formula2>
    </dataValidation>
  </dataValidations>
  <pageMargins left="0.7" right="0.7" top="0.75" bottom="0.75" header="0.3" footer="0.3"/>
  <pageSetup paperSize="9" scale="59" fitToHeight="0" orientation="landscape" r:id="rId1"/>
  <rowBreaks count="2" manualBreakCount="2">
    <brk id="52" max="11" man="1"/>
    <brk id="100" max="11" man="1"/>
  </rowBreaks>
  <ignoredErrors>
    <ignoredError sqref="I110" emptyCellReference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35">
    <tabColor rgb="FFC5D9F1"/>
    <pageSetUpPr fitToPage="1"/>
  </sheetPr>
  <dimension ref="B1:V112"/>
  <sheetViews>
    <sheetView zoomScaleNormal="100" workbookViewId="0"/>
  </sheetViews>
  <sheetFormatPr defaultColWidth="9.1796875" defaultRowHeight="14"/>
  <cols>
    <col min="1" max="1" width="2.54296875" style="14" customWidth="1"/>
    <col min="2" max="2" width="95.54296875" style="14" customWidth="1"/>
    <col min="3" max="9" width="14.26953125" style="14" customWidth="1"/>
    <col min="10" max="10" width="3.26953125" style="14" customWidth="1"/>
    <col min="11" max="12" width="10.81640625" style="14" customWidth="1"/>
    <col min="13" max="16384" width="9.1796875" style="14"/>
  </cols>
  <sheetData>
    <row r="1" spans="2:12" s="2" customFormat="1" ht="20.149999999999999" customHeight="1">
      <c r="B1" s="1" t="s">
        <v>0</v>
      </c>
      <c r="C1" s="58"/>
      <c r="D1" s="58"/>
      <c r="F1" s="3"/>
      <c r="G1" s="3"/>
      <c r="H1" s="3"/>
    </row>
    <row r="2" spans="2:12" s="2" customFormat="1" ht="20.149999999999999" customHeight="1">
      <c r="B2" s="1" t="s">
        <v>79</v>
      </c>
    </row>
    <row r="3" spans="2:12" s="2" customFormat="1" ht="20.149999999999999" customHeight="1">
      <c r="B3" s="4" t="s">
        <v>102</v>
      </c>
      <c r="C3" s="59"/>
      <c r="D3" s="59"/>
      <c r="E3" s="5"/>
      <c r="F3" s="6"/>
      <c r="G3" s="6"/>
      <c r="H3" s="7"/>
    </row>
    <row r="4" spans="2:12" s="10" customFormat="1" ht="12.75" customHeight="1">
      <c r="B4" s="8"/>
      <c r="C4" s="9"/>
      <c r="I4" s="11"/>
      <c r="J4" s="11"/>
    </row>
    <row r="5" spans="2:12" s="10" customFormat="1" ht="12.75" customHeight="1">
      <c r="B5" s="8"/>
      <c r="C5" s="9"/>
      <c r="I5" s="11" t="s">
        <v>1</v>
      </c>
      <c r="J5" s="11"/>
    </row>
    <row r="6" spans="2:12" ht="18" customHeight="1">
      <c r="B6" s="12" t="s">
        <v>2</v>
      </c>
      <c r="C6" s="82" t="s">
        <v>3</v>
      </c>
      <c r="D6" s="82" t="s">
        <v>4</v>
      </c>
      <c r="E6" s="82" t="s">
        <v>5</v>
      </c>
      <c r="F6" s="82" t="s">
        <v>6</v>
      </c>
      <c r="G6" s="82" t="s">
        <v>7</v>
      </c>
      <c r="H6" s="83" t="s">
        <v>8</v>
      </c>
      <c r="I6" s="84" t="s">
        <v>9</v>
      </c>
      <c r="J6" s="13"/>
      <c r="K6" s="60"/>
      <c r="L6" s="60"/>
    </row>
    <row r="7" spans="2:12" ht="51" customHeight="1">
      <c r="B7" s="15" t="s">
        <v>10</v>
      </c>
      <c r="C7" s="82"/>
      <c r="D7" s="82"/>
      <c r="E7" s="82"/>
      <c r="F7" s="82"/>
      <c r="G7" s="82"/>
      <c r="H7" s="83"/>
      <c r="I7" s="84"/>
      <c r="J7" s="13"/>
      <c r="K7" s="60"/>
      <c r="L7" s="60"/>
    </row>
    <row r="8" spans="2:12" s="17" customFormat="1" ht="16" customHeight="1">
      <c r="B8" s="16" t="s">
        <v>11</v>
      </c>
      <c r="K8" s="60"/>
      <c r="L8" s="60"/>
    </row>
    <row r="9" spans="2:12" s="17" customFormat="1" ht="16" customHeight="1">
      <c r="B9" s="18" t="s">
        <v>12</v>
      </c>
      <c r="C9" s="19">
        <v>103</v>
      </c>
      <c r="D9" s="19">
        <v>0</v>
      </c>
      <c r="E9" s="19">
        <v>150</v>
      </c>
      <c r="F9" s="19">
        <v>766</v>
      </c>
      <c r="G9" s="19">
        <v>9</v>
      </c>
      <c r="H9" s="20"/>
      <c r="I9" s="21">
        <f>SUM(C9:G9)</f>
        <v>1028</v>
      </c>
      <c r="K9" s="60"/>
      <c r="L9" s="60"/>
    </row>
    <row r="10" spans="2:12" s="17" customFormat="1" ht="16" customHeight="1">
      <c r="B10" s="18" t="s">
        <v>13</v>
      </c>
      <c r="C10" s="20"/>
      <c r="D10" s="20"/>
      <c r="E10" s="20"/>
      <c r="F10" s="20"/>
      <c r="G10" s="20"/>
      <c r="H10" s="20"/>
      <c r="I10" s="20"/>
      <c r="K10" s="60"/>
      <c r="L10" s="60"/>
    </row>
    <row r="11" spans="2:12" s="17" customFormat="1" ht="16" customHeight="1">
      <c r="B11" s="18" t="s">
        <v>14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20"/>
      <c r="I11" s="21">
        <f>SUM(C11:G11)</f>
        <v>0</v>
      </c>
      <c r="K11" s="60"/>
      <c r="L11" s="60"/>
    </row>
    <row r="12" spans="2:12" s="17" customFormat="1" ht="16" customHeight="1">
      <c r="B12" s="18" t="s">
        <v>15</v>
      </c>
      <c r="C12" s="19">
        <v>2848</v>
      </c>
      <c r="D12" s="19">
        <v>0</v>
      </c>
      <c r="E12" s="19">
        <v>4187</v>
      </c>
      <c r="F12" s="19">
        <v>20973</v>
      </c>
      <c r="G12" s="19">
        <v>238</v>
      </c>
      <c r="H12" s="22">
        <v>20452</v>
      </c>
      <c r="I12" s="21">
        <f>SUM(C12:H12)</f>
        <v>48698</v>
      </c>
      <c r="K12" s="60"/>
      <c r="L12" s="60"/>
    </row>
    <row r="13" spans="2:12" s="17" customFormat="1" ht="16" customHeight="1">
      <c r="B13" s="23" t="s">
        <v>16</v>
      </c>
      <c r="C13" s="21">
        <f>SUM(C9,C11:C12)</f>
        <v>2951</v>
      </c>
      <c r="D13" s="21">
        <f>SUM(D9,D11:D12)</f>
        <v>0</v>
      </c>
      <c r="E13" s="21">
        <f>SUM(E9,E11:E12)</f>
        <v>4337</v>
      </c>
      <c r="F13" s="21">
        <f>SUM(F9,F11:F12)</f>
        <v>21739</v>
      </c>
      <c r="G13" s="21">
        <f>SUM(G9,G11:G12)</f>
        <v>247</v>
      </c>
      <c r="H13" s="21">
        <f>H12</f>
        <v>20452</v>
      </c>
      <c r="I13" s="21">
        <f>SUM(I9,I11:I12)</f>
        <v>49726</v>
      </c>
      <c r="K13" s="60"/>
      <c r="L13" s="60"/>
    </row>
    <row r="14" spans="2:12" s="17" customFormat="1" ht="12.75" customHeight="1">
      <c r="K14" s="60"/>
      <c r="L14" s="60"/>
    </row>
    <row r="15" spans="2:12" s="17" customFormat="1" ht="16" customHeight="1">
      <c r="B15" s="23" t="s">
        <v>17</v>
      </c>
      <c r="C15" s="21">
        <f>C13+C18</f>
        <v>2951</v>
      </c>
      <c r="D15" s="21">
        <f>D13+D18</f>
        <v>0</v>
      </c>
      <c r="E15" s="21">
        <f>E13+E18</f>
        <v>4337</v>
      </c>
      <c r="F15" s="21">
        <f>F13+F18</f>
        <v>21739</v>
      </c>
      <c r="G15" s="21">
        <f>G13+G18</f>
        <v>247</v>
      </c>
      <c r="H15" s="21">
        <f>H13</f>
        <v>20452</v>
      </c>
      <c r="I15" s="21">
        <f>I13+I18</f>
        <v>49726</v>
      </c>
      <c r="K15" s="60"/>
      <c r="L15" s="60"/>
    </row>
    <row r="16" spans="2:12" s="17" customFormat="1" ht="12.75" customHeight="1">
      <c r="K16" s="60"/>
      <c r="L16" s="60"/>
    </row>
    <row r="17" spans="2:14" s="17" customFormat="1" ht="16" customHeight="1">
      <c r="B17" s="16" t="s">
        <v>18</v>
      </c>
      <c r="K17" s="60"/>
      <c r="L17" s="60"/>
    </row>
    <row r="18" spans="2:14" s="17" customFormat="1" ht="16" customHeight="1">
      <c r="B18" s="18" t="s">
        <v>19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20"/>
      <c r="I18" s="21">
        <f>SUM(C18:G18)</f>
        <v>0</v>
      </c>
      <c r="K18" s="60"/>
      <c r="L18" s="60"/>
    </row>
    <row r="19" spans="2:14" s="17" customFormat="1" ht="16" customHeight="1">
      <c r="B19" s="24" t="s">
        <v>20</v>
      </c>
      <c r="C19" s="20"/>
      <c r="D19" s="20"/>
      <c r="E19" s="20"/>
      <c r="F19" s="20"/>
      <c r="G19" s="20"/>
      <c r="H19" s="20"/>
      <c r="I19" s="25"/>
      <c r="K19" s="60"/>
      <c r="L19" s="60"/>
    </row>
    <row r="20" spans="2:14" s="17" customFormat="1" ht="16" customHeight="1">
      <c r="B20" s="18" t="s">
        <v>21</v>
      </c>
      <c r="C20" s="19">
        <v>-2626</v>
      </c>
      <c r="D20" s="19">
        <v>0</v>
      </c>
      <c r="E20" s="19">
        <v>-2648</v>
      </c>
      <c r="F20" s="19">
        <v>-14991</v>
      </c>
      <c r="G20" s="19">
        <v>-187</v>
      </c>
      <c r="H20" s="20"/>
      <c r="I20" s="21">
        <f>SUM(C20:G20)</f>
        <v>-20452</v>
      </c>
      <c r="K20" s="60"/>
      <c r="L20" s="60"/>
    </row>
    <row r="21" spans="2:14" s="17" customFormat="1" ht="16" customHeight="1">
      <c r="B21" s="18" t="s">
        <v>22</v>
      </c>
      <c r="C21" s="19">
        <v>-305</v>
      </c>
      <c r="D21" s="19">
        <v>0</v>
      </c>
      <c r="E21" s="19">
        <v>-310</v>
      </c>
      <c r="F21" s="19">
        <v>-8023</v>
      </c>
      <c r="G21" s="19">
        <v>-266</v>
      </c>
      <c r="H21" s="20"/>
      <c r="I21" s="21">
        <f>SUM(C21:G21)</f>
        <v>-8904</v>
      </c>
      <c r="K21" s="60"/>
      <c r="L21" s="60"/>
    </row>
    <row r="22" spans="2:14" s="17" customFormat="1" ht="16" customHeight="1">
      <c r="B22" s="23" t="s">
        <v>23</v>
      </c>
      <c r="C22" s="21">
        <f>SUM(C18,C20:C21)</f>
        <v>-2931</v>
      </c>
      <c r="D22" s="21">
        <f>SUM(D18,D20:D21)</f>
        <v>0</v>
      </c>
      <c r="E22" s="21">
        <f>SUM(E18,E20:E21)</f>
        <v>-2958</v>
      </c>
      <c r="F22" s="21">
        <f>SUM(F18,F20:F21)</f>
        <v>-23014</v>
      </c>
      <c r="G22" s="21">
        <f>SUM(G18,G20:G21)</f>
        <v>-453</v>
      </c>
      <c r="H22" s="20"/>
      <c r="I22" s="21">
        <f>SUM(I18,I20:I21)</f>
        <v>-29356</v>
      </c>
      <c r="K22" s="60"/>
      <c r="L22" s="60"/>
    </row>
    <row r="23" spans="2:14" s="17" customFormat="1" ht="12.75" customHeight="1">
      <c r="K23" s="60"/>
      <c r="L23" s="60"/>
    </row>
    <row r="24" spans="2:14" s="17" customFormat="1" ht="16" customHeight="1">
      <c r="B24" s="23" t="s">
        <v>24</v>
      </c>
      <c r="C24" s="21">
        <f>C22-C18</f>
        <v>-2931</v>
      </c>
      <c r="D24" s="21">
        <f>D22-D18</f>
        <v>0</v>
      </c>
      <c r="E24" s="21">
        <f>E22-E18</f>
        <v>-2958</v>
      </c>
      <c r="F24" s="21">
        <f>F22-F18</f>
        <v>-23014</v>
      </c>
      <c r="G24" s="21">
        <f>G22-G18</f>
        <v>-453</v>
      </c>
      <c r="H24" s="20"/>
      <c r="I24" s="21">
        <f>I22-I18</f>
        <v>-29356</v>
      </c>
      <c r="K24" s="60"/>
      <c r="L24" s="60"/>
    </row>
    <row r="25" spans="2:14" s="17" customFormat="1" ht="12.75" customHeight="1">
      <c r="K25" s="60"/>
      <c r="L25" s="60"/>
    </row>
    <row r="26" spans="2:14" s="17" customFormat="1" ht="16" customHeight="1">
      <c r="B26" s="26" t="s">
        <v>25</v>
      </c>
      <c r="C26" s="27">
        <f>C13+C22</f>
        <v>20</v>
      </c>
      <c r="D26" s="27">
        <f>D13+D22</f>
        <v>0</v>
      </c>
      <c r="E26" s="27">
        <f>E13+E22</f>
        <v>1379</v>
      </c>
      <c r="F26" s="27">
        <f>F13+F22</f>
        <v>-1275</v>
      </c>
      <c r="G26" s="27">
        <f>G13+G22</f>
        <v>-206</v>
      </c>
      <c r="H26" s="27">
        <f>H13</f>
        <v>20452</v>
      </c>
      <c r="I26" s="27">
        <f>I13+I22</f>
        <v>20370</v>
      </c>
      <c r="K26" s="60"/>
      <c r="L26" s="60"/>
    </row>
    <row r="27" spans="2:14" s="17" customFormat="1" ht="12.75" customHeight="1">
      <c r="K27" s="60"/>
      <c r="L27" s="60"/>
    </row>
    <row r="28" spans="2:14" s="17" customFormat="1" ht="16" customHeight="1">
      <c r="B28" s="60"/>
      <c r="C28" s="60"/>
      <c r="D28" s="60"/>
      <c r="E28" s="60"/>
      <c r="F28" s="60"/>
      <c r="G28" s="60"/>
      <c r="H28" s="60"/>
      <c r="I28" s="60"/>
      <c r="K28" s="60"/>
      <c r="L28" s="60"/>
    </row>
    <row r="29" spans="2:14" s="17" customFormat="1" ht="16" customHeight="1">
      <c r="B29" s="60"/>
      <c r="C29" s="60"/>
      <c r="D29" s="60"/>
      <c r="E29" s="60"/>
      <c r="F29" s="60"/>
      <c r="G29" s="60"/>
      <c r="H29" s="60"/>
      <c r="I29" s="60"/>
      <c r="K29" s="60"/>
      <c r="L29" s="60"/>
    </row>
    <row r="30" spans="2:14" s="17" customFormat="1" ht="16" customHeight="1">
      <c r="B30" s="60"/>
      <c r="C30" s="60"/>
      <c r="D30" s="60"/>
      <c r="E30" s="60"/>
      <c r="F30" s="60"/>
      <c r="G30" s="60"/>
      <c r="H30" s="60"/>
      <c r="I30" s="60"/>
      <c r="K30" s="60"/>
      <c r="L30" s="60"/>
    </row>
    <row r="31" spans="2:14" s="17" customFormat="1" ht="16" customHeight="1">
      <c r="B31" s="60"/>
      <c r="C31" s="60"/>
      <c r="D31" s="60"/>
      <c r="E31" s="60"/>
      <c r="F31" s="60"/>
      <c r="G31" s="60"/>
      <c r="H31" s="60"/>
      <c r="I31" s="60"/>
      <c r="K31" s="60"/>
      <c r="L31" s="60"/>
    </row>
    <row r="32" spans="2:14" s="2" customFormat="1" ht="12.75" customHeight="1">
      <c r="B32" s="60"/>
      <c r="C32" s="60"/>
      <c r="D32" s="60"/>
      <c r="E32" s="60"/>
      <c r="F32" s="60"/>
      <c r="G32" s="60"/>
      <c r="H32" s="60"/>
      <c r="I32" s="60"/>
      <c r="J32" s="28"/>
      <c r="K32" s="60"/>
      <c r="L32" s="60"/>
      <c r="M32" s="29"/>
      <c r="N32" s="29"/>
    </row>
    <row r="33" spans="2:22" s="2" customFormat="1" ht="18" customHeight="1">
      <c r="B33" s="64" t="s">
        <v>26</v>
      </c>
      <c r="C33" s="30"/>
      <c r="D33" s="30"/>
      <c r="E33" s="30"/>
      <c r="F33" s="30"/>
      <c r="G33" s="30"/>
      <c r="H33" s="30"/>
      <c r="I33" s="30"/>
      <c r="J33" s="30"/>
      <c r="K33" s="60"/>
      <c r="L33" s="60"/>
    </row>
    <row r="34" spans="2:22" s="2" customFormat="1" ht="6" customHeight="1">
      <c r="B34" s="31"/>
      <c r="C34" s="30"/>
      <c r="D34" s="30"/>
      <c r="E34" s="30"/>
      <c r="F34" s="30"/>
      <c r="G34" s="30"/>
      <c r="H34" s="30"/>
      <c r="I34" s="30"/>
      <c r="J34" s="30"/>
      <c r="K34" s="60"/>
      <c r="L34" s="60"/>
      <c r="M34" s="30"/>
      <c r="N34" s="32"/>
      <c r="O34" s="33"/>
    </row>
    <row r="35" spans="2:22" s="2" customFormat="1" ht="16" customHeight="1">
      <c r="B35" s="34" t="s">
        <v>27</v>
      </c>
      <c r="C35" s="35"/>
      <c r="D35" s="30"/>
      <c r="E35" s="30"/>
      <c r="F35" s="30"/>
      <c r="G35" s="30"/>
      <c r="H35" s="30"/>
      <c r="I35" s="30"/>
      <c r="J35" s="30"/>
      <c r="K35" s="60"/>
      <c r="L35" s="60"/>
      <c r="M35" s="30"/>
      <c r="N35" s="30"/>
      <c r="O35" s="30"/>
    </row>
    <row r="36" spans="2:22" s="17" customFormat="1" ht="16" customHeight="1">
      <c r="B36" s="18" t="s">
        <v>27</v>
      </c>
      <c r="C36" s="20"/>
      <c r="D36" s="20"/>
      <c r="E36" s="20"/>
      <c r="F36" s="19">
        <v>0</v>
      </c>
      <c r="G36" s="20"/>
      <c r="H36" s="20"/>
      <c r="I36" s="20"/>
      <c r="K36" s="60"/>
      <c r="L36" s="60"/>
    </row>
    <row r="37" spans="2:22" s="17" customFormat="1" ht="6" customHeight="1">
      <c r="C37" s="36"/>
      <c r="D37" s="36"/>
      <c r="E37" s="36"/>
      <c r="F37" s="36"/>
      <c r="G37" s="36"/>
      <c r="H37" s="36"/>
      <c r="I37" s="36"/>
      <c r="J37" s="36"/>
      <c r="K37" s="60"/>
      <c r="L37" s="60"/>
      <c r="M37" s="36"/>
      <c r="N37" s="36"/>
      <c r="O37" s="36"/>
      <c r="P37" s="36"/>
      <c r="Q37" s="36"/>
      <c r="R37" s="36"/>
      <c r="S37" s="36"/>
      <c r="T37" s="36"/>
      <c r="U37" s="36"/>
      <c r="V37" s="36"/>
    </row>
    <row r="38" spans="2:22" s="2" customFormat="1" ht="16" customHeight="1">
      <c r="B38" s="34" t="s">
        <v>28</v>
      </c>
      <c r="C38" s="35"/>
      <c r="D38" s="30"/>
      <c r="E38" s="30"/>
      <c r="F38" s="30"/>
      <c r="G38" s="30"/>
      <c r="H38" s="30"/>
      <c r="I38" s="30"/>
      <c r="J38" s="30"/>
      <c r="K38" s="60"/>
      <c r="L38" s="60"/>
      <c r="M38" s="30"/>
      <c r="N38" s="32"/>
      <c r="O38" s="33"/>
      <c r="P38" s="30"/>
      <c r="Q38" s="30"/>
      <c r="R38" s="30"/>
      <c r="S38" s="30"/>
      <c r="T38" s="30"/>
      <c r="U38" s="30"/>
      <c r="V38" s="30"/>
    </row>
    <row r="39" spans="2:22" s="17" customFormat="1" ht="16" customHeight="1">
      <c r="B39" s="18" t="s">
        <v>29</v>
      </c>
      <c r="C39" s="19">
        <v>0</v>
      </c>
      <c r="D39" s="19">
        <v>0</v>
      </c>
      <c r="E39" s="19">
        <v>87</v>
      </c>
      <c r="F39" s="19">
        <v>112</v>
      </c>
      <c r="G39" s="19">
        <v>0</v>
      </c>
      <c r="H39" s="20"/>
      <c r="I39" s="21">
        <f>SUM(C39:G39)</f>
        <v>199</v>
      </c>
      <c r="K39" s="60"/>
      <c r="L39" s="60"/>
      <c r="M39" s="30"/>
    </row>
    <row r="40" spans="2:22" s="17" customFormat="1" ht="16" customHeight="1">
      <c r="B40" s="62" t="s">
        <v>30</v>
      </c>
      <c r="C40" s="19">
        <v>0</v>
      </c>
      <c r="D40" s="19">
        <v>0</v>
      </c>
      <c r="E40" s="19">
        <v>84</v>
      </c>
      <c r="F40" s="19">
        <v>102</v>
      </c>
      <c r="G40" s="19">
        <v>0</v>
      </c>
      <c r="H40" s="20"/>
      <c r="I40" s="21">
        <f>SUM(C40:G40)</f>
        <v>186</v>
      </c>
      <c r="K40" s="60"/>
      <c r="L40" s="60"/>
      <c r="M40" s="30"/>
    </row>
    <row r="41" spans="2:22" s="17" customFormat="1" ht="6" customHeight="1">
      <c r="C41" s="36"/>
      <c r="D41" s="36"/>
      <c r="E41" s="36"/>
      <c r="F41" s="36"/>
      <c r="G41" s="36"/>
      <c r="H41" s="36"/>
      <c r="I41" s="36"/>
      <c r="J41" s="36"/>
      <c r="K41" s="60"/>
      <c r="L41" s="60"/>
      <c r="M41" s="36"/>
      <c r="N41" s="36"/>
      <c r="O41" s="36"/>
      <c r="P41" s="36"/>
      <c r="Q41" s="36"/>
      <c r="R41" s="36"/>
      <c r="S41" s="36"/>
      <c r="T41" s="36"/>
      <c r="U41" s="36"/>
      <c r="V41" s="36"/>
    </row>
    <row r="42" spans="2:22" s="2" customFormat="1" ht="16" customHeight="1">
      <c r="B42" s="34" t="s">
        <v>31</v>
      </c>
      <c r="C42" s="35"/>
      <c r="D42" s="30"/>
      <c r="E42" s="30"/>
      <c r="F42" s="30"/>
      <c r="G42" s="30"/>
      <c r="H42" s="30"/>
      <c r="I42" s="30"/>
      <c r="J42" s="30"/>
      <c r="K42" s="60"/>
      <c r="L42" s="60"/>
      <c r="M42" s="30"/>
      <c r="N42" s="32"/>
      <c r="O42" s="33"/>
      <c r="P42" s="30"/>
      <c r="Q42" s="30"/>
      <c r="R42" s="30"/>
      <c r="S42" s="30"/>
      <c r="T42" s="30"/>
      <c r="U42" s="30"/>
      <c r="V42" s="30"/>
    </row>
    <row r="43" spans="2:22" s="17" customFormat="1" ht="16" customHeight="1">
      <c r="B43" s="18" t="s">
        <v>32</v>
      </c>
      <c r="C43" s="20"/>
      <c r="D43" s="20"/>
      <c r="E43" s="19">
        <v>2</v>
      </c>
      <c r="F43" s="19">
        <v>935</v>
      </c>
      <c r="G43" s="20"/>
      <c r="H43" s="20"/>
      <c r="I43" s="21">
        <f>SUM(E43:F43)</f>
        <v>937</v>
      </c>
      <c r="K43" s="60"/>
      <c r="L43" s="60"/>
      <c r="M43" s="30"/>
    </row>
    <row r="44" spans="2:22" s="17" customFormat="1" ht="16" customHeight="1">
      <c r="B44" s="18" t="s">
        <v>33</v>
      </c>
      <c r="C44" s="20"/>
      <c r="D44" s="20"/>
      <c r="E44" s="19">
        <v>2</v>
      </c>
      <c r="F44" s="19">
        <v>254</v>
      </c>
      <c r="G44" s="20"/>
      <c r="H44" s="20"/>
      <c r="I44" s="21">
        <f>SUM(E44:F44)</f>
        <v>256</v>
      </c>
      <c r="K44" s="60"/>
      <c r="L44" s="60"/>
      <c r="M44" s="30"/>
    </row>
    <row r="45" spans="2:22" s="17" customFormat="1" ht="6" customHeight="1">
      <c r="C45" s="36"/>
      <c r="D45" s="36"/>
      <c r="E45" s="36"/>
      <c r="F45" s="36"/>
      <c r="G45" s="36"/>
      <c r="H45" s="36"/>
      <c r="I45" s="36"/>
      <c r="J45" s="36"/>
      <c r="K45" s="60"/>
      <c r="L45" s="60"/>
      <c r="M45" s="36"/>
      <c r="N45" s="36"/>
      <c r="O45" s="36"/>
      <c r="P45" s="36"/>
      <c r="Q45" s="36"/>
      <c r="R45" s="36"/>
      <c r="S45" s="36"/>
      <c r="T45" s="36"/>
      <c r="U45" s="36"/>
      <c r="V45" s="36"/>
    </row>
    <row r="46" spans="2:22" s="2" customFormat="1" ht="16" customHeight="1">
      <c r="B46" s="34" t="s">
        <v>34</v>
      </c>
      <c r="C46" s="35"/>
      <c r="D46" s="30"/>
      <c r="E46" s="30"/>
      <c r="F46" s="30"/>
      <c r="G46" s="30"/>
      <c r="H46" s="30"/>
      <c r="I46" s="30"/>
      <c r="J46" s="30"/>
      <c r="K46" s="60"/>
      <c r="L46" s="60"/>
      <c r="M46" s="30"/>
      <c r="N46" s="32"/>
      <c r="O46" s="33"/>
      <c r="P46" s="30"/>
      <c r="Q46" s="30"/>
      <c r="R46" s="30"/>
      <c r="S46" s="30"/>
      <c r="T46" s="30"/>
      <c r="U46" s="30"/>
      <c r="V46" s="30"/>
    </row>
    <row r="47" spans="2:22" s="17" customFormat="1" ht="16" customHeight="1">
      <c r="B47" s="18" t="s">
        <v>35</v>
      </c>
      <c r="C47" s="20"/>
      <c r="D47" s="20"/>
      <c r="E47" s="20"/>
      <c r="F47" s="19">
        <v>14587</v>
      </c>
      <c r="G47" s="20"/>
      <c r="H47" s="20"/>
      <c r="I47" s="20"/>
      <c r="K47" s="60"/>
      <c r="L47" s="60"/>
      <c r="M47" s="30"/>
    </row>
    <row r="48" spans="2:22" s="17" customFormat="1" ht="16" customHeight="1">
      <c r="B48" s="18" t="s">
        <v>36</v>
      </c>
      <c r="C48" s="20"/>
      <c r="D48" s="20"/>
      <c r="E48" s="20"/>
      <c r="F48" s="19">
        <v>1290</v>
      </c>
      <c r="G48" s="20"/>
      <c r="H48" s="20"/>
      <c r="I48" s="20"/>
      <c r="K48" s="60"/>
      <c r="L48" s="60"/>
      <c r="M48" s="30"/>
    </row>
    <row r="49" spans="2:22" s="17" customFormat="1" ht="16" customHeight="1">
      <c r="B49" s="18" t="s">
        <v>37</v>
      </c>
      <c r="C49" s="20"/>
      <c r="D49" s="20"/>
      <c r="E49" s="20"/>
      <c r="F49" s="19">
        <v>5293</v>
      </c>
      <c r="G49" s="20"/>
      <c r="H49" s="20"/>
      <c r="I49" s="20"/>
      <c r="K49" s="60"/>
      <c r="L49" s="60"/>
      <c r="M49" s="30"/>
    </row>
    <row r="50" spans="2:22" s="17" customFormat="1" ht="16" customHeight="1">
      <c r="B50" s="18" t="s">
        <v>38</v>
      </c>
      <c r="C50" s="20"/>
      <c r="D50" s="20"/>
      <c r="E50" s="20"/>
      <c r="F50" s="19">
        <v>527</v>
      </c>
      <c r="G50" s="20"/>
      <c r="H50" s="20"/>
      <c r="I50" s="20"/>
      <c r="K50" s="60"/>
      <c r="L50" s="60"/>
      <c r="M50" s="30"/>
    </row>
    <row r="51" spans="2:22" s="17" customFormat="1" ht="16" customHeight="1">
      <c r="B51" s="18" t="s">
        <v>39</v>
      </c>
      <c r="C51" s="20"/>
      <c r="D51" s="20"/>
      <c r="E51" s="20"/>
      <c r="F51" s="19">
        <v>42</v>
      </c>
      <c r="G51" s="20"/>
      <c r="H51" s="20"/>
      <c r="I51" s="20"/>
      <c r="K51" s="60"/>
      <c r="L51" s="60"/>
      <c r="M51" s="30"/>
    </row>
    <row r="52" spans="2:22" s="17" customFormat="1" ht="16" customHeight="1">
      <c r="B52" s="23" t="s">
        <v>40</v>
      </c>
      <c r="C52" s="20"/>
      <c r="D52" s="20"/>
      <c r="E52" s="20"/>
      <c r="F52" s="21">
        <f>SUM(F47:F51)</f>
        <v>21739</v>
      </c>
      <c r="G52" s="20"/>
      <c r="H52" s="20"/>
      <c r="I52" s="20"/>
      <c r="K52" s="60"/>
      <c r="L52" s="60"/>
    </row>
    <row r="53" spans="2:22" s="2" customFormat="1" ht="6" customHeight="1">
      <c r="B53" s="31"/>
      <c r="C53" s="30"/>
      <c r="D53" s="30"/>
      <c r="E53" s="30"/>
      <c r="F53" s="30"/>
      <c r="G53" s="30"/>
      <c r="H53" s="30"/>
      <c r="I53" s="30"/>
      <c r="J53" s="30"/>
      <c r="K53" s="60"/>
      <c r="L53" s="60"/>
      <c r="M53" s="30"/>
      <c r="N53" s="30"/>
      <c r="O53" s="32"/>
      <c r="P53" s="33"/>
    </row>
    <row r="54" spans="2:22" s="2" customFormat="1" ht="16" customHeight="1">
      <c r="B54" s="34" t="s">
        <v>41</v>
      </c>
      <c r="C54" s="35"/>
      <c r="D54" s="30"/>
      <c r="E54" s="30"/>
      <c r="F54" s="30"/>
      <c r="G54" s="30"/>
      <c r="H54" s="30"/>
      <c r="I54" s="30"/>
      <c r="J54" s="30"/>
      <c r="K54" s="60"/>
      <c r="L54" s="60"/>
      <c r="M54" s="30"/>
      <c r="N54" s="32"/>
      <c r="O54" s="33"/>
      <c r="P54" s="30"/>
      <c r="Q54" s="30"/>
      <c r="R54" s="30"/>
      <c r="S54" s="30"/>
      <c r="T54" s="30"/>
      <c r="U54" s="30"/>
      <c r="V54" s="30"/>
    </row>
    <row r="55" spans="2:22" s="17" customFormat="1" ht="16" customHeight="1">
      <c r="B55" s="18" t="s">
        <v>42</v>
      </c>
      <c r="C55" s="20"/>
      <c r="D55" s="20"/>
      <c r="E55" s="19">
        <v>1223</v>
      </c>
      <c r="F55" s="19">
        <v>1141</v>
      </c>
      <c r="G55" s="20"/>
      <c r="H55" s="20"/>
      <c r="I55" s="21">
        <f>SUM(E55:F55)</f>
        <v>2364</v>
      </c>
      <c r="K55" s="60"/>
      <c r="L55" s="60"/>
    </row>
    <row r="56" spans="2:22" s="17" customFormat="1" ht="16" customHeight="1">
      <c r="B56" s="37" t="s">
        <v>43</v>
      </c>
      <c r="C56" s="20"/>
      <c r="D56" s="20"/>
      <c r="E56" s="38">
        <f>SUM(E57,E59:E61)</f>
        <v>1826</v>
      </c>
      <c r="F56" s="38">
        <f>SUM(F57,F61)</f>
        <v>12450</v>
      </c>
      <c r="G56" s="20"/>
      <c r="H56" s="20"/>
      <c r="I56" s="39">
        <f>SUM(E56:F56)</f>
        <v>14276</v>
      </c>
      <c r="K56" s="60"/>
      <c r="L56" s="60"/>
    </row>
    <row r="57" spans="2:22" s="17" customFormat="1" ht="16" customHeight="1">
      <c r="B57" s="40" t="s">
        <v>44</v>
      </c>
      <c r="C57" s="20"/>
      <c r="D57" s="20"/>
      <c r="E57" s="19">
        <v>1038</v>
      </c>
      <c r="F57" s="19">
        <v>7361</v>
      </c>
      <c r="G57" s="20"/>
      <c r="H57" s="20"/>
      <c r="I57" s="21">
        <f>SUM(E57:F57)</f>
        <v>8399</v>
      </c>
      <c r="K57" s="60"/>
      <c r="L57" s="60"/>
    </row>
    <row r="58" spans="2:22" s="17" customFormat="1" ht="16" customHeight="1">
      <c r="B58" s="41" t="s">
        <v>45</v>
      </c>
      <c r="C58" s="20"/>
      <c r="D58" s="20"/>
      <c r="E58" s="20"/>
      <c r="F58" s="19">
        <v>7015</v>
      </c>
      <c r="G58" s="20"/>
      <c r="H58" s="20"/>
      <c r="I58" s="21">
        <f>F58</f>
        <v>7015</v>
      </c>
      <c r="K58" s="60"/>
      <c r="L58" s="60"/>
    </row>
    <row r="59" spans="2:22" s="17" customFormat="1" ht="16" customHeight="1">
      <c r="B59" s="40" t="s">
        <v>46</v>
      </c>
      <c r="C59" s="20"/>
      <c r="D59" s="20"/>
      <c r="E59" s="19">
        <v>0</v>
      </c>
      <c r="F59" s="20"/>
      <c r="G59" s="20"/>
      <c r="H59" s="20"/>
      <c r="I59" s="21">
        <f>E59</f>
        <v>0</v>
      </c>
      <c r="K59" s="60"/>
      <c r="L59" s="60"/>
    </row>
    <row r="60" spans="2:22" s="17" customFormat="1" ht="16" customHeight="1">
      <c r="B60" s="40" t="s">
        <v>47</v>
      </c>
      <c r="C60" s="20"/>
      <c r="D60" s="20"/>
      <c r="E60" s="19">
        <v>788</v>
      </c>
      <c r="F60" s="20"/>
      <c r="G60" s="20"/>
      <c r="H60" s="20"/>
      <c r="I60" s="21">
        <f>E60</f>
        <v>788</v>
      </c>
      <c r="K60" s="60"/>
      <c r="L60" s="60"/>
    </row>
    <row r="61" spans="2:22" s="17" customFormat="1" ht="16" customHeight="1">
      <c r="B61" s="63" t="s">
        <v>48</v>
      </c>
      <c r="C61" s="20"/>
      <c r="D61" s="20"/>
      <c r="E61" s="19">
        <v>0</v>
      </c>
      <c r="F61" s="19">
        <v>5089</v>
      </c>
      <c r="G61" s="20"/>
      <c r="H61" s="20"/>
      <c r="I61" s="21">
        <f>SUM(E61:F61)</f>
        <v>5089</v>
      </c>
      <c r="K61" s="60"/>
      <c r="L61" s="60"/>
    </row>
    <row r="62" spans="2:22" s="17" customFormat="1" ht="16" customHeight="1">
      <c r="B62" s="37" t="s">
        <v>49</v>
      </c>
      <c r="C62" s="20"/>
      <c r="D62" s="20"/>
      <c r="E62" s="38">
        <f>SUM(E63,E65:E68)</f>
        <v>1138</v>
      </c>
      <c r="F62" s="38">
        <f>SUM(F63,F65,F68)</f>
        <v>7382</v>
      </c>
      <c r="G62" s="20"/>
      <c r="H62" s="20"/>
      <c r="I62" s="39">
        <f>SUM(E62:F62)</f>
        <v>8520</v>
      </c>
      <c r="K62" s="60"/>
      <c r="L62" s="60"/>
    </row>
    <row r="63" spans="2:22" s="17" customFormat="1" ht="16" customHeight="1">
      <c r="B63" s="40" t="s">
        <v>50</v>
      </c>
      <c r="C63" s="20"/>
      <c r="D63" s="20"/>
      <c r="E63" s="19">
        <v>0</v>
      </c>
      <c r="F63" s="19">
        <v>3259</v>
      </c>
      <c r="G63" s="20"/>
      <c r="H63" s="20"/>
      <c r="I63" s="21">
        <f>SUM(E63:F63)</f>
        <v>3259</v>
      </c>
      <c r="K63" s="60"/>
      <c r="L63" s="60"/>
    </row>
    <row r="64" spans="2:22" s="17" customFormat="1" ht="16" customHeight="1">
      <c r="B64" s="41" t="s">
        <v>51</v>
      </c>
      <c r="C64" s="20"/>
      <c r="D64" s="20"/>
      <c r="E64" s="20"/>
      <c r="F64" s="19">
        <v>2852</v>
      </c>
      <c r="G64" s="20"/>
      <c r="H64" s="20"/>
      <c r="I64" s="21">
        <f>F64</f>
        <v>2852</v>
      </c>
      <c r="K64" s="60"/>
      <c r="L64" s="60"/>
    </row>
    <row r="65" spans="2:22" s="17" customFormat="1" ht="16" customHeight="1">
      <c r="B65" s="40" t="s">
        <v>52</v>
      </c>
      <c r="C65" s="20"/>
      <c r="D65" s="20"/>
      <c r="E65" s="19">
        <v>0</v>
      </c>
      <c r="F65" s="19">
        <v>1131</v>
      </c>
      <c r="G65" s="20"/>
      <c r="H65" s="20"/>
      <c r="I65" s="21">
        <f>SUM(E65:F65)</f>
        <v>1131</v>
      </c>
      <c r="K65" s="60"/>
      <c r="L65" s="60"/>
    </row>
    <row r="66" spans="2:22" s="17" customFormat="1" ht="16" customHeight="1">
      <c r="B66" s="40" t="s">
        <v>53</v>
      </c>
      <c r="C66" s="20"/>
      <c r="D66" s="20"/>
      <c r="E66" s="19">
        <v>43</v>
      </c>
      <c r="F66" s="20"/>
      <c r="G66" s="20"/>
      <c r="H66" s="20"/>
      <c r="I66" s="21">
        <f>E66</f>
        <v>43</v>
      </c>
      <c r="K66" s="60"/>
      <c r="L66" s="60"/>
    </row>
    <row r="67" spans="2:22" s="17" customFormat="1" ht="16" customHeight="1">
      <c r="B67" s="40" t="s">
        <v>54</v>
      </c>
      <c r="C67" s="20"/>
      <c r="D67" s="20"/>
      <c r="E67" s="19">
        <v>524</v>
      </c>
      <c r="F67" s="20"/>
      <c r="G67" s="20"/>
      <c r="H67" s="20"/>
      <c r="I67" s="21">
        <f>E67</f>
        <v>524</v>
      </c>
      <c r="K67" s="60"/>
      <c r="L67" s="60"/>
    </row>
    <row r="68" spans="2:22" s="17" customFormat="1" ht="16" customHeight="1">
      <c r="B68" s="63" t="s">
        <v>55</v>
      </c>
      <c r="C68" s="20"/>
      <c r="D68" s="20"/>
      <c r="E68" s="19">
        <v>571</v>
      </c>
      <c r="F68" s="19">
        <v>2992</v>
      </c>
      <c r="G68" s="20"/>
      <c r="H68" s="20"/>
      <c r="I68" s="21">
        <f>SUM(E68:F68)</f>
        <v>3563</v>
      </c>
      <c r="K68" s="60"/>
      <c r="L68" s="60"/>
    </row>
    <row r="69" spans="2:22" s="17" customFormat="1" ht="16" customHeight="1">
      <c r="B69" s="60"/>
      <c r="C69" s="60"/>
      <c r="D69" s="60"/>
      <c r="E69" s="60"/>
      <c r="F69" s="60"/>
      <c r="G69" s="60"/>
      <c r="H69" s="60"/>
      <c r="I69" s="60"/>
      <c r="K69" s="60"/>
      <c r="L69" s="60"/>
    </row>
    <row r="70" spans="2:22" s="2" customFormat="1" ht="6" customHeight="1">
      <c r="B70" s="31"/>
      <c r="C70" s="30"/>
      <c r="D70" s="30"/>
      <c r="E70" s="30"/>
      <c r="F70" s="30"/>
      <c r="G70" s="30"/>
      <c r="H70" s="30"/>
      <c r="I70" s="30"/>
      <c r="J70" s="30"/>
      <c r="K70" s="60"/>
      <c r="L70" s="60"/>
      <c r="M70" s="30"/>
      <c r="N70" s="30"/>
      <c r="O70" s="32"/>
      <c r="P70" s="33"/>
    </row>
    <row r="71" spans="2:22" s="2" customFormat="1" ht="16" customHeight="1">
      <c r="B71" s="42" t="s">
        <v>56</v>
      </c>
      <c r="C71" s="35"/>
      <c r="D71" s="30"/>
      <c r="E71" s="30"/>
      <c r="F71" s="30"/>
      <c r="G71" s="30"/>
      <c r="H71" s="30"/>
      <c r="I71" s="30"/>
      <c r="J71" s="30"/>
      <c r="K71" s="60"/>
      <c r="L71" s="60"/>
      <c r="M71" s="30"/>
      <c r="N71" s="32"/>
      <c r="O71" s="33"/>
      <c r="P71" s="30"/>
      <c r="Q71" s="30"/>
      <c r="R71" s="30"/>
      <c r="S71" s="30"/>
      <c r="T71" s="30"/>
      <c r="U71" s="30"/>
      <c r="V71" s="30"/>
    </row>
    <row r="72" spans="2:22" s="17" customFormat="1" ht="16" customHeight="1">
      <c r="B72" s="43" t="s">
        <v>42</v>
      </c>
      <c r="C72" s="20"/>
      <c r="D72" s="20"/>
      <c r="E72" s="19">
        <v>1189</v>
      </c>
      <c r="F72" s="19">
        <v>1076</v>
      </c>
      <c r="G72" s="20"/>
      <c r="H72" s="20"/>
      <c r="I72" s="21">
        <f>SUM(E72:F72)</f>
        <v>2265</v>
      </c>
      <c r="K72" s="60"/>
      <c r="L72" s="60"/>
    </row>
    <row r="73" spans="2:22" s="17" customFormat="1" ht="16" customHeight="1">
      <c r="B73" s="37" t="s">
        <v>57</v>
      </c>
      <c r="C73" s="20"/>
      <c r="D73" s="20"/>
      <c r="E73" s="39">
        <f>SUM(E76,E83:E85)</f>
        <v>1699</v>
      </c>
      <c r="F73" s="39">
        <f>SUM(F76,F85)</f>
        <v>7976</v>
      </c>
      <c r="G73" s="20"/>
      <c r="H73" s="20"/>
      <c r="I73" s="39">
        <f>SUM(E73:F73)</f>
        <v>9675</v>
      </c>
      <c r="K73" s="60"/>
      <c r="L73" s="60"/>
    </row>
    <row r="74" spans="2:22" s="17" customFormat="1" ht="16" customHeight="1">
      <c r="B74" s="44" t="s">
        <v>58</v>
      </c>
      <c r="C74" s="20"/>
      <c r="D74" s="20"/>
      <c r="E74" s="20"/>
      <c r="F74" s="19">
        <v>0</v>
      </c>
      <c r="G74" s="20"/>
      <c r="H74" s="20"/>
      <c r="I74" s="21">
        <f>F74</f>
        <v>0</v>
      </c>
      <c r="K74" s="60"/>
      <c r="L74" s="60"/>
    </row>
    <row r="75" spans="2:22" s="17" customFormat="1" ht="16" customHeight="1">
      <c r="B75" s="45" t="s">
        <v>59</v>
      </c>
      <c r="C75" s="20"/>
      <c r="D75" s="20"/>
      <c r="E75" s="20"/>
      <c r="F75" s="19">
        <v>5794</v>
      </c>
      <c r="G75" s="20"/>
      <c r="H75" s="20"/>
      <c r="I75" s="21">
        <f>F75</f>
        <v>5794</v>
      </c>
      <c r="K75" s="60"/>
      <c r="L75" s="60"/>
    </row>
    <row r="76" spans="2:22" s="17" customFormat="1" ht="16" customHeight="1">
      <c r="B76" s="46" t="s">
        <v>60</v>
      </c>
      <c r="C76" s="20"/>
      <c r="D76" s="20"/>
      <c r="E76" s="19">
        <v>911</v>
      </c>
      <c r="F76" s="19">
        <v>4432</v>
      </c>
      <c r="G76" s="20"/>
      <c r="H76" s="20"/>
      <c r="I76" s="21">
        <f>SUM(E76:F76)</f>
        <v>5343</v>
      </c>
      <c r="K76" s="60"/>
      <c r="L76" s="60"/>
    </row>
    <row r="77" spans="2:22" s="17" customFormat="1" ht="16" customHeight="1">
      <c r="B77" s="62" t="s">
        <v>45</v>
      </c>
      <c r="C77" s="20"/>
      <c r="D77" s="20"/>
      <c r="E77" s="20"/>
      <c r="F77" s="19">
        <v>4097</v>
      </c>
      <c r="G77" s="20"/>
      <c r="H77" s="20"/>
      <c r="I77" s="21">
        <f t="shared" ref="I77:I82" si="0">F77</f>
        <v>4097</v>
      </c>
      <c r="K77" s="60"/>
      <c r="L77" s="60"/>
    </row>
    <row r="78" spans="2:22" s="17" customFormat="1" ht="16" customHeight="1">
      <c r="B78" s="47" t="s">
        <v>61</v>
      </c>
      <c r="C78" s="20"/>
      <c r="D78" s="20"/>
      <c r="E78" s="20"/>
      <c r="F78" s="19">
        <v>27</v>
      </c>
      <c r="G78" s="20"/>
      <c r="H78" s="20"/>
      <c r="I78" s="21">
        <f t="shared" si="0"/>
        <v>27</v>
      </c>
      <c r="K78" s="60"/>
      <c r="L78" s="60"/>
    </row>
    <row r="79" spans="2:22" s="17" customFormat="1" ht="16" customHeight="1">
      <c r="B79" s="48" t="s">
        <v>62</v>
      </c>
      <c r="C79" s="20"/>
      <c r="D79" s="20"/>
      <c r="E79" s="20"/>
      <c r="F79" s="19">
        <v>270</v>
      </c>
      <c r="G79" s="20"/>
      <c r="H79" s="20"/>
      <c r="I79" s="21">
        <f t="shared" si="0"/>
        <v>270</v>
      </c>
      <c r="K79" s="60"/>
      <c r="L79" s="60"/>
    </row>
    <row r="80" spans="2:22" s="17" customFormat="1" ht="16" customHeight="1">
      <c r="B80" s="48" t="s">
        <v>63</v>
      </c>
      <c r="C80" s="20"/>
      <c r="D80" s="20"/>
      <c r="E80" s="20"/>
      <c r="F80" s="19">
        <v>0</v>
      </c>
      <c r="G80" s="20"/>
      <c r="H80" s="20"/>
      <c r="I80" s="21">
        <f t="shared" si="0"/>
        <v>0</v>
      </c>
      <c r="K80" s="60"/>
      <c r="L80" s="60"/>
    </row>
    <row r="81" spans="2:12" s="17" customFormat="1" ht="16" customHeight="1">
      <c r="B81" s="48" t="s">
        <v>64</v>
      </c>
      <c r="C81" s="20"/>
      <c r="D81" s="20"/>
      <c r="E81" s="20"/>
      <c r="F81" s="19">
        <v>0</v>
      </c>
      <c r="G81" s="20"/>
      <c r="H81" s="20"/>
      <c r="I81" s="21">
        <f t="shared" si="0"/>
        <v>0</v>
      </c>
      <c r="K81" s="60"/>
      <c r="L81" s="60"/>
    </row>
    <row r="82" spans="2:12" s="17" customFormat="1" ht="16" customHeight="1">
      <c r="B82" s="48" t="s">
        <v>65</v>
      </c>
      <c r="C82" s="20"/>
      <c r="D82" s="20"/>
      <c r="E82" s="20"/>
      <c r="F82" s="19">
        <v>0</v>
      </c>
      <c r="G82" s="20"/>
      <c r="H82" s="20"/>
      <c r="I82" s="21">
        <f t="shared" si="0"/>
        <v>0</v>
      </c>
      <c r="K82" s="60"/>
      <c r="L82" s="60"/>
    </row>
    <row r="83" spans="2:12" s="17" customFormat="1" ht="16" customHeight="1">
      <c r="B83" s="46" t="s">
        <v>46</v>
      </c>
      <c r="C83" s="20"/>
      <c r="D83" s="20"/>
      <c r="E83" s="19">
        <v>0</v>
      </c>
      <c r="F83" s="20"/>
      <c r="G83" s="20"/>
      <c r="H83" s="20"/>
      <c r="I83" s="21">
        <f>E83</f>
        <v>0</v>
      </c>
      <c r="K83" s="60"/>
      <c r="L83" s="60"/>
    </row>
    <row r="84" spans="2:12" s="17" customFormat="1" ht="16" customHeight="1">
      <c r="B84" s="46" t="s">
        <v>47</v>
      </c>
      <c r="C84" s="20"/>
      <c r="D84" s="20"/>
      <c r="E84" s="19">
        <v>788</v>
      </c>
      <c r="F84" s="20"/>
      <c r="G84" s="20"/>
      <c r="H84" s="20"/>
      <c r="I84" s="21">
        <f>E84</f>
        <v>788</v>
      </c>
      <c r="K84" s="60"/>
      <c r="L84" s="60"/>
    </row>
    <row r="85" spans="2:12" s="17" customFormat="1" ht="16" customHeight="1">
      <c r="B85" s="63" t="s">
        <v>48</v>
      </c>
      <c r="C85" s="20"/>
      <c r="D85" s="20"/>
      <c r="E85" s="19">
        <v>0</v>
      </c>
      <c r="F85" s="19">
        <v>3544</v>
      </c>
      <c r="G85" s="20"/>
      <c r="H85" s="20"/>
      <c r="I85" s="21">
        <f>SUM(E85:F85)</f>
        <v>3544</v>
      </c>
      <c r="K85" s="60"/>
      <c r="L85" s="60"/>
    </row>
    <row r="86" spans="2:12" s="17" customFormat="1" ht="16" customHeight="1">
      <c r="B86" s="37" t="s">
        <v>66</v>
      </c>
      <c r="C86" s="20"/>
      <c r="D86" s="20"/>
      <c r="E86" s="39">
        <f>SUM(E87,E92:E94,E96:E98)</f>
        <v>567</v>
      </c>
      <c r="F86" s="39">
        <f>SUM(F87,F92:F95,F98)</f>
        <v>3857</v>
      </c>
      <c r="G86" s="20"/>
      <c r="H86" s="20"/>
      <c r="I86" s="39">
        <f>SUM(E86:F86)</f>
        <v>4424</v>
      </c>
      <c r="K86" s="60"/>
      <c r="L86" s="60"/>
    </row>
    <row r="87" spans="2:12" s="17" customFormat="1" ht="16" customHeight="1">
      <c r="B87" s="46" t="s">
        <v>50</v>
      </c>
      <c r="C87" s="20"/>
      <c r="D87" s="20"/>
      <c r="E87" s="19">
        <v>0</v>
      </c>
      <c r="F87" s="19">
        <v>3053</v>
      </c>
      <c r="G87" s="20"/>
      <c r="H87" s="20"/>
      <c r="I87" s="21">
        <f>SUM(E87:F87)</f>
        <v>3053</v>
      </c>
      <c r="K87" s="60"/>
      <c r="L87" s="60"/>
    </row>
    <row r="88" spans="2:12" s="17" customFormat="1" ht="16" customHeight="1">
      <c r="B88" s="49" t="s">
        <v>67</v>
      </c>
      <c r="C88" s="20"/>
      <c r="D88" s="20"/>
      <c r="E88" s="20"/>
      <c r="F88" s="19">
        <v>366</v>
      </c>
      <c r="G88" s="20"/>
      <c r="H88" s="20"/>
      <c r="I88" s="21">
        <f>F88</f>
        <v>366</v>
      </c>
      <c r="K88" s="60"/>
      <c r="L88" s="60"/>
    </row>
    <row r="89" spans="2:12" s="17" customFormat="1" ht="16" customHeight="1">
      <c r="B89" s="49" t="s">
        <v>68</v>
      </c>
      <c r="C89" s="20"/>
      <c r="D89" s="20"/>
      <c r="E89" s="20"/>
      <c r="F89" s="19">
        <v>2687</v>
      </c>
      <c r="G89" s="20"/>
      <c r="H89" s="20"/>
      <c r="I89" s="21">
        <f>F89</f>
        <v>2687</v>
      </c>
      <c r="K89" s="60"/>
      <c r="L89" s="60"/>
    </row>
    <row r="90" spans="2:12" s="17" customFormat="1" ht="16" customHeight="1">
      <c r="B90" s="50" t="s">
        <v>69</v>
      </c>
      <c r="C90" s="20"/>
      <c r="D90" s="20"/>
      <c r="E90" s="20"/>
      <c r="F90" s="19">
        <v>267</v>
      </c>
      <c r="G90" s="20"/>
      <c r="H90" s="20"/>
      <c r="I90" s="21">
        <f>F90</f>
        <v>267</v>
      </c>
      <c r="K90" s="60"/>
      <c r="L90" s="60"/>
    </row>
    <row r="91" spans="2:12" s="17" customFormat="1" ht="16" customHeight="1">
      <c r="B91" s="50" t="s">
        <v>51</v>
      </c>
      <c r="C91" s="20"/>
      <c r="D91" s="20"/>
      <c r="E91" s="20"/>
      <c r="F91" s="19">
        <v>2687</v>
      </c>
      <c r="G91" s="20"/>
      <c r="H91" s="20"/>
      <c r="I91" s="21">
        <f>F91</f>
        <v>2687</v>
      </c>
      <c r="K91" s="60"/>
      <c r="L91" s="60"/>
    </row>
    <row r="92" spans="2:12" s="17" customFormat="1" ht="16" customHeight="1">
      <c r="B92" s="51" t="s">
        <v>52</v>
      </c>
      <c r="C92" s="20"/>
      <c r="D92" s="20"/>
      <c r="E92" s="19">
        <v>0</v>
      </c>
      <c r="F92" s="19">
        <v>569</v>
      </c>
      <c r="G92" s="20"/>
      <c r="H92" s="20"/>
      <c r="I92" s="21">
        <f>SUM(E92:F92)</f>
        <v>569</v>
      </c>
      <c r="K92" s="60"/>
      <c r="L92" s="60"/>
    </row>
    <row r="93" spans="2:12" s="17" customFormat="1" ht="16" customHeight="1">
      <c r="B93" s="52" t="s">
        <v>70</v>
      </c>
      <c r="C93" s="20"/>
      <c r="D93" s="20"/>
      <c r="E93" s="19">
        <v>0</v>
      </c>
      <c r="F93" s="19">
        <v>175</v>
      </c>
      <c r="G93" s="20"/>
      <c r="H93" s="20"/>
      <c r="I93" s="21">
        <f>SUM(E93:F93)</f>
        <v>175</v>
      </c>
      <c r="K93" s="60"/>
      <c r="L93" s="60"/>
    </row>
    <row r="94" spans="2:12" s="17" customFormat="1" ht="16" customHeight="1">
      <c r="B94" s="52" t="s">
        <v>71</v>
      </c>
      <c r="C94" s="20"/>
      <c r="D94" s="20"/>
      <c r="E94" s="19">
        <v>0</v>
      </c>
      <c r="F94" s="19">
        <v>60</v>
      </c>
      <c r="G94" s="20"/>
      <c r="H94" s="20"/>
      <c r="I94" s="21">
        <f>SUM(E94:F94)</f>
        <v>60</v>
      </c>
      <c r="K94" s="60"/>
      <c r="L94" s="60"/>
    </row>
    <row r="95" spans="2:12" s="17" customFormat="1" ht="16" customHeight="1">
      <c r="B95" s="52" t="s">
        <v>72</v>
      </c>
      <c r="C95" s="20"/>
      <c r="D95" s="20"/>
      <c r="E95" s="20"/>
      <c r="F95" s="19">
        <v>0</v>
      </c>
      <c r="G95" s="20"/>
      <c r="H95" s="20"/>
      <c r="I95" s="21">
        <f>F95</f>
        <v>0</v>
      </c>
      <c r="K95" s="60"/>
      <c r="L95" s="60"/>
    </row>
    <row r="96" spans="2:12" s="17" customFormat="1" ht="16" customHeight="1">
      <c r="B96" s="53" t="s">
        <v>53</v>
      </c>
      <c r="C96" s="20"/>
      <c r="D96" s="20"/>
      <c r="E96" s="19">
        <v>43</v>
      </c>
      <c r="F96" s="20"/>
      <c r="G96" s="20"/>
      <c r="H96" s="20"/>
      <c r="I96" s="21">
        <f>E96</f>
        <v>43</v>
      </c>
      <c r="K96" s="60"/>
      <c r="L96" s="60"/>
    </row>
    <row r="97" spans="2:22" s="17" customFormat="1" ht="16" customHeight="1">
      <c r="B97" s="53" t="s">
        <v>54</v>
      </c>
      <c r="C97" s="20"/>
      <c r="D97" s="20"/>
      <c r="E97" s="19">
        <v>524</v>
      </c>
      <c r="F97" s="20"/>
      <c r="G97" s="20"/>
      <c r="H97" s="20"/>
      <c r="I97" s="21">
        <f>E97</f>
        <v>524</v>
      </c>
      <c r="K97" s="60"/>
      <c r="L97" s="60"/>
    </row>
    <row r="98" spans="2:22" s="17" customFormat="1" ht="16" customHeight="1">
      <c r="B98" s="63" t="s">
        <v>55</v>
      </c>
      <c r="C98" s="20"/>
      <c r="D98" s="20"/>
      <c r="E98" s="19">
        <v>0</v>
      </c>
      <c r="F98" s="19">
        <v>0</v>
      </c>
      <c r="G98" s="20"/>
      <c r="H98" s="20"/>
      <c r="I98" s="21">
        <f>SUM(E98:F98)</f>
        <v>0</v>
      </c>
      <c r="K98" s="60"/>
      <c r="L98" s="60"/>
    </row>
    <row r="99" spans="2:22" s="17" customFormat="1" ht="16" customHeight="1">
      <c r="B99" s="60"/>
      <c r="C99" s="60"/>
      <c r="D99" s="60"/>
      <c r="E99" s="60"/>
      <c r="F99" s="60"/>
      <c r="G99" s="60"/>
      <c r="H99" s="60"/>
      <c r="I99" s="60"/>
      <c r="K99" s="60"/>
      <c r="L99" s="60"/>
    </row>
    <row r="100" spans="2:22" s="2" customFormat="1" ht="6" customHeight="1">
      <c r="B100" s="31"/>
      <c r="C100" s="30"/>
      <c r="D100" s="30"/>
      <c r="E100" s="30"/>
      <c r="F100" s="30"/>
      <c r="G100" s="30"/>
      <c r="H100" s="30"/>
      <c r="I100" s="30"/>
      <c r="J100" s="30"/>
      <c r="K100" s="60"/>
      <c r="L100" s="60"/>
      <c r="M100" s="30"/>
      <c r="N100" s="30"/>
      <c r="O100" s="32"/>
      <c r="P100" s="33"/>
    </row>
    <row r="101" spans="2:22" s="2" customFormat="1" ht="16" customHeight="1">
      <c r="B101" s="42" t="s">
        <v>73</v>
      </c>
      <c r="C101" s="35"/>
      <c r="D101" s="30"/>
      <c r="E101" s="30"/>
      <c r="F101" s="30"/>
      <c r="G101" s="30"/>
      <c r="H101" s="30"/>
      <c r="I101" s="30"/>
      <c r="J101" s="30"/>
      <c r="K101" s="60"/>
      <c r="L101" s="60"/>
      <c r="M101" s="30"/>
      <c r="N101" s="32"/>
      <c r="O101" s="33"/>
      <c r="P101" s="30"/>
      <c r="Q101" s="30"/>
      <c r="R101" s="30"/>
      <c r="S101" s="30"/>
      <c r="T101" s="30"/>
      <c r="U101" s="30"/>
      <c r="V101" s="30"/>
    </row>
    <row r="102" spans="2:22" s="17" customFormat="1" ht="16" customHeight="1">
      <c r="B102" s="54" t="s">
        <v>42</v>
      </c>
      <c r="C102" s="20"/>
      <c r="D102" s="20"/>
      <c r="E102" s="19">
        <v>0</v>
      </c>
      <c r="F102" s="19">
        <v>0</v>
      </c>
      <c r="G102" s="20"/>
      <c r="H102" s="20"/>
      <c r="I102" s="21">
        <f>SUM(E102:F102)</f>
        <v>0</v>
      </c>
      <c r="K102" s="60"/>
      <c r="L102" s="60"/>
    </row>
    <row r="103" spans="2:22" s="17" customFormat="1" ht="16" customHeight="1">
      <c r="B103" s="55" t="s">
        <v>74</v>
      </c>
      <c r="C103" s="20"/>
      <c r="D103" s="20"/>
      <c r="E103" s="56">
        <v>0</v>
      </c>
      <c r="F103" s="56">
        <v>-2487</v>
      </c>
      <c r="G103" s="20"/>
      <c r="H103" s="20"/>
      <c r="I103" s="21">
        <f>SUM(E103:F103)</f>
        <v>-2487</v>
      </c>
      <c r="K103" s="60"/>
      <c r="L103" s="60"/>
    </row>
    <row r="104" spans="2:22" s="17" customFormat="1" ht="16" customHeight="1">
      <c r="B104" s="55" t="s">
        <v>75</v>
      </c>
      <c r="C104" s="20"/>
      <c r="D104" s="20"/>
      <c r="E104" s="56">
        <v>0</v>
      </c>
      <c r="F104" s="56">
        <v>0</v>
      </c>
      <c r="G104" s="20"/>
      <c r="H104" s="20"/>
      <c r="I104" s="21">
        <f>SUM(E104:F104)</f>
        <v>0</v>
      </c>
      <c r="K104" s="60"/>
      <c r="L104" s="60"/>
    </row>
    <row r="105" spans="2:22" s="17" customFormat="1" ht="16" customHeight="1">
      <c r="B105" s="48" t="s">
        <v>76</v>
      </c>
      <c r="C105" s="20"/>
      <c r="D105" s="20"/>
      <c r="E105" s="20"/>
      <c r="F105" s="19">
        <v>0</v>
      </c>
      <c r="G105" s="20"/>
      <c r="H105" s="20"/>
      <c r="I105" s="21">
        <f>F105</f>
        <v>0</v>
      </c>
      <c r="K105" s="60"/>
      <c r="L105" s="60"/>
    </row>
    <row r="106" spans="2:22" s="17" customFormat="1" ht="16" customHeight="1">
      <c r="B106" s="48" t="s">
        <v>77</v>
      </c>
      <c r="C106" s="20"/>
      <c r="D106" s="20"/>
      <c r="E106" s="20"/>
      <c r="F106" s="19">
        <v>0</v>
      </c>
      <c r="G106" s="20"/>
      <c r="H106" s="20"/>
      <c r="I106" s="21">
        <f>F106</f>
        <v>0</v>
      </c>
      <c r="K106" s="60"/>
      <c r="L106" s="60"/>
    </row>
    <row r="107" spans="2:22" s="17" customFormat="1" ht="16" customHeight="1">
      <c r="B107" s="60"/>
      <c r="C107" s="60"/>
      <c r="D107" s="60"/>
      <c r="E107" s="60"/>
      <c r="F107" s="60"/>
      <c r="G107" s="60"/>
      <c r="H107" s="60"/>
      <c r="I107" s="60"/>
      <c r="K107" s="60"/>
      <c r="L107" s="60"/>
    </row>
    <row r="108" spans="2:22" s="2" customFormat="1" ht="6" customHeight="1">
      <c r="B108" s="31"/>
      <c r="C108" s="30"/>
      <c r="D108" s="30"/>
      <c r="E108" s="30"/>
      <c r="F108" s="30"/>
      <c r="G108" s="30"/>
      <c r="H108" s="30"/>
      <c r="I108" s="30"/>
      <c r="J108" s="30"/>
      <c r="K108" s="60"/>
      <c r="L108" s="60"/>
      <c r="M108" s="30"/>
      <c r="N108" s="30"/>
      <c r="O108" s="32"/>
      <c r="P108" s="33"/>
    </row>
    <row r="109" spans="2:22" s="2" customFormat="1" ht="16" customHeight="1">
      <c r="B109" s="34" t="s">
        <v>18</v>
      </c>
      <c r="C109" s="35"/>
      <c r="D109" s="30"/>
      <c r="E109" s="30"/>
      <c r="F109" s="30"/>
      <c r="G109" s="30"/>
      <c r="H109" s="30"/>
      <c r="I109" s="30"/>
      <c r="J109" s="30"/>
      <c r="K109" s="60"/>
      <c r="L109" s="60"/>
      <c r="M109" s="30"/>
      <c r="N109" s="32"/>
      <c r="O109" s="33"/>
      <c r="P109" s="30"/>
      <c r="Q109" s="30"/>
      <c r="R109" s="30"/>
      <c r="S109" s="30"/>
      <c r="T109" s="30"/>
      <c r="U109" s="30"/>
      <c r="V109" s="30"/>
    </row>
    <row r="110" spans="2:22" s="17" customFormat="1" ht="16" customHeight="1">
      <c r="B110" s="61" t="s">
        <v>78</v>
      </c>
      <c r="C110" s="19">
        <v>0</v>
      </c>
      <c r="D110" s="19">
        <v>0</v>
      </c>
      <c r="E110" s="19">
        <v>0</v>
      </c>
      <c r="F110" s="19">
        <v>0</v>
      </c>
      <c r="G110" s="19">
        <v>0</v>
      </c>
      <c r="H110" s="20"/>
      <c r="I110" s="21">
        <f>SUM(C110:H110)</f>
        <v>0</v>
      </c>
      <c r="K110" s="60"/>
      <c r="L110" s="60"/>
    </row>
    <row r="111" spans="2:22" s="17" customFormat="1" ht="16" customHeight="1">
      <c r="C111" s="60"/>
      <c r="D111" s="60"/>
      <c r="E111" s="60"/>
      <c r="F111" s="60"/>
      <c r="G111" s="60"/>
      <c r="H111" s="57"/>
      <c r="I111" s="57"/>
      <c r="K111" s="57"/>
      <c r="L111" s="57"/>
    </row>
    <row r="112" spans="2:22" s="17" customFormat="1" ht="12.75" customHeight="1"/>
  </sheetData>
  <mergeCells count="7">
    <mergeCell ref="I6:I7"/>
    <mergeCell ref="G6:G7"/>
    <mergeCell ref="C6:C7"/>
    <mergeCell ref="D6:D7"/>
    <mergeCell ref="E6:E7"/>
    <mergeCell ref="F6:F7"/>
    <mergeCell ref="H6:H7"/>
  </mergeCells>
  <dataValidations count="3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9:G9 C12:G12 F36 F63:F65 E43:F44 F47:F51 E63 F58 C39:G40 E57:F57 E65:E68 F68 E59:E61 E55:F55 F61" xr:uid="{00000000-0002-0000-19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G11 C18:G18 C20:G21 E102:F104 F105:F106 C110:G110" xr:uid="{00000000-0002-0000-1900-000001000000}">
      <formula1>0</formula1>
    </dataValidation>
    <dataValidation type="whole" errorStyle="warning" allowBlank="1" showErrorMessage="1" errorTitle="WARNING" error="All figures must be entered as whole numbers. Please ensure that the figure you have entered is correct." sqref="E87 E76 F87:F95 F74:F82 E96:E97 E92:E94 E83:E84 E72:F72 E85:F85 E98:F98" xr:uid="{00000000-0002-0000-1900-000002000000}">
      <formula1>-1000000</formula1>
      <formula2>1000000</formula2>
    </dataValidation>
  </dataValidations>
  <pageMargins left="0.7" right="0.7" top="0.75" bottom="0.75" header="0.3" footer="0.3"/>
  <pageSetup paperSize="9" scale="59" fitToHeight="0" orientation="landscape" r:id="rId1"/>
  <rowBreaks count="2" manualBreakCount="2">
    <brk id="52" max="11" man="1"/>
    <brk id="100" max="11" man="1"/>
  </rowBreaks>
  <ignoredErrors>
    <ignoredError sqref="I110" emptyCellReference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36">
    <tabColor rgb="FFC5D9F1"/>
    <pageSetUpPr fitToPage="1"/>
  </sheetPr>
  <dimension ref="B1:V112"/>
  <sheetViews>
    <sheetView zoomScaleNormal="100" workbookViewId="0"/>
  </sheetViews>
  <sheetFormatPr defaultColWidth="9.1796875" defaultRowHeight="14"/>
  <cols>
    <col min="1" max="1" width="2.54296875" style="14" customWidth="1"/>
    <col min="2" max="2" width="95.54296875" style="14" customWidth="1"/>
    <col min="3" max="9" width="14.26953125" style="14" customWidth="1"/>
    <col min="10" max="10" width="3.26953125" style="14" customWidth="1"/>
    <col min="11" max="12" width="10.81640625" style="14" customWidth="1"/>
    <col min="13" max="16384" width="9.1796875" style="14"/>
  </cols>
  <sheetData>
    <row r="1" spans="2:12" s="2" customFormat="1" ht="20.149999999999999" customHeight="1">
      <c r="B1" s="1" t="s">
        <v>0</v>
      </c>
      <c r="C1" s="58"/>
      <c r="D1" s="58"/>
      <c r="F1" s="3"/>
      <c r="G1" s="3"/>
      <c r="H1" s="3"/>
    </row>
    <row r="2" spans="2:12" s="2" customFormat="1" ht="20.149999999999999" customHeight="1">
      <c r="B2" s="1" t="s">
        <v>79</v>
      </c>
    </row>
    <row r="3" spans="2:12" s="2" customFormat="1" ht="20.149999999999999" customHeight="1">
      <c r="B3" s="4" t="s">
        <v>103</v>
      </c>
      <c r="C3" s="59"/>
      <c r="D3" s="59"/>
      <c r="E3" s="5"/>
      <c r="F3" s="6"/>
      <c r="G3" s="6"/>
      <c r="H3" s="7"/>
    </row>
    <row r="4" spans="2:12" s="10" customFormat="1" ht="12.75" customHeight="1">
      <c r="B4" s="8"/>
      <c r="C4" s="9"/>
      <c r="I4" s="11"/>
      <c r="J4" s="11"/>
    </row>
    <row r="5" spans="2:12" s="10" customFormat="1" ht="12.75" customHeight="1">
      <c r="B5" s="8"/>
      <c r="C5" s="9"/>
      <c r="I5" s="11" t="s">
        <v>1</v>
      </c>
      <c r="J5" s="11"/>
    </row>
    <row r="6" spans="2:12" ht="18" customHeight="1">
      <c r="B6" s="12" t="s">
        <v>2</v>
      </c>
      <c r="C6" s="82" t="s">
        <v>3</v>
      </c>
      <c r="D6" s="82" t="s">
        <v>4</v>
      </c>
      <c r="E6" s="82" t="s">
        <v>5</v>
      </c>
      <c r="F6" s="82" t="s">
        <v>6</v>
      </c>
      <c r="G6" s="82" t="s">
        <v>7</v>
      </c>
      <c r="H6" s="83" t="s">
        <v>8</v>
      </c>
      <c r="I6" s="84" t="s">
        <v>9</v>
      </c>
      <c r="J6" s="13"/>
      <c r="K6" s="60"/>
      <c r="L6" s="60"/>
    </row>
    <row r="7" spans="2:12" ht="51" customHeight="1">
      <c r="B7" s="15" t="s">
        <v>10</v>
      </c>
      <c r="C7" s="82"/>
      <c r="D7" s="82"/>
      <c r="E7" s="82"/>
      <c r="F7" s="82"/>
      <c r="G7" s="82"/>
      <c r="H7" s="83"/>
      <c r="I7" s="84"/>
      <c r="J7" s="13"/>
      <c r="K7" s="60"/>
      <c r="L7" s="60"/>
    </row>
    <row r="8" spans="2:12" s="17" customFormat="1" ht="16" customHeight="1">
      <c r="B8" s="16" t="s">
        <v>11</v>
      </c>
      <c r="K8" s="60"/>
      <c r="L8" s="60"/>
    </row>
    <row r="9" spans="2:12" s="17" customFormat="1" ht="16" customHeight="1">
      <c r="B9" s="18" t="s">
        <v>12</v>
      </c>
      <c r="C9" s="19">
        <v>151</v>
      </c>
      <c r="D9" s="19">
        <v>0</v>
      </c>
      <c r="E9" s="19">
        <v>713</v>
      </c>
      <c r="F9" s="19">
        <v>3038</v>
      </c>
      <c r="G9" s="19">
        <v>111</v>
      </c>
      <c r="H9" s="20"/>
      <c r="I9" s="21">
        <f>SUM(C9:G9)</f>
        <v>4013</v>
      </c>
      <c r="K9" s="60"/>
      <c r="L9" s="60"/>
    </row>
    <row r="10" spans="2:12" s="17" customFormat="1" ht="16" customHeight="1">
      <c r="B10" s="18" t="s">
        <v>13</v>
      </c>
      <c r="C10" s="20"/>
      <c r="D10" s="20"/>
      <c r="E10" s="20"/>
      <c r="F10" s="20"/>
      <c r="G10" s="20"/>
      <c r="H10" s="20"/>
      <c r="I10" s="20"/>
      <c r="K10" s="60"/>
      <c r="L10" s="60"/>
    </row>
    <row r="11" spans="2:12" s="17" customFormat="1" ht="16" customHeight="1">
      <c r="B11" s="18" t="s">
        <v>14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20"/>
      <c r="I11" s="21">
        <f>SUM(C11:G11)</f>
        <v>0</v>
      </c>
      <c r="K11" s="60"/>
      <c r="L11" s="60"/>
    </row>
    <row r="12" spans="2:12" s="17" customFormat="1" ht="16" customHeight="1">
      <c r="B12" s="18" t="s">
        <v>15</v>
      </c>
      <c r="C12" s="19">
        <v>4417</v>
      </c>
      <c r="D12" s="19">
        <v>0</v>
      </c>
      <c r="E12" s="19">
        <v>19046</v>
      </c>
      <c r="F12" s="19">
        <v>88968</v>
      </c>
      <c r="G12" s="19">
        <v>3709</v>
      </c>
      <c r="H12" s="22">
        <v>56743</v>
      </c>
      <c r="I12" s="21">
        <f>SUM(C12:H12)</f>
        <v>172883</v>
      </c>
      <c r="K12" s="60"/>
      <c r="L12" s="60"/>
    </row>
    <row r="13" spans="2:12" s="17" customFormat="1" ht="16" customHeight="1">
      <c r="B13" s="23" t="s">
        <v>16</v>
      </c>
      <c r="C13" s="21">
        <f>SUM(C9,C11:C12)</f>
        <v>4568</v>
      </c>
      <c r="D13" s="21">
        <f>SUM(D9,D11:D12)</f>
        <v>0</v>
      </c>
      <c r="E13" s="21">
        <f>SUM(E9,E11:E12)</f>
        <v>19759</v>
      </c>
      <c r="F13" s="21">
        <f>SUM(F9,F11:F12)</f>
        <v>92006</v>
      </c>
      <c r="G13" s="21">
        <f>SUM(G9,G11:G12)</f>
        <v>3820</v>
      </c>
      <c r="H13" s="21">
        <f>H12</f>
        <v>56743</v>
      </c>
      <c r="I13" s="21">
        <f>SUM(I9,I11:I12)</f>
        <v>176896</v>
      </c>
      <c r="K13" s="60"/>
      <c r="L13" s="60"/>
    </row>
    <row r="14" spans="2:12" s="17" customFormat="1" ht="12.75" customHeight="1">
      <c r="K14" s="60"/>
      <c r="L14" s="60"/>
    </row>
    <row r="15" spans="2:12" s="17" customFormat="1" ht="16" customHeight="1">
      <c r="B15" s="23" t="s">
        <v>17</v>
      </c>
      <c r="C15" s="21">
        <f>C13+C18</f>
        <v>4568</v>
      </c>
      <c r="D15" s="21">
        <f>D13+D18</f>
        <v>0</v>
      </c>
      <c r="E15" s="21">
        <f>E13+E18</f>
        <v>19759</v>
      </c>
      <c r="F15" s="21">
        <f>F13+F18</f>
        <v>92006</v>
      </c>
      <c r="G15" s="21">
        <f>G13+G18</f>
        <v>3820</v>
      </c>
      <c r="H15" s="21">
        <f>H13</f>
        <v>56743</v>
      </c>
      <c r="I15" s="21">
        <f>I13+I18</f>
        <v>176896</v>
      </c>
      <c r="K15" s="60"/>
      <c r="L15" s="60"/>
    </row>
    <row r="16" spans="2:12" s="17" customFormat="1" ht="12.75" customHeight="1">
      <c r="K16" s="60"/>
      <c r="L16" s="60"/>
    </row>
    <row r="17" spans="2:14" s="17" customFormat="1" ht="16" customHeight="1">
      <c r="B17" s="16" t="s">
        <v>18</v>
      </c>
      <c r="K17" s="60"/>
      <c r="L17" s="60"/>
    </row>
    <row r="18" spans="2:14" s="17" customFormat="1" ht="16" customHeight="1">
      <c r="B18" s="18" t="s">
        <v>19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20"/>
      <c r="I18" s="21">
        <f>SUM(C18:G18)</f>
        <v>0</v>
      </c>
      <c r="K18" s="60"/>
      <c r="L18" s="60"/>
    </row>
    <row r="19" spans="2:14" s="17" customFormat="1" ht="16" customHeight="1">
      <c r="B19" s="24" t="s">
        <v>20</v>
      </c>
      <c r="C19" s="20"/>
      <c r="D19" s="20"/>
      <c r="E19" s="20"/>
      <c r="F19" s="20"/>
      <c r="G19" s="20"/>
      <c r="H19" s="20"/>
      <c r="I19" s="25"/>
      <c r="K19" s="60"/>
      <c r="L19" s="60"/>
    </row>
    <row r="20" spans="2:14" s="17" customFormat="1" ht="16" customHeight="1">
      <c r="B20" s="18" t="s">
        <v>21</v>
      </c>
      <c r="C20" s="19">
        <v>0</v>
      </c>
      <c r="D20" s="19">
        <v>0</v>
      </c>
      <c r="E20" s="19">
        <v>0</v>
      </c>
      <c r="F20" s="19">
        <v>-66205</v>
      </c>
      <c r="G20" s="19">
        <v>0</v>
      </c>
      <c r="H20" s="20"/>
      <c r="I20" s="21">
        <f>SUM(C20:G20)</f>
        <v>-66205</v>
      </c>
      <c r="K20" s="60"/>
      <c r="L20" s="60"/>
    </row>
    <row r="21" spans="2:14" s="17" customFormat="1" ht="16" customHeight="1">
      <c r="B21" s="18" t="s">
        <v>22</v>
      </c>
      <c r="C21" s="19">
        <v>-101</v>
      </c>
      <c r="D21" s="19">
        <v>0</v>
      </c>
      <c r="E21" s="19">
        <v>-1706</v>
      </c>
      <c r="F21" s="19">
        <v>-22036</v>
      </c>
      <c r="G21" s="19">
        <v>-3379</v>
      </c>
      <c r="H21" s="20"/>
      <c r="I21" s="21">
        <f>SUM(C21:G21)</f>
        <v>-27222</v>
      </c>
      <c r="K21" s="60"/>
      <c r="L21" s="60"/>
    </row>
    <row r="22" spans="2:14" s="17" customFormat="1" ht="16" customHeight="1">
      <c r="B22" s="23" t="s">
        <v>23</v>
      </c>
      <c r="C22" s="21">
        <f>SUM(C18,C20:C21)</f>
        <v>-101</v>
      </c>
      <c r="D22" s="21">
        <f>SUM(D18,D20:D21)</f>
        <v>0</v>
      </c>
      <c r="E22" s="21">
        <f>SUM(E18,E20:E21)</f>
        <v>-1706</v>
      </c>
      <c r="F22" s="21">
        <f>SUM(F18,F20:F21)</f>
        <v>-88241</v>
      </c>
      <c r="G22" s="21">
        <f>SUM(G18,G20:G21)</f>
        <v>-3379</v>
      </c>
      <c r="H22" s="20"/>
      <c r="I22" s="21">
        <f>SUM(I18,I20:I21)</f>
        <v>-93427</v>
      </c>
      <c r="K22" s="60"/>
      <c r="L22" s="60"/>
    </row>
    <row r="23" spans="2:14" s="17" customFormat="1" ht="12.75" customHeight="1">
      <c r="K23" s="60"/>
      <c r="L23" s="60"/>
    </row>
    <row r="24" spans="2:14" s="17" customFormat="1" ht="16" customHeight="1">
      <c r="B24" s="23" t="s">
        <v>24</v>
      </c>
      <c r="C24" s="21">
        <f>C22-C18</f>
        <v>-101</v>
      </c>
      <c r="D24" s="21">
        <f>D22-D18</f>
        <v>0</v>
      </c>
      <c r="E24" s="21">
        <f>E22-E18</f>
        <v>-1706</v>
      </c>
      <c r="F24" s="21">
        <f>F22-F18</f>
        <v>-88241</v>
      </c>
      <c r="G24" s="21">
        <f>G22-G18</f>
        <v>-3379</v>
      </c>
      <c r="H24" s="20"/>
      <c r="I24" s="21">
        <f>I22-I18</f>
        <v>-93427</v>
      </c>
      <c r="K24" s="60"/>
      <c r="L24" s="60"/>
    </row>
    <row r="25" spans="2:14" s="17" customFormat="1" ht="12.75" customHeight="1">
      <c r="K25" s="60"/>
      <c r="L25" s="60"/>
    </row>
    <row r="26" spans="2:14" s="17" customFormat="1" ht="16" customHeight="1">
      <c r="B26" s="26" t="s">
        <v>25</v>
      </c>
      <c r="C26" s="27">
        <f>C13+C22</f>
        <v>4467</v>
      </c>
      <c r="D26" s="27">
        <f>D13+D22</f>
        <v>0</v>
      </c>
      <c r="E26" s="27">
        <f>E13+E22</f>
        <v>18053</v>
      </c>
      <c r="F26" s="27">
        <f>F13+F22</f>
        <v>3765</v>
      </c>
      <c r="G26" s="27">
        <f>G13+G22</f>
        <v>441</v>
      </c>
      <c r="H26" s="27">
        <f>H13</f>
        <v>56743</v>
      </c>
      <c r="I26" s="27">
        <f>I13+I22</f>
        <v>83469</v>
      </c>
      <c r="K26" s="60"/>
      <c r="L26" s="60"/>
    </row>
    <row r="27" spans="2:14" s="17" customFormat="1" ht="12.75" customHeight="1">
      <c r="K27" s="60"/>
      <c r="L27" s="60"/>
    </row>
    <row r="28" spans="2:14" s="17" customFormat="1" ht="16" customHeight="1">
      <c r="B28" s="60"/>
      <c r="C28" s="60"/>
      <c r="D28" s="60"/>
      <c r="E28" s="60"/>
      <c r="F28" s="60"/>
      <c r="G28" s="60"/>
      <c r="H28" s="60"/>
      <c r="I28" s="60"/>
      <c r="K28" s="60"/>
      <c r="L28" s="60"/>
    </row>
    <row r="29" spans="2:14" s="17" customFormat="1" ht="16" customHeight="1">
      <c r="B29" s="60"/>
      <c r="C29" s="60"/>
      <c r="D29" s="60"/>
      <c r="E29" s="60"/>
      <c r="F29" s="60"/>
      <c r="G29" s="60"/>
      <c r="H29" s="60"/>
      <c r="I29" s="60"/>
      <c r="K29" s="60"/>
      <c r="L29" s="60"/>
    </row>
    <row r="30" spans="2:14" s="17" customFormat="1" ht="16" customHeight="1">
      <c r="B30" s="60"/>
      <c r="C30" s="60"/>
      <c r="D30" s="60"/>
      <c r="E30" s="60"/>
      <c r="F30" s="60"/>
      <c r="G30" s="60"/>
      <c r="H30" s="60"/>
      <c r="I30" s="60"/>
      <c r="K30" s="60"/>
      <c r="L30" s="60"/>
    </row>
    <row r="31" spans="2:14" s="17" customFormat="1" ht="16" customHeight="1">
      <c r="B31" s="60"/>
      <c r="C31" s="60"/>
      <c r="D31" s="60"/>
      <c r="E31" s="60"/>
      <c r="F31" s="60"/>
      <c r="G31" s="60"/>
      <c r="H31" s="60"/>
      <c r="I31" s="60"/>
      <c r="K31" s="60"/>
      <c r="L31" s="60"/>
    </row>
    <row r="32" spans="2:14" s="2" customFormat="1" ht="12.75" customHeight="1">
      <c r="B32" s="60"/>
      <c r="C32" s="60"/>
      <c r="D32" s="60"/>
      <c r="E32" s="60"/>
      <c r="F32" s="60"/>
      <c r="G32" s="60"/>
      <c r="H32" s="60"/>
      <c r="I32" s="60"/>
      <c r="J32" s="28"/>
      <c r="K32" s="60"/>
      <c r="L32" s="60"/>
      <c r="M32" s="29"/>
      <c r="N32" s="29"/>
    </row>
    <row r="33" spans="2:22" s="2" customFormat="1" ht="18" customHeight="1">
      <c r="B33" s="64" t="s">
        <v>26</v>
      </c>
      <c r="C33" s="30"/>
      <c r="D33" s="30"/>
      <c r="E33" s="30"/>
      <c r="F33" s="30"/>
      <c r="G33" s="30"/>
      <c r="H33" s="30"/>
      <c r="I33" s="30"/>
      <c r="J33" s="30"/>
      <c r="K33" s="60"/>
      <c r="L33" s="60"/>
    </row>
    <row r="34" spans="2:22" s="2" customFormat="1" ht="6" customHeight="1">
      <c r="B34" s="31"/>
      <c r="C34" s="30"/>
      <c r="D34" s="30"/>
      <c r="E34" s="30"/>
      <c r="F34" s="30"/>
      <c r="G34" s="30"/>
      <c r="H34" s="30"/>
      <c r="I34" s="30"/>
      <c r="J34" s="30"/>
      <c r="K34" s="60"/>
      <c r="L34" s="60"/>
      <c r="M34" s="30"/>
      <c r="N34" s="32"/>
      <c r="O34" s="33"/>
    </row>
    <row r="35" spans="2:22" s="2" customFormat="1" ht="16" customHeight="1">
      <c r="B35" s="34" t="s">
        <v>27</v>
      </c>
      <c r="C35" s="35"/>
      <c r="D35" s="30"/>
      <c r="E35" s="30"/>
      <c r="F35" s="30"/>
      <c r="G35" s="30"/>
      <c r="H35" s="30"/>
      <c r="I35" s="30"/>
      <c r="J35" s="30"/>
      <c r="K35" s="60"/>
      <c r="L35" s="60"/>
      <c r="M35" s="30"/>
      <c r="N35" s="30"/>
      <c r="O35" s="30"/>
    </row>
    <row r="36" spans="2:22" s="17" customFormat="1" ht="16" customHeight="1">
      <c r="B36" s="18" t="s">
        <v>27</v>
      </c>
      <c r="C36" s="20"/>
      <c r="D36" s="20"/>
      <c r="E36" s="20"/>
      <c r="F36" s="19">
        <v>0</v>
      </c>
      <c r="G36" s="20"/>
      <c r="H36" s="20"/>
      <c r="I36" s="20"/>
      <c r="K36" s="60"/>
      <c r="L36" s="60"/>
    </row>
    <row r="37" spans="2:22" s="17" customFormat="1" ht="6" customHeight="1">
      <c r="C37" s="36"/>
      <c r="D37" s="36"/>
      <c r="E37" s="36"/>
      <c r="F37" s="36"/>
      <c r="G37" s="36"/>
      <c r="H37" s="36"/>
      <c r="I37" s="36"/>
      <c r="J37" s="36"/>
      <c r="K37" s="60"/>
      <c r="L37" s="60"/>
      <c r="M37" s="36"/>
      <c r="N37" s="36"/>
      <c r="O37" s="36"/>
      <c r="P37" s="36"/>
      <c r="Q37" s="36"/>
      <c r="R37" s="36"/>
      <c r="S37" s="36"/>
      <c r="T37" s="36"/>
      <c r="U37" s="36"/>
      <c r="V37" s="36"/>
    </row>
    <row r="38" spans="2:22" s="2" customFormat="1" ht="16" customHeight="1">
      <c r="B38" s="34" t="s">
        <v>28</v>
      </c>
      <c r="C38" s="35"/>
      <c r="D38" s="30"/>
      <c r="E38" s="30"/>
      <c r="F38" s="30"/>
      <c r="G38" s="30"/>
      <c r="H38" s="30"/>
      <c r="I38" s="30"/>
      <c r="J38" s="30"/>
      <c r="K38" s="60"/>
      <c r="L38" s="60"/>
      <c r="M38" s="30"/>
      <c r="N38" s="32"/>
      <c r="O38" s="33"/>
      <c r="P38" s="30"/>
      <c r="Q38" s="30"/>
      <c r="R38" s="30"/>
      <c r="S38" s="30"/>
      <c r="T38" s="30"/>
      <c r="U38" s="30"/>
      <c r="V38" s="30"/>
    </row>
    <row r="39" spans="2:22" s="17" customFormat="1" ht="16" customHeight="1">
      <c r="B39" s="18" t="s">
        <v>29</v>
      </c>
      <c r="C39" s="19">
        <v>0</v>
      </c>
      <c r="D39" s="19">
        <v>0</v>
      </c>
      <c r="E39" s="19">
        <v>3663</v>
      </c>
      <c r="F39" s="19">
        <v>50728</v>
      </c>
      <c r="G39" s="19">
        <v>0</v>
      </c>
      <c r="H39" s="20"/>
      <c r="I39" s="21">
        <f>SUM(C39:G39)</f>
        <v>54391</v>
      </c>
      <c r="K39" s="60"/>
      <c r="L39" s="60"/>
      <c r="M39" s="30"/>
    </row>
    <row r="40" spans="2:22" s="17" customFormat="1" ht="16" customHeight="1">
      <c r="B40" s="62" t="s">
        <v>30</v>
      </c>
      <c r="C40" s="19">
        <v>0</v>
      </c>
      <c r="D40" s="19">
        <v>0</v>
      </c>
      <c r="E40" s="19">
        <v>3389</v>
      </c>
      <c r="F40" s="19">
        <v>40922</v>
      </c>
      <c r="G40" s="19">
        <v>0</v>
      </c>
      <c r="H40" s="20"/>
      <c r="I40" s="21">
        <f>SUM(C40:G40)</f>
        <v>44311</v>
      </c>
      <c r="K40" s="60"/>
      <c r="L40" s="60"/>
      <c r="M40" s="30"/>
    </row>
    <row r="41" spans="2:22" s="17" customFormat="1" ht="6" customHeight="1">
      <c r="C41" s="36"/>
      <c r="D41" s="36"/>
      <c r="E41" s="36"/>
      <c r="F41" s="36"/>
      <c r="G41" s="36"/>
      <c r="H41" s="36"/>
      <c r="I41" s="36"/>
      <c r="J41" s="36"/>
      <c r="K41" s="60"/>
      <c r="L41" s="60"/>
      <c r="M41" s="36"/>
      <c r="N41" s="36"/>
      <c r="O41" s="36"/>
      <c r="P41" s="36"/>
      <c r="Q41" s="36"/>
      <c r="R41" s="36"/>
      <c r="S41" s="36"/>
      <c r="T41" s="36"/>
      <c r="U41" s="36"/>
      <c r="V41" s="36"/>
    </row>
    <row r="42" spans="2:22" s="2" customFormat="1" ht="16" customHeight="1">
      <c r="B42" s="34" t="s">
        <v>31</v>
      </c>
      <c r="C42" s="35"/>
      <c r="D42" s="30"/>
      <c r="E42" s="30"/>
      <c r="F42" s="30"/>
      <c r="G42" s="30"/>
      <c r="H42" s="30"/>
      <c r="I42" s="30"/>
      <c r="J42" s="30"/>
      <c r="K42" s="60"/>
      <c r="L42" s="60"/>
      <c r="M42" s="30"/>
      <c r="N42" s="32"/>
      <c r="O42" s="33"/>
      <c r="P42" s="30"/>
      <c r="Q42" s="30"/>
      <c r="R42" s="30"/>
      <c r="S42" s="30"/>
      <c r="T42" s="30"/>
      <c r="U42" s="30"/>
      <c r="V42" s="30"/>
    </row>
    <row r="43" spans="2:22" s="17" customFormat="1" ht="16" customHeight="1">
      <c r="B43" s="18" t="s">
        <v>32</v>
      </c>
      <c r="C43" s="20"/>
      <c r="D43" s="20"/>
      <c r="E43" s="19">
        <v>110</v>
      </c>
      <c r="F43" s="19">
        <v>6574</v>
      </c>
      <c r="G43" s="20"/>
      <c r="H43" s="20"/>
      <c r="I43" s="21">
        <f>SUM(E43:F43)</f>
        <v>6684</v>
      </c>
      <c r="K43" s="60"/>
      <c r="L43" s="60"/>
      <c r="M43" s="30"/>
    </row>
    <row r="44" spans="2:22" s="17" customFormat="1" ht="16" customHeight="1">
      <c r="B44" s="18" t="s">
        <v>33</v>
      </c>
      <c r="C44" s="20"/>
      <c r="D44" s="20"/>
      <c r="E44" s="19">
        <v>7</v>
      </c>
      <c r="F44" s="19">
        <v>3213</v>
      </c>
      <c r="G44" s="20"/>
      <c r="H44" s="20"/>
      <c r="I44" s="21">
        <f>SUM(E44:F44)</f>
        <v>3220</v>
      </c>
      <c r="K44" s="60"/>
      <c r="L44" s="60"/>
      <c r="M44" s="30"/>
    </row>
    <row r="45" spans="2:22" s="17" customFormat="1" ht="6" customHeight="1">
      <c r="C45" s="36"/>
      <c r="D45" s="36"/>
      <c r="E45" s="36"/>
      <c r="F45" s="36"/>
      <c r="G45" s="36"/>
      <c r="H45" s="36"/>
      <c r="I45" s="36"/>
      <c r="J45" s="36"/>
      <c r="K45" s="60"/>
      <c r="L45" s="60"/>
      <c r="M45" s="36"/>
      <c r="N45" s="36"/>
      <c r="O45" s="36"/>
      <c r="P45" s="36"/>
      <c r="Q45" s="36"/>
      <c r="R45" s="36"/>
      <c r="S45" s="36"/>
      <c r="T45" s="36"/>
      <c r="U45" s="36"/>
      <c r="V45" s="36"/>
    </row>
    <row r="46" spans="2:22" s="2" customFormat="1" ht="16" customHeight="1">
      <c r="B46" s="34" t="s">
        <v>34</v>
      </c>
      <c r="C46" s="35"/>
      <c r="D46" s="30"/>
      <c r="E46" s="30"/>
      <c r="F46" s="30"/>
      <c r="G46" s="30"/>
      <c r="H46" s="30"/>
      <c r="I46" s="30"/>
      <c r="J46" s="30"/>
      <c r="K46" s="60"/>
      <c r="L46" s="60"/>
      <c r="M46" s="30"/>
      <c r="N46" s="32"/>
      <c r="O46" s="33"/>
      <c r="P46" s="30"/>
      <c r="Q46" s="30"/>
      <c r="R46" s="30"/>
      <c r="S46" s="30"/>
      <c r="T46" s="30"/>
      <c r="U46" s="30"/>
      <c r="V46" s="30"/>
    </row>
    <row r="47" spans="2:22" s="17" customFormat="1" ht="16" customHeight="1">
      <c r="B47" s="18" t="s">
        <v>35</v>
      </c>
      <c r="C47" s="20"/>
      <c r="D47" s="20"/>
      <c r="E47" s="20"/>
      <c r="F47" s="19">
        <v>50764</v>
      </c>
      <c r="G47" s="20"/>
      <c r="H47" s="20"/>
      <c r="I47" s="20"/>
      <c r="K47" s="60"/>
      <c r="L47" s="60"/>
      <c r="M47" s="30"/>
    </row>
    <row r="48" spans="2:22" s="17" customFormat="1" ht="16" customHeight="1">
      <c r="B48" s="18" t="s">
        <v>36</v>
      </c>
      <c r="C48" s="20"/>
      <c r="D48" s="20"/>
      <c r="E48" s="20"/>
      <c r="F48" s="19">
        <v>4929</v>
      </c>
      <c r="G48" s="20"/>
      <c r="H48" s="20"/>
      <c r="I48" s="20"/>
      <c r="K48" s="60"/>
      <c r="L48" s="60"/>
      <c r="M48" s="30"/>
    </row>
    <row r="49" spans="2:22" s="17" customFormat="1" ht="16" customHeight="1">
      <c r="B49" s="18" t="s">
        <v>37</v>
      </c>
      <c r="C49" s="20"/>
      <c r="D49" s="20"/>
      <c r="E49" s="20"/>
      <c r="F49" s="19">
        <v>27251</v>
      </c>
      <c r="G49" s="20"/>
      <c r="H49" s="20"/>
      <c r="I49" s="20"/>
      <c r="K49" s="60"/>
      <c r="L49" s="60"/>
      <c r="M49" s="30"/>
    </row>
    <row r="50" spans="2:22" s="17" customFormat="1" ht="16" customHeight="1">
      <c r="B50" s="18" t="s">
        <v>38</v>
      </c>
      <c r="C50" s="20"/>
      <c r="D50" s="20"/>
      <c r="E50" s="20"/>
      <c r="F50" s="19">
        <v>7356</v>
      </c>
      <c r="G50" s="20"/>
      <c r="H50" s="20"/>
      <c r="I50" s="20"/>
      <c r="K50" s="60"/>
      <c r="L50" s="60"/>
      <c r="M50" s="30"/>
    </row>
    <row r="51" spans="2:22" s="17" customFormat="1" ht="16" customHeight="1">
      <c r="B51" s="18" t="s">
        <v>39</v>
      </c>
      <c r="C51" s="20"/>
      <c r="D51" s="20"/>
      <c r="E51" s="20"/>
      <c r="F51" s="19">
        <v>1706</v>
      </c>
      <c r="G51" s="20"/>
      <c r="H51" s="20"/>
      <c r="I51" s="20"/>
      <c r="K51" s="60"/>
      <c r="L51" s="60"/>
      <c r="M51" s="30"/>
    </row>
    <row r="52" spans="2:22" s="17" customFormat="1" ht="16" customHeight="1">
      <c r="B52" s="23" t="s">
        <v>40</v>
      </c>
      <c r="C52" s="20"/>
      <c r="D52" s="20"/>
      <c r="E52" s="20"/>
      <c r="F52" s="21">
        <f>SUM(F47:F51)</f>
        <v>92006</v>
      </c>
      <c r="G52" s="20"/>
      <c r="H52" s="20"/>
      <c r="I52" s="20"/>
      <c r="K52" s="60"/>
      <c r="L52" s="60"/>
    </row>
    <row r="53" spans="2:22" s="2" customFormat="1" ht="6" customHeight="1">
      <c r="B53" s="31"/>
      <c r="C53" s="30"/>
      <c r="D53" s="30"/>
      <c r="E53" s="30"/>
      <c r="F53" s="30"/>
      <c r="G53" s="30"/>
      <c r="H53" s="30"/>
      <c r="I53" s="30"/>
      <c r="J53" s="30"/>
      <c r="K53" s="60"/>
      <c r="L53" s="60"/>
      <c r="M53" s="30"/>
      <c r="N53" s="30"/>
      <c r="O53" s="32"/>
      <c r="P53" s="33"/>
    </row>
    <row r="54" spans="2:22" s="2" customFormat="1" ht="16" customHeight="1">
      <c r="B54" s="34" t="s">
        <v>41</v>
      </c>
      <c r="C54" s="35"/>
      <c r="D54" s="30"/>
      <c r="E54" s="30"/>
      <c r="F54" s="30"/>
      <c r="G54" s="30"/>
      <c r="H54" s="30"/>
      <c r="I54" s="30"/>
      <c r="J54" s="30"/>
      <c r="K54" s="60"/>
      <c r="L54" s="60"/>
      <c r="M54" s="30"/>
      <c r="N54" s="32"/>
      <c r="O54" s="33"/>
      <c r="P54" s="30"/>
      <c r="Q54" s="30"/>
      <c r="R54" s="30"/>
      <c r="S54" s="30"/>
      <c r="T54" s="30"/>
      <c r="U54" s="30"/>
      <c r="V54" s="30"/>
    </row>
    <row r="55" spans="2:22" s="17" customFormat="1" ht="16" customHeight="1">
      <c r="B55" s="18" t="s">
        <v>42</v>
      </c>
      <c r="C55" s="20"/>
      <c r="D55" s="20"/>
      <c r="E55" s="19">
        <v>11863</v>
      </c>
      <c r="F55" s="19">
        <v>10191</v>
      </c>
      <c r="G55" s="20"/>
      <c r="H55" s="20"/>
      <c r="I55" s="21">
        <f>SUM(E55:F55)</f>
        <v>22054</v>
      </c>
      <c r="K55" s="60"/>
      <c r="L55" s="60"/>
    </row>
    <row r="56" spans="2:22" s="17" customFormat="1" ht="16" customHeight="1">
      <c r="B56" s="37" t="s">
        <v>43</v>
      </c>
      <c r="C56" s="20"/>
      <c r="D56" s="20"/>
      <c r="E56" s="38">
        <f>SUM(E57,E59:E61)</f>
        <v>2751</v>
      </c>
      <c r="F56" s="38">
        <f>SUM(F57,F61)</f>
        <v>49842</v>
      </c>
      <c r="G56" s="20"/>
      <c r="H56" s="20"/>
      <c r="I56" s="39">
        <f>SUM(E56:F56)</f>
        <v>52593</v>
      </c>
      <c r="K56" s="60"/>
      <c r="L56" s="60"/>
    </row>
    <row r="57" spans="2:22" s="17" customFormat="1" ht="16" customHeight="1">
      <c r="B57" s="40" t="s">
        <v>44</v>
      </c>
      <c r="C57" s="20"/>
      <c r="D57" s="20"/>
      <c r="E57" s="19">
        <v>0</v>
      </c>
      <c r="F57" s="19">
        <v>34859</v>
      </c>
      <c r="G57" s="20"/>
      <c r="H57" s="20"/>
      <c r="I57" s="21">
        <f>SUM(E57:F57)</f>
        <v>34859</v>
      </c>
      <c r="K57" s="60"/>
      <c r="L57" s="60"/>
    </row>
    <row r="58" spans="2:22" s="17" customFormat="1" ht="16" customHeight="1">
      <c r="B58" s="41" t="s">
        <v>45</v>
      </c>
      <c r="C58" s="20"/>
      <c r="D58" s="20"/>
      <c r="E58" s="20"/>
      <c r="F58" s="19">
        <v>24506</v>
      </c>
      <c r="G58" s="20"/>
      <c r="H58" s="20"/>
      <c r="I58" s="21">
        <f>F58</f>
        <v>24506</v>
      </c>
      <c r="K58" s="60"/>
      <c r="L58" s="60"/>
    </row>
    <row r="59" spans="2:22" s="17" customFormat="1" ht="16" customHeight="1">
      <c r="B59" s="40" t="s">
        <v>46</v>
      </c>
      <c r="C59" s="20"/>
      <c r="D59" s="20"/>
      <c r="E59" s="19">
        <v>259</v>
      </c>
      <c r="F59" s="20"/>
      <c r="G59" s="20"/>
      <c r="H59" s="20"/>
      <c r="I59" s="21">
        <f>E59</f>
        <v>259</v>
      </c>
      <c r="K59" s="60"/>
      <c r="L59" s="60"/>
    </row>
    <row r="60" spans="2:22" s="17" customFormat="1" ht="16" customHeight="1">
      <c r="B60" s="40" t="s">
        <v>47</v>
      </c>
      <c r="C60" s="20"/>
      <c r="D60" s="20"/>
      <c r="E60" s="19">
        <v>1711</v>
      </c>
      <c r="F60" s="20"/>
      <c r="G60" s="20"/>
      <c r="H60" s="20"/>
      <c r="I60" s="21">
        <f>E60</f>
        <v>1711</v>
      </c>
      <c r="K60" s="60"/>
      <c r="L60" s="60"/>
    </row>
    <row r="61" spans="2:22" s="17" customFormat="1" ht="16" customHeight="1">
      <c r="B61" s="63" t="s">
        <v>48</v>
      </c>
      <c r="C61" s="20"/>
      <c r="D61" s="20"/>
      <c r="E61" s="19">
        <v>781</v>
      </c>
      <c r="F61" s="19">
        <v>14983</v>
      </c>
      <c r="G61" s="20"/>
      <c r="H61" s="20"/>
      <c r="I61" s="21">
        <f>SUM(E61:F61)</f>
        <v>15764</v>
      </c>
      <c r="K61" s="60"/>
      <c r="L61" s="60"/>
    </row>
    <row r="62" spans="2:22" s="17" customFormat="1" ht="16" customHeight="1">
      <c r="B62" s="37" t="s">
        <v>49</v>
      </c>
      <c r="C62" s="20"/>
      <c r="D62" s="20"/>
      <c r="E62" s="38">
        <f>SUM(E63,E65:E68)</f>
        <v>4432</v>
      </c>
      <c r="F62" s="38">
        <f>SUM(F63,F65,F68)</f>
        <v>19073</v>
      </c>
      <c r="G62" s="20"/>
      <c r="H62" s="20"/>
      <c r="I62" s="39">
        <f>SUM(E62:F62)</f>
        <v>23505</v>
      </c>
      <c r="K62" s="60"/>
      <c r="L62" s="60"/>
    </row>
    <row r="63" spans="2:22" s="17" customFormat="1" ht="16" customHeight="1">
      <c r="B63" s="40" t="s">
        <v>50</v>
      </c>
      <c r="C63" s="20"/>
      <c r="D63" s="20"/>
      <c r="E63" s="19">
        <v>0</v>
      </c>
      <c r="F63" s="19">
        <v>9863</v>
      </c>
      <c r="G63" s="20"/>
      <c r="H63" s="20"/>
      <c r="I63" s="21">
        <f>SUM(E63:F63)</f>
        <v>9863</v>
      </c>
      <c r="K63" s="60"/>
      <c r="L63" s="60"/>
    </row>
    <row r="64" spans="2:22" s="17" customFormat="1" ht="16" customHeight="1">
      <c r="B64" s="41" t="s">
        <v>51</v>
      </c>
      <c r="C64" s="20"/>
      <c r="D64" s="20"/>
      <c r="E64" s="20"/>
      <c r="F64" s="19">
        <v>9853</v>
      </c>
      <c r="G64" s="20"/>
      <c r="H64" s="20"/>
      <c r="I64" s="21">
        <f>F64</f>
        <v>9853</v>
      </c>
      <c r="K64" s="60"/>
      <c r="L64" s="60"/>
    </row>
    <row r="65" spans="2:22" s="17" customFormat="1" ht="16" customHeight="1">
      <c r="B65" s="40" t="s">
        <v>52</v>
      </c>
      <c r="C65" s="20"/>
      <c r="D65" s="20"/>
      <c r="E65" s="19">
        <v>0</v>
      </c>
      <c r="F65" s="19">
        <v>3943</v>
      </c>
      <c r="G65" s="20"/>
      <c r="H65" s="20"/>
      <c r="I65" s="21">
        <f>SUM(E65:F65)</f>
        <v>3943</v>
      </c>
      <c r="K65" s="60"/>
      <c r="L65" s="60"/>
    </row>
    <row r="66" spans="2:22" s="17" customFormat="1" ht="16" customHeight="1">
      <c r="B66" s="40" t="s">
        <v>53</v>
      </c>
      <c r="C66" s="20"/>
      <c r="D66" s="20"/>
      <c r="E66" s="19">
        <v>2</v>
      </c>
      <c r="F66" s="20"/>
      <c r="G66" s="20"/>
      <c r="H66" s="20"/>
      <c r="I66" s="21">
        <f>E66</f>
        <v>2</v>
      </c>
      <c r="K66" s="60"/>
      <c r="L66" s="60"/>
    </row>
    <row r="67" spans="2:22" s="17" customFormat="1" ht="16" customHeight="1">
      <c r="B67" s="40" t="s">
        <v>54</v>
      </c>
      <c r="C67" s="20"/>
      <c r="D67" s="20"/>
      <c r="E67" s="19">
        <v>4430</v>
      </c>
      <c r="F67" s="20"/>
      <c r="G67" s="20"/>
      <c r="H67" s="20"/>
      <c r="I67" s="21">
        <f>E67</f>
        <v>4430</v>
      </c>
      <c r="K67" s="60"/>
      <c r="L67" s="60"/>
    </row>
    <row r="68" spans="2:22" s="17" customFormat="1" ht="16" customHeight="1">
      <c r="B68" s="63" t="s">
        <v>55</v>
      </c>
      <c r="C68" s="20"/>
      <c r="D68" s="20"/>
      <c r="E68" s="19">
        <v>0</v>
      </c>
      <c r="F68" s="19">
        <v>5267</v>
      </c>
      <c r="G68" s="20"/>
      <c r="H68" s="20"/>
      <c r="I68" s="21">
        <f>SUM(E68:F68)</f>
        <v>5267</v>
      </c>
      <c r="K68" s="60"/>
      <c r="L68" s="60"/>
    </row>
    <row r="69" spans="2:22" s="17" customFormat="1" ht="16" customHeight="1">
      <c r="B69" s="60"/>
      <c r="C69" s="60"/>
      <c r="D69" s="60"/>
      <c r="E69" s="60"/>
      <c r="F69" s="60"/>
      <c r="G69" s="60"/>
      <c r="H69" s="60"/>
      <c r="I69" s="60"/>
      <c r="K69" s="60"/>
      <c r="L69" s="60"/>
    </row>
    <row r="70" spans="2:22" s="2" customFormat="1" ht="6" customHeight="1">
      <c r="B70" s="31"/>
      <c r="C70" s="30"/>
      <c r="D70" s="30"/>
      <c r="E70" s="30"/>
      <c r="F70" s="30"/>
      <c r="G70" s="30"/>
      <c r="H70" s="30"/>
      <c r="I70" s="30"/>
      <c r="J70" s="30"/>
      <c r="K70" s="60"/>
      <c r="L70" s="60"/>
      <c r="M70" s="30"/>
      <c r="N70" s="30"/>
      <c r="O70" s="32"/>
      <c r="P70" s="33"/>
    </row>
    <row r="71" spans="2:22" s="2" customFormat="1" ht="16" customHeight="1">
      <c r="B71" s="42" t="s">
        <v>56</v>
      </c>
      <c r="C71" s="35"/>
      <c r="D71" s="30"/>
      <c r="E71" s="30"/>
      <c r="F71" s="30"/>
      <c r="G71" s="30"/>
      <c r="H71" s="30"/>
      <c r="I71" s="30"/>
      <c r="J71" s="30"/>
      <c r="K71" s="60"/>
      <c r="L71" s="60"/>
      <c r="M71" s="30"/>
      <c r="N71" s="32"/>
      <c r="O71" s="33"/>
      <c r="P71" s="30"/>
      <c r="Q71" s="30"/>
      <c r="R71" s="30"/>
      <c r="S71" s="30"/>
      <c r="T71" s="30"/>
      <c r="U71" s="30"/>
      <c r="V71" s="30"/>
    </row>
    <row r="72" spans="2:22" s="17" customFormat="1" ht="16" customHeight="1">
      <c r="B72" s="43" t="s">
        <v>42</v>
      </c>
      <c r="C72" s="20"/>
      <c r="D72" s="20"/>
      <c r="E72" s="19">
        <v>10188</v>
      </c>
      <c r="F72" s="19">
        <v>8375</v>
      </c>
      <c r="G72" s="20"/>
      <c r="H72" s="20"/>
      <c r="I72" s="21">
        <f>SUM(E72:F72)</f>
        <v>18563</v>
      </c>
      <c r="K72" s="60"/>
      <c r="L72" s="60"/>
    </row>
    <row r="73" spans="2:22" s="17" customFormat="1" ht="16" customHeight="1">
      <c r="B73" s="37" t="s">
        <v>57</v>
      </c>
      <c r="C73" s="20"/>
      <c r="D73" s="20"/>
      <c r="E73" s="39">
        <f>SUM(E76,E83:E85)</f>
        <v>2751</v>
      </c>
      <c r="F73" s="39">
        <f>SUM(F76,F85)</f>
        <v>34814</v>
      </c>
      <c r="G73" s="20"/>
      <c r="H73" s="20"/>
      <c r="I73" s="39">
        <f>SUM(E73:F73)</f>
        <v>37565</v>
      </c>
      <c r="K73" s="60"/>
      <c r="L73" s="60"/>
    </row>
    <row r="74" spans="2:22" s="17" customFormat="1" ht="16" customHeight="1">
      <c r="B74" s="44" t="s">
        <v>58</v>
      </c>
      <c r="C74" s="20"/>
      <c r="D74" s="20"/>
      <c r="E74" s="20"/>
      <c r="F74" s="19">
        <v>1796</v>
      </c>
      <c r="G74" s="20"/>
      <c r="H74" s="20"/>
      <c r="I74" s="21">
        <f>F74</f>
        <v>1796</v>
      </c>
      <c r="K74" s="60"/>
      <c r="L74" s="60"/>
    </row>
    <row r="75" spans="2:22" s="17" customFormat="1" ht="16" customHeight="1">
      <c r="B75" s="45" t="s">
        <v>59</v>
      </c>
      <c r="C75" s="20"/>
      <c r="D75" s="20"/>
      <c r="E75" s="20"/>
      <c r="F75" s="19">
        <v>18098</v>
      </c>
      <c r="G75" s="20"/>
      <c r="H75" s="20"/>
      <c r="I75" s="21">
        <f>F75</f>
        <v>18098</v>
      </c>
      <c r="K75" s="60"/>
      <c r="L75" s="60"/>
    </row>
    <row r="76" spans="2:22" s="17" customFormat="1" ht="16" customHeight="1">
      <c r="B76" s="46" t="s">
        <v>60</v>
      </c>
      <c r="C76" s="20"/>
      <c r="D76" s="20"/>
      <c r="E76" s="19">
        <v>0</v>
      </c>
      <c r="F76" s="19">
        <v>25268</v>
      </c>
      <c r="G76" s="20"/>
      <c r="H76" s="20"/>
      <c r="I76" s="21">
        <f>SUM(E76:F76)</f>
        <v>25268</v>
      </c>
      <c r="K76" s="60"/>
      <c r="L76" s="60"/>
    </row>
    <row r="77" spans="2:22" s="17" customFormat="1" ht="16" customHeight="1">
      <c r="B77" s="62" t="s">
        <v>45</v>
      </c>
      <c r="C77" s="20"/>
      <c r="D77" s="20"/>
      <c r="E77" s="20"/>
      <c r="F77" s="19">
        <v>18098</v>
      </c>
      <c r="G77" s="20"/>
      <c r="H77" s="20"/>
      <c r="I77" s="21">
        <f t="shared" ref="I77:I82" si="0">F77</f>
        <v>18098</v>
      </c>
      <c r="K77" s="60"/>
      <c r="L77" s="60"/>
    </row>
    <row r="78" spans="2:22" s="17" customFormat="1" ht="16" customHeight="1">
      <c r="B78" s="47" t="s">
        <v>61</v>
      </c>
      <c r="C78" s="20"/>
      <c r="D78" s="20"/>
      <c r="E78" s="20"/>
      <c r="F78" s="19">
        <v>1982</v>
      </c>
      <c r="G78" s="20"/>
      <c r="H78" s="20"/>
      <c r="I78" s="21">
        <f t="shared" si="0"/>
        <v>1982</v>
      </c>
      <c r="K78" s="60"/>
      <c r="L78" s="60"/>
    </row>
    <row r="79" spans="2:22" s="17" customFormat="1" ht="16" customHeight="1">
      <c r="B79" s="48" t="s">
        <v>62</v>
      </c>
      <c r="C79" s="20"/>
      <c r="D79" s="20"/>
      <c r="E79" s="20"/>
      <c r="F79" s="19">
        <v>2771</v>
      </c>
      <c r="G79" s="20"/>
      <c r="H79" s="20"/>
      <c r="I79" s="21">
        <f t="shared" si="0"/>
        <v>2771</v>
      </c>
      <c r="K79" s="60"/>
      <c r="L79" s="60"/>
    </row>
    <row r="80" spans="2:22" s="17" customFormat="1" ht="16" customHeight="1">
      <c r="B80" s="48" t="s">
        <v>63</v>
      </c>
      <c r="C80" s="20"/>
      <c r="D80" s="20"/>
      <c r="E80" s="20"/>
      <c r="F80" s="19">
        <v>0</v>
      </c>
      <c r="G80" s="20"/>
      <c r="H80" s="20"/>
      <c r="I80" s="21">
        <f t="shared" si="0"/>
        <v>0</v>
      </c>
      <c r="K80" s="60"/>
      <c r="L80" s="60"/>
    </row>
    <row r="81" spans="2:12" s="17" customFormat="1" ht="16" customHeight="1">
      <c r="B81" s="48" t="s">
        <v>64</v>
      </c>
      <c r="C81" s="20"/>
      <c r="D81" s="20"/>
      <c r="E81" s="20"/>
      <c r="F81" s="19">
        <v>0</v>
      </c>
      <c r="G81" s="20"/>
      <c r="H81" s="20"/>
      <c r="I81" s="21">
        <f t="shared" si="0"/>
        <v>0</v>
      </c>
      <c r="K81" s="60"/>
      <c r="L81" s="60"/>
    </row>
    <row r="82" spans="2:12" s="17" customFormat="1" ht="16" customHeight="1">
      <c r="B82" s="48" t="s">
        <v>65</v>
      </c>
      <c r="C82" s="20"/>
      <c r="D82" s="20"/>
      <c r="E82" s="20"/>
      <c r="F82" s="19">
        <v>0</v>
      </c>
      <c r="G82" s="20"/>
      <c r="H82" s="20"/>
      <c r="I82" s="21">
        <f t="shared" si="0"/>
        <v>0</v>
      </c>
      <c r="K82" s="60"/>
      <c r="L82" s="60"/>
    </row>
    <row r="83" spans="2:12" s="17" customFormat="1" ht="16" customHeight="1">
      <c r="B83" s="46" t="s">
        <v>46</v>
      </c>
      <c r="C83" s="20"/>
      <c r="D83" s="20"/>
      <c r="E83" s="19">
        <v>259</v>
      </c>
      <c r="F83" s="20"/>
      <c r="G83" s="20"/>
      <c r="H83" s="20"/>
      <c r="I83" s="21">
        <f>E83</f>
        <v>259</v>
      </c>
      <c r="K83" s="60"/>
      <c r="L83" s="60"/>
    </row>
    <row r="84" spans="2:12" s="17" customFormat="1" ht="16" customHeight="1">
      <c r="B84" s="46" t="s">
        <v>47</v>
      </c>
      <c r="C84" s="20"/>
      <c r="D84" s="20"/>
      <c r="E84" s="19">
        <v>1711</v>
      </c>
      <c r="F84" s="20"/>
      <c r="G84" s="20"/>
      <c r="H84" s="20"/>
      <c r="I84" s="21">
        <f>E84</f>
        <v>1711</v>
      </c>
      <c r="K84" s="60"/>
      <c r="L84" s="60"/>
    </row>
    <row r="85" spans="2:12" s="17" customFormat="1" ht="16" customHeight="1">
      <c r="B85" s="63" t="s">
        <v>48</v>
      </c>
      <c r="C85" s="20"/>
      <c r="D85" s="20"/>
      <c r="E85" s="19">
        <v>781</v>
      </c>
      <c r="F85" s="19">
        <v>9546</v>
      </c>
      <c r="G85" s="20"/>
      <c r="H85" s="20"/>
      <c r="I85" s="21">
        <f>SUM(E85:F85)</f>
        <v>10327</v>
      </c>
      <c r="K85" s="60"/>
      <c r="L85" s="60"/>
    </row>
    <row r="86" spans="2:12" s="17" customFormat="1" ht="16" customHeight="1">
      <c r="B86" s="37" t="s">
        <v>66</v>
      </c>
      <c r="C86" s="20"/>
      <c r="D86" s="20"/>
      <c r="E86" s="39">
        <f>SUM(E87,E92:E94,E96:E98)</f>
        <v>4401</v>
      </c>
      <c r="F86" s="39">
        <f>SUM(F87,F92:F95,F98)</f>
        <v>14145</v>
      </c>
      <c r="G86" s="20"/>
      <c r="H86" s="20"/>
      <c r="I86" s="39">
        <f>SUM(E86:F86)</f>
        <v>18546</v>
      </c>
      <c r="K86" s="60"/>
      <c r="L86" s="60"/>
    </row>
    <row r="87" spans="2:12" s="17" customFormat="1" ht="16" customHeight="1">
      <c r="B87" s="46" t="s">
        <v>50</v>
      </c>
      <c r="C87" s="20"/>
      <c r="D87" s="20"/>
      <c r="E87" s="19">
        <v>0</v>
      </c>
      <c r="F87" s="19">
        <v>7542</v>
      </c>
      <c r="G87" s="20"/>
      <c r="H87" s="20"/>
      <c r="I87" s="21">
        <f>SUM(E87:F87)</f>
        <v>7542</v>
      </c>
      <c r="K87" s="60"/>
      <c r="L87" s="60"/>
    </row>
    <row r="88" spans="2:12" s="17" customFormat="1" ht="16" customHeight="1">
      <c r="B88" s="49" t="s">
        <v>67</v>
      </c>
      <c r="C88" s="20"/>
      <c r="D88" s="20"/>
      <c r="E88" s="20"/>
      <c r="F88" s="19">
        <v>0</v>
      </c>
      <c r="G88" s="20"/>
      <c r="H88" s="20"/>
      <c r="I88" s="21">
        <f>F88</f>
        <v>0</v>
      </c>
      <c r="K88" s="60"/>
      <c r="L88" s="60"/>
    </row>
    <row r="89" spans="2:12" s="17" customFormat="1" ht="16" customHeight="1">
      <c r="B89" s="49" t="s">
        <v>68</v>
      </c>
      <c r="C89" s="20"/>
      <c r="D89" s="20"/>
      <c r="E89" s="20"/>
      <c r="F89" s="19">
        <v>7529</v>
      </c>
      <c r="G89" s="20"/>
      <c r="H89" s="20"/>
      <c r="I89" s="21">
        <f>F89</f>
        <v>7529</v>
      </c>
      <c r="K89" s="60"/>
      <c r="L89" s="60"/>
    </row>
    <row r="90" spans="2:12" s="17" customFormat="1" ht="16" customHeight="1">
      <c r="B90" s="50" t="s">
        <v>69</v>
      </c>
      <c r="C90" s="20"/>
      <c r="D90" s="20"/>
      <c r="E90" s="20"/>
      <c r="F90" s="19">
        <v>0</v>
      </c>
      <c r="G90" s="20"/>
      <c r="H90" s="20"/>
      <c r="I90" s="21">
        <f>F90</f>
        <v>0</v>
      </c>
      <c r="K90" s="60"/>
      <c r="L90" s="60"/>
    </row>
    <row r="91" spans="2:12" s="17" customFormat="1" ht="16" customHeight="1">
      <c r="B91" s="50" t="s">
        <v>51</v>
      </c>
      <c r="C91" s="20"/>
      <c r="D91" s="20"/>
      <c r="E91" s="20"/>
      <c r="F91" s="19">
        <v>7534</v>
      </c>
      <c r="G91" s="20"/>
      <c r="H91" s="20"/>
      <c r="I91" s="21">
        <f>F91</f>
        <v>7534</v>
      </c>
      <c r="K91" s="60"/>
      <c r="L91" s="60"/>
    </row>
    <row r="92" spans="2:12" s="17" customFormat="1" ht="16" customHeight="1">
      <c r="B92" s="51" t="s">
        <v>52</v>
      </c>
      <c r="C92" s="20"/>
      <c r="D92" s="20"/>
      <c r="E92" s="19">
        <v>0</v>
      </c>
      <c r="F92" s="19">
        <v>2972</v>
      </c>
      <c r="G92" s="20"/>
      <c r="H92" s="20"/>
      <c r="I92" s="21">
        <f>SUM(E92:F92)</f>
        <v>2972</v>
      </c>
      <c r="K92" s="60"/>
      <c r="L92" s="60"/>
    </row>
    <row r="93" spans="2:12" s="17" customFormat="1" ht="16" customHeight="1">
      <c r="B93" s="52" t="s">
        <v>70</v>
      </c>
      <c r="C93" s="20"/>
      <c r="D93" s="20"/>
      <c r="E93" s="19">
        <v>0</v>
      </c>
      <c r="F93" s="19">
        <v>1845</v>
      </c>
      <c r="G93" s="20"/>
      <c r="H93" s="20"/>
      <c r="I93" s="21">
        <f>SUM(E93:F93)</f>
        <v>1845</v>
      </c>
      <c r="K93" s="60"/>
      <c r="L93" s="60"/>
    </row>
    <row r="94" spans="2:12" s="17" customFormat="1" ht="16" customHeight="1">
      <c r="B94" s="52" t="s">
        <v>71</v>
      </c>
      <c r="C94" s="20"/>
      <c r="D94" s="20"/>
      <c r="E94" s="19">
        <v>0</v>
      </c>
      <c r="F94" s="19">
        <v>881</v>
      </c>
      <c r="G94" s="20"/>
      <c r="H94" s="20"/>
      <c r="I94" s="21">
        <f>SUM(E94:F94)</f>
        <v>881</v>
      </c>
      <c r="K94" s="60"/>
      <c r="L94" s="60"/>
    </row>
    <row r="95" spans="2:12" s="17" customFormat="1" ht="16" customHeight="1">
      <c r="B95" s="52" t="s">
        <v>72</v>
      </c>
      <c r="C95" s="20"/>
      <c r="D95" s="20"/>
      <c r="E95" s="20"/>
      <c r="F95" s="19">
        <v>0</v>
      </c>
      <c r="G95" s="20"/>
      <c r="H95" s="20"/>
      <c r="I95" s="21">
        <f>F95</f>
        <v>0</v>
      </c>
      <c r="K95" s="60"/>
      <c r="L95" s="60"/>
    </row>
    <row r="96" spans="2:12" s="17" customFormat="1" ht="16" customHeight="1">
      <c r="B96" s="53" t="s">
        <v>53</v>
      </c>
      <c r="C96" s="20"/>
      <c r="D96" s="20"/>
      <c r="E96" s="19">
        <v>-29</v>
      </c>
      <c r="F96" s="20"/>
      <c r="G96" s="20"/>
      <c r="H96" s="20"/>
      <c r="I96" s="21">
        <f>E96</f>
        <v>-29</v>
      </c>
      <c r="K96" s="60"/>
      <c r="L96" s="60"/>
    </row>
    <row r="97" spans="2:22" s="17" customFormat="1" ht="16" customHeight="1">
      <c r="B97" s="53" t="s">
        <v>54</v>
      </c>
      <c r="C97" s="20"/>
      <c r="D97" s="20"/>
      <c r="E97" s="19">
        <v>4430</v>
      </c>
      <c r="F97" s="20"/>
      <c r="G97" s="20"/>
      <c r="H97" s="20"/>
      <c r="I97" s="21">
        <f>E97</f>
        <v>4430</v>
      </c>
      <c r="K97" s="60"/>
      <c r="L97" s="60"/>
    </row>
    <row r="98" spans="2:22" s="17" customFormat="1" ht="16" customHeight="1">
      <c r="B98" s="63" t="s">
        <v>55</v>
      </c>
      <c r="C98" s="20"/>
      <c r="D98" s="20"/>
      <c r="E98" s="19">
        <v>0</v>
      </c>
      <c r="F98" s="19">
        <v>905</v>
      </c>
      <c r="G98" s="20"/>
      <c r="H98" s="20"/>
      <c r="I98" s="21">
        <f>SUM(E98:F98)</f>
        <v>905</v>
      </c>
      <c r="K98" s="60"/>
      <c r="L98" s="60"/>
    </row>
    <row r="99" spans="2:22" s="17" customFormat="1" ht="16" customHeight="1">
      <c r="B99" s="60"/>
      <c r="C99" s="60"/>
      <c r="D99" s="60"/>
      <c r="E99" s="60"/>
      <c r="F99" s="60"/>
      <c r="G99" s="60"/>
      <c r="H99" s="60"/>
      <c r="I99" s="60"/>
      <c r="K99" s="60"/>
      <c r="L99" s="60"/>
    </row>
    <row r="100" spans="2:22" s="2" customFormat="1" ht="6" customHeight="1">
      <c r="B100" s="31"/>
      <c r="C100" s="30"/>
      <c r="D100" s="30"/>
      <c r="E100" s="30"/>
      <c r="F100" s="30"/>
      <c r="G100" s="30"/>
      <c r="H100" s="30"/>
      <c r="I100" s="30"/>
      <c r="J100" s="30"/>
      <c r="K100" s="60"/>
      <c r="L100" s="60"/>
      <c r="M100" s="30"/>
      <c r="N100" s="30"/>
      <c r="O100" s="32"/>
      <c r="P100" s="33"/>
    </row>
    <row r="101" spans="2:22" s="2" customFormat="1" ht="16" customHeight="1">
      <c r="B101" s="42" t="s">
        <v>73</v>
      </c>
      <c r="C101" s="35"/>
      <c r="D101" s="30"/>
      <c r="E101" s="30"/>
      <c r="F101" s="30"/>
      <c r="G101" s="30"/>
      <c r="H101" s="30"/>
      <c r="I101" s="30"/>
      <c r="J101" s="30"/>
      <c r="K101" s="60"/>
      <c r="L101" s="60"/>
      <c r="M101" s="30"/>
      <c r="N101" s="32"/>
      <c r="O101" s="33"/>
      <c r="P101" s="30"/>
      <c r="Q101" s="30"/>
      <c r="R101" s="30"/>
      <c r="S101" s="30"/>
      <c r="T101" s="30"/>
      <c r="U101" s="30"/>
      <c r="V101" s="30"/>
    </row>
    <row r="102" spans="2:22" s="17" customFormat="1" ht="16" customHeight="1">
      <c r="B102" s="54" t="s">
        <v>42</v>
      </c>
      <c r="C102" s="20"/>
      <c r="D102" s="20"/>
      <c r="E102" s="19">
        <v>-500</v>
      </c>
      <c r="F102" s="19">
        <v>0</v>
      </c>
      <c r="G102" s="20"/>
      <c r="H102" s="20"/>
      <c r="I102" s="21">
        <f>SUM(E102:F102)</f>
        <v>-500</v>
      </c>
      <c r="K102" s="60"/>
      <c r="L102" s="60"/>
    </row>
    <row r="103" spans="2:22" s="17" customFormat="1" ht="16" customHeight="1">
      <c r="B103" s="55" t="s">
        <v>74</v>
      </c>
      <c r="C103" s="20"/>
      <c r="D103" s="20"/>
      <c r="E103" s="56">
        <v>-103</v>
      </c>
      <c r="F103" s="56">
        <v>-2677</v>
      </c>
      <c r="G103" s="20"/>
      <c r="H103" s="20"/>
      <c r="I103" s="21">
        <f>SUM(E103:F103)</f>
        <v>-2780</v>
      </c>
      <c r="K103" s="60"/>
      <c r="L103" s="60"/>
    </row>
    <row r="104" spans="2:22" s="17" customFormat="1" ht="16" customHeight="1">
      <c r="B104" s="55" t="s">
        <v>75</v>
      </c>
      <c r="C104" s="20"/>
      <c r="D104" s="20"/>
      <c r="E104" s="56">
        <v>0</v>
      </c>
      <c r="F104" s="56">
        <v>-1657</v>
      </c>
      <c r="G104" s="20"/>
      <c r="H104" s="20"/>
      <c r="I104" s="21">
        <f>SUM(E104:F104)</f>
        <v>-1657</v>
      </c>
      <c r="K104" s="60"/>
      <c r="L104" s="60"/>
    </row>
    <row r="105" spans="2:22" s="17" customFormat="1" ht="16" customHeight="1">
      <c r="B105" s="48" t="s">
        <v>76</v>
      </c>
      <c r="C105" s="20"/>
      <c r="D105" s="20"/>
      <c r="E105" s="20"/>
      <c r="F105" s="19">
        <v>-33</v>
      </c>
      <c r="G105" s="20"/>
      <c r="H105" s="20"/>
      <c r="I105" s="21">
        <f>F105</f>
        <v>-33</v>
      </c>
      <c r="K105" s="60"/>
      <c r="L105" s="60"/>
    </row>
    <row r="106" spans="2:22" s="17" customFormat="1" ht="16" customHeight="1">
      <c r="B106" s="48" t="s">
        <v>77</v>
      </c>
      <c r="C106" s="20"/>
      <c r="D106" s="20"/>
      <c r="E106" s="20"/>
      <c r="F106" s="19">
        <v>0</v>
      </c>
      <c r="G106" s="20"/>
      <c r="H106" s="20"/>
      <c r="I106" s="21">
        <f>F106</f>
        <v>0</v>
      </c>
      <c r="K106" s="60"/>
      <c r="L106" s="60"/>
    </row>
    <row r="107" spans="2:22" s="17" customFormat="1" ht="16" customHeight="1">
      <c r="B107" s="60"/>
      <c r="C107" s="60"/>
      <c r="D107" s="60"/>
      <c r="E107" s="60"/>
      <c r="F107" s="60"/>
      <c r="G107" s="60"/>
      <c r="H107" s="60"/>
      <c r="I107" s="60"/>
      <c r="K107" s="60"/>
      <c r="L107" s="60"/>
    </row>
    <row r="108" spans="2:22" s="2" customFormat="1" ht="6" customHeight="1">
      <c r="B108" s="31"/>
      <c r="C108" s="30"/>
      <c r="D108" s="30"/>
      <c r="E108" s="30"/>
      <c r="F108" s="30"/>
      <c r="G108" s="30"/>
      <c r="H108" s="30"/>
      <c r="I108" s="30"/>
      <c r="J108" s="30"/>
      <c r="K108" s="60"/>
      <c r="L108" s="60"/>
      <c r="M108" s="30"/>
      <c r="N108" s="30"/>
      <c r="O108" s="32"/>
      <c r="P108" s="33"/>
    </row>
    <row r="109" spans="2:22" s="2" customFormat="1" ht="16" customHeight="1">
      <c r="B109" s="34" t="s">
        <v>18</v>
      </c>
      <c r="C109" s="35"/>
      <c r="D109" s="30"/>
      <c r="E109" s="30"/>
      <c r="F109" s="30"/>
      <c r="G109" s="30"/>
      <c r="H109" s="30"/>
      <c r="I109" s="30"/>
      <c r="J109" s="30"/>
      <c r="K109" s="60"/>
      <c r="L109" s="60"/>
      <c r="M109" s="30"/>
      <c r="N109" s="32"/>
      <c r="O109" s="33"/>
      <c r="P109" s="30"/>
      <c r="Q109" s="30"/>
      <c r="R109" s="30"/>
      <c r="S109" s="30"/>
      <c r="T109" s="30"/>
      <c r="U109" s="30"/>
      <c r="V109" s="30"/>
    </row>
    <row r="110" spans="2:22" s="17" customFormat="1" ht="16" customHeight="1">
      <c r="B110" s="61" t="s">
        <v>78</v>
      </c>
      <c r="C110" s="19">
        <v>0</v>
      </c>
      <c r="D110" s="19">
        <v>0</v>
      </c>
      <c r="E110" s="19">
        <v>-292</v>
      </c>
      <c r="F110" s="19">
        <v>0</v>
      </c>
      <c r="G110" s="19">
        <v>0</v>
      </c>
      <c r="H110" s="20"/>
      <c r="I110" s="21">
        <f>SUM(C110:H110)</f>
        <v>-292</v>
      </c>
      <c r="K110" s="60"/>
      <c r="L110" s="60"/>
    </row>
    <row r="111" spans="2:22" s="17" customFormat="1" ht="16" customHeight="1">
      <c r="C111" s="60"/>
      <c r="D111" s="60"/>
      <c r="E111" s="60"/>
      <c r="F111" s="60"/>
      <c r="G111" s="60"/>
      <c r="H111" s="57"/>
      <c r="I111" s="57"/>
      <c r="K111" s="57"/>
      <c r="L111" s="57"/>
    </row>
    <row r="112" spans="2:22" s="17" customFormat="1" ht="12.75" customHeight="1"/>
  </sheetData>
  <mergeCells count="7">
    <mergeCell ref="I6:I7"/>
    <mergeCell ref="G6:G7"/>
    <mergeCell ref="C6:C7"/>
    <mergeCell ref="D6:D7"/>
    <mergeCell ref="E6:E7"/>
    <mergeCell ref="F6:F7"/>
    <mergeCell ref="H6:H7"/>
  </mergeCells>
  <dataValidations count="3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9:G9 C12:G12 F36 F63:F65 E43:F44 F47:F51 E63 F58 C39:G40 E57:F57 E65:E68 F68 E59:E61 E55:F55 F61" xr:uid="{00000000-0002-0000-1A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G11 C18:G18 C20:G21 E102:F104 F105:F106 C110:G110" xr:uid="{00000000-0002-0000-1A00-000001000000}">
      <formula1>0</formula1>
    </dataValidation>
    <dataValidation type="whole" errorStyle="warning" allowBlank="1" showErrorMessage="1" errorTitle="WARNING" error="All figures must be entered as whole numbers. Please ensure that the figure you have entered is correct." sqref="E87 E76 F87:F95 F74:F82 E96:E97 E92:E94 E83:E84 E72:F72 E85:F85 E98:F98" xr:uid="{00000000-0002-0000-1A00-000002000000}">
      <formula1>-1000000</formula1>
      <formula2>1000000</formula2>
    </dataValidation>
  </dataValidations>
  <pageMargins left="0.7" right="0.7" top="0.75" bottom="0.75" header="0.3" footer="0.3"/>
  <pageSetup paperSize="9" scale="59" fitToHeight="0" orientation="landscape" r:id="rId1"/>
  <rowBreaks count="2" manualBreakCount="2">
    <brk id="52" max="11" man="1"/>
    <brk id="100" max="11" man="1"/>
  </rowBreaks>
  <ignoredErrors>
    <ignoredError sqref="I110" emptyCellReference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37">
    <tabColor rgb="FFC5D9F1"/>
    <pageSetUpPr fitToPage="1"/>
  </sheetPr>
  <dimension ref="B1:V112"/>
  <sheetViews>
    <sheetView zoomScaleNormal="100" workbookViewId="0"/>
  </sheetViews>
  <sheetFormatPr defaultColWidth="9.1796875" defaultRowHeight="14"/>
  <cols>
    <col min="1" max="1" width="2.54296875" style="14" customWidth="1"/>
    <col min="2" max="2" width="95.54296875" style="14" customWidth="1"/>
    <col min="3" max="9" width="14.26953125" style="14" customWidth="1"/>
    <col min="10" max="10" width="3.26953125" style="14" customWidth="1"/>
    <col min="11" max="12" width="10.81640625" style="14" customWidth="1"/>
    <col min="13" max="16384" width="9.1796875" style="14"/>
  </cols>
  <sheetData>
    <row r="1" spans="2:12" s="2" customFormat="1" ht="20.149999999999999" customHeight="1">
      <c r="B1" s="1" t="s">
        <v>0</v>
      </c>
      <c r="C1" s="58"/>
      <c r="D1" s="58"/>
      <c r="F1" s="3"/>
      <c r="G1" s="3"/>
      <c r="H1" s="3"/>
    </row>
    <row r="2" spans="2:12" s="2" customFormat="1" ht="20.149999999999999" customHeight="1">
      <c r="B2" s="1" t="s">
        <v>79</v>
      </c>
    </row>
    <row r="3" spans="2:12" s="2" customFormat="1" ht="20.149999999999999" customHeight="1">
      <c r="B3" s="4" t="s">
        <v>104</v>
      </c>
      <c r="C3" s="59"/>
      <c r="D3" s="59"/>
      <c r="E3" s="5"/>
      <c r="F3" s="6"/>
      <c r="G3" s="6"/>
      <c r="H3" s="7"/>
    </row>
    <row r="4" spans="2:12" s="10" customFormat="1" ht="12.75" customHeight="1">
      <c r="B4" s="8"/>
      <c r="C4" s="9"/>
      <c r="I4" s="11"/>
      <c r="J4" s="11"/>
    </row>
    <row r="5" spans="2:12" s="10" customFormat="1" ht="12.75" customHeight="1">
      <c r="B5" s="8"/>
      <c r="C5" s="9"/>
      <c r="I5" s="11" t="s">
        <v>1</v>
      </c>
      <c r="J5" s="11"/>
    </row>
    <row r="6" spans="2:12" ht="18" customHeight="1">
      <c r="B6" s="12" t="s">
        <v>2</v>
      </c>
      <c r="C6" s="82" t="s">
        <v>3</v>
      </c>
      <c r="D6" s="82" t="s">
        <v>4</v>
      </c>
      <c r="E6" s="82" t="s">
        <v>5</v>
      </c>
      <c r="F6" s="82" t="s">
        <v>6</v>
      </c>
      <c r="G6" s="82" t="s">
        <v>7</v>
      </c>
      <c r="H6" s="83" t="s">
        <v>8</v>
      </c>
      <c r="I6" s="84" t="s">
        <v>9</v>
      </c>
      <c r="J6" s="13"/>
      <c r="K6" s="60"/>
      <c r="L6" s="60"/>
    </row>
    <row r="7" spans="2:12" ht="51" customHeight="1">
      <c r="B7" s="15" t="s">
        <v>10</v>
      </c>
      <c r="C7" s="82"/>
      <c r="D7" s="82"/>
      <c r="E7" s="82"/>
      <c r="F7" s="82"/>
      <c r="G7" s="82"/>
      <c r="H7" s="83"/>
      <c r="I7" s="84"/>
      <c r="J7" s="13"/>
      <c r="K7" s="60"/>
      <c r="L7" s="60"/>
    </row>
    <row r="8" spans="2:12" s="17" customFormat="1" ht="16" customHeight="1">
      <c r="B8" s="16" t="s">
        <v>11</v>
      </c>
      <c r="K8" s="60"/>
      <c r="L8" s="60"/>
    </row>
    <row r="9" spans="2:12" s="17" customFormat="1" ht="16" customHeight="1">
      <c r="B9" s="18" t="s">
        <v>12</v>
      </c>
      <c r="C9" s="19">
        <v>51</v>
      </c>
      <c r="D9" s="19">
        <v>0</v>
      </c>
      <c r="E9" s="19">
        <v>1956</v>
      </c>
      <c r="F9" s="19">
        <v>1353</v>
      </c>
      <c r="G9" s="19">
        <v>286</v>
      </c>
      <c r="H9" s="20"/>
      <c r="I9" s="21">
        <f>SUM(C9:G9)</f>
        <v>3646</v>
      </c>
      <c r="K9" s="60"/>
      <c r="L9" s="60"/>
    </row>
    <row r="10" spans="2:12" s="17" customFormat="1" ht="16" customHeight="1">
      <c r="B10" s="18" t="s">
        <v>13</v>
      </c>
      <c r="C10" s="20"/>
      <c r="D10" s="20"/>
      <c r="E10" s="20"/>
      <c r="F10" s="20"/>
      <c r="G10" s="20"/>
      <c r="H10" s="20"/>
      <c r="I10" s="20"/>
      <c r="K10" s="60"/>
      <c r="L10" s="60"/>
    </row>
    <row r="11" spans="2:12" s="17" customFormat="1" ht="16" customHeight="1">
      <c r="B11" s="18" t="s">
        <v>14</v>
      </c>
      <c r="C11" s="19">
        <v>0</v>
      </c>
      <c r="D11" s="19">
        <v>0</v>
      </c>
      <c r="E11" s="19">
        <v>-86</v>
      </c>
      <c r="F11" s="19">
        <v>-40</v>
      </c>
      <c r="G11" s="19">
        <v>0</v>
      </c>
      <c r="H11" s="20"/>
      <c r="I11" s="21">
        <f>SUM(C11:G11)</f>
        <v>-126</v>
      </c>
      <c r="K11" s="60"/>
      <c r="L11" s="60"/>
    </row>
    <row r="12" spans="2:12" s="17" customFormat="1" ht="16" customHeight="1">
      <c r="B12" s="18" t="s">
        <v>15</v>
      </c>
      <c r="C12" s="19">
        <v>256</v>
      </c>
      <c r="D12" s="19">
        <v>0</v>
      </c>
      <c r="E12" s="19">
        <v>38492</v>
      </c>
      <c r="F12" s="19">
        <v>123625</v>
      </c>
      <c r="G12" s="19">
        <v>3473</v>
      </c>
      <c r="H12" s="22">
        <v>95450</v>
      </c>
      <c r="I12" s="21">
        <f>SUM(C12:H12)</f>
        <v>261296</v>
      </c>
      <c r="K12" s="60"/>
      <c r="L12" s="60"/>
    </row>
    <row r="13" spans="2:12" s="17" customFormat="1" ht="16" customHeight="1">
      <c r="B13" s="23" t="s">
        <v>16</v>
      </c>
      <c r="C13" s="21">
        <f>SUM(C9,C11:C12)</f>
        <v>307</v>
      </c>
      <c r="D13" s="21">
        <f>SUM(D9,D11:D12)</f>
        <v>0</v>
      </c>
      <c r="E13" s="21">
        <f>SUM(E9,E11:E12)</f>
        <v>40362</v>
      </c>
      <c r="F13" s="21">
        <f>SUM(F9,F11:F12)</f>
        <v>124938</v>
      </c>
      <c r="G13" s="21">
        <f>SUM(G9,G11:G12)</f>
        <v>3759</v>
      </c>
      <c r="H13" s="21">
        <f>H12</f>
        <v>95450</v>
      </c>
      <c r="I13" s="21">
        <f>SUM(I9,I11:I12)</f>
        <v>264816</v>
      </c>
      <c r="K13" s="60"/>
      <c r="L13" s="60"/>
    </row>
    <row r="14" spans="2:12" s="17" customFormat="1" ht="12.75" customHeight="1">
      <c r="K14" s="60"/>
      <c r="L14" s="60"/>
    </row>
    <row r="15" spans="2:12" s="17" customFormat="1" ht="16" customHeight="1">
      <c r="B15" s="23" t="s">
        <v>17</v>
      </c>
      <c r="C15" s="21">
        <f>C13+C18</f>
        <v>307</v>
      </c>
      <c r="D15" s="21">
        <f>D13+D18</f>
        <v>0</v>
      </c>
      <c r="E15" s="21">
        <f>E13+E18</f>
        <v>40331</v>
      </c>
      <c r="F15" s="21">
        <f>F13+F18</f>
        <v>124823</v>
      </c>
      <c r="G15" s="21">
        <f>G13+G18</f>
        <v>3759</v>
      </c>
      <c r="H15" s="21">
        <f>H13</f>
        <v>95450</v>
      </c>
      <c r="I15" s="21">
        <f>I13+I18</f>
        <v>264670</v>
      </c>
      <c r="K15" s="60"/>
      <c r="L15" s="60"/>
    </row>
    <row r="16" spans="2:12" s="17" customFormat="1" ht="12.75" customHeight="1">
      <c r="K16" s="60"/>
      <c r="L16" s="60"/>
    </row>
    <row r="17" spans="2:14" s="17" customFormat="1" ht="16" customHeight="1">
      <c r="B17" s="16" t="s">
        <v>18</v>
      </c>
      <c r="K17" s="60"/>
      <c r="L17" s="60"/>
    </row>
    <row r="18" spans="2:14" s="17" customFormat="1" ht="16" customHeight="1">
      <c r="B18" s="18" t="s">
        <v>19</v>
      </c>
      <c r="C18" s="19">
        <v>0</v>
      </c>
      <c r="D18" s="19">
        <v>0</v>
      </c>
      <c r="E18" s="19">
        <v>-31</v>
      </c>
      <c r="F18" s="19">
        <v>-115</v>
      </c>
      <c r="G18" s="19">
        <v>0</v>
      </c>
      <c r="H18" s="20"/>
      <c r="I18" s="21">
        <f>SUM(C18:G18)</f>
        <v>-146</v>
      </c>
      <c r="K18" s="60"/>
      <c r="L18" s="60"/>
    </row>
    <row r="19" spans="2:14" s="17" customFormat="1" ht="16" customHeight="1">
      <c r="B19" s="24" t="s">
        <v>20</v>
      </c>
      <c r="C19" s="20"/>
      <c r="D19" s="20"/>
      <c r="E19" s="20"/>
      <c r="F19" s="20"/>
      <c r="G19" s="20"/>
      <c r="H19" s="20"/>
      <c r="I19" s="25"/>
      <c r="K19" s="60"/>
      <c r="L19" s="60"/>
    </row>
    <row r="20" spans="2:14" s="17" customFormat="1" ht="16" customHeight="1">
      <c r="B20" s="18" t="s">
        <v>21</v>
      </c>
      <c r="C20" s="19">
        <v>0</v>
      </c>
      <c r="D20" s="19">
        <v>0</v>
      </c>
      <c r="E20" s="19">
        <v>0</v>
      </c>
      <c r="F20" s="19">
        <v>-95450</v>
      </c>
      <c r="G20" s="19">
        <v>0</v>
      </c>
      <c r="H20" s="20"/>
      <c r="I20" s="21">
        <f>SUM(C20:G20)</f>
        <v>-95450</v>
      </c>
      <c r="K20" s="60"/>
      <c r="L20" s="60"/>
    </row>
    <row r="21" spans="2:14" s="17" customFormat="1" ht="16" customHeight="1">
      <c r="B21" s="18" t="s">
        <v>22</v>
      </c>
      <c r="C21" s="19">
        <v>-12403</v>
      </c>
      <c r="D21" s="19">
        <v>0</v>
      </c>
      <c r="E21" s="19">
        <v>-2393</v>
      </c>
      <c r="F21" s="19">
        <v>-44838</v>
      </c>
      <c r="G21" s="19">
        <v>-3077</v>
      </c>
      <c r="H21" s="20"/>
      <c r="I21" s="21">
        <f>SUM(C21:G21)</f>
        <v>-62711</v>
      </c>
      <c r="K21" s="60"/>
      <c r="L21" s="60"/>
    </row>
    <row r="22" spans="2:14" s="17" customFormat="1" ht="16" customHeight="1">
      <c r="B22" s="23" t="s">
        <v>23</v>
      </c>
      <c r="C22" s="21">
        <f>SUM(C18,C20:C21)</f>
        <v>-12403</v>
      </c>
      <c r="D22" s="21">
        <f>SUM(D18,D20:D21)</f>
        <v>0</v>
      </c>
      <c r="E22" s="21">
        <f>SUM(E18,E20:E21)</f>
        <v>-2424</v>
      </c>
      <c r="F22" s="21">
        <f>SUM(F18,F20:F21)</f>
        <v>-140403</v>
      </c>
      <c r="G22" s="21">
        <f>SUM(G18,G20:G21)</f>
        <v>-3077</v>
      </c>
      <c r="H22" s="20"/>
      <c r="I22" s="21">
        <f>SUM(I18,I20:I21)</f>
        <v>-158307</v>
      </c>
      <c r="K22" s="60"/>
      <c r="L22" s="60"/>
    </row>
    <row r="23" spans="2:14" s="17" customFormat="1" ht="12.75" customHeight="1">
      <c r="K23" s="60"/>
      <c r="L23" s="60"/>
    </row>
    <row r="24" spans="2:14" s="17" customFormat="1" ht="16" customHeight="1">
      <c r="B24" s="23" t="s">
        <v>24</v>
      </c>
      <c r="C24" s="21">
        <f>C22-C18</f>
        <v>-12403</v>
      </c>
      <c r="D24" s="21">
        <f>D22-D18</f>
        <v>0</v>
      </c>
      <c r="E24" s="21">
        <f>E22-E18</f>
        <v>-2393</v>
      </c>
      <c r="F24" s="21">
        <f>F22-F18</f>
        <v>-140288</v>
      </c>
      <c r="G24" s="21">
        <f>G22-G18</f>
        <v>-3077</v>
      </c>
      <c r="H24" s="20"/>
      <c r="I24" s="21">
        <f>I22-I18</f>
        <v>-158161</v>
      </c>
      <c r="K24" s="60"/>
      <c r="L24" s="60"/>
    </row>
    <row r="25" spans="2:14" s="17" customFormat="1" ht="12.75" customHeight="1">
      <c r="K25" s="60"/>
      <c r="L25" s="60"/>
    </row>
    <row r="26" spans="2:14" s="17" customFormat="1" ht="16" customHeight="1">
      <c r="B26" s="26" t="s">
        <v>25</v>
      </c>
      <c r="C26" s="27">
        <f>C13+C22</f>
        <v>-12096</v>
      </c>
      <c r="D26" s="27">
        <f>D13+D22</f>
        <v>0</v>
      </c>
      <c r="E26" s="27">
        <f>E13+E22</f>
        <v>37938</v>
      </c>
      <c r="F26" s="27">
        <f>F13+F22</f>
        <v>-15465</v>
      </c>
      <c r="G26" s="27">
        <f>G13+G22</f>
        <v>682</v>
      </c>
      <c r="H26" s="27">
        <f>H13</f>
        <v>95450</v>
      </c>
      <c r="I26" s="27">
        <f>I13+I22</f>
        <v>106509</v>
      </c>
      <c r="K26" s="60"/>
      <c r="L26" s="60"/>
    </row>
    <row r="27" spans="2:14" s="17" customFormat="1" ht="12.75" customHeight="1">
      <c r="K27" s="60"/>
      <c r="L27" s="60"/>
    </row>
    <row r="28" spans="2:14" s="17" customFormat="1" ht="16" customHeight="1">
      <c r="B28" s="60"/>
      <c r="C28" s="60"/>
      <c r="D28" s="60"/>
      <c r="E28" s="60"/>
      <c r="F28" s="60"/>
      <c r="G28" s="60"/>
      <c r="H28" s="60"/>
      <c r="I28" s="60"/>
      <c r="K28" s="60"/>
      <c r="L28" s="60"/>
    </row>
    <row r="29" spans="2:14" s="17" customFormat="1" ht="16" customHeight="1">
      <c r="B29" s="60"/>
      <c r="C29" s="60"/>
      <c r="D29" s="60"/>
      <c r="E29" s="60"/>
      <c r="F29" s="60"/>
      <c r="G29" s="60"/>
      <c r="H29" s="60"/>
      <c r="I29" s="60"/>
      <c r="K29" s="60"/>
      <c r="L29" s="60"/>
    </row>
    <row r="30" spans="2:14" s="17" customFormat="1" ht="16" customHeight="1">
      <c r="B30" s="60"/>
      <c r="C30" s="60"/>
      <c r="D30" s="60"/>
      <c r="E30" s="60"/>
      <c r="F30" s="60"/>
      <c r="G30" s="60"/>
      <c r="H30" s="60"/>
      <c r="I30" s="60"/>
      <c r="K30" s="60"/>
      <c r="L30" s="60"/>
    </row>
    <row r="31" spans="2:14" s="17" customFormat="1" ht="16" customHeight="1">
      <c r="B31" s="60"/>
      <c r="C31" s="60"/>
      <c r="D31" s="60"/>
      <c r="E31" s="60"/>
      <c r="F31" s="60"/>
      <c r="G31" s="60"/>
      <c r="H31" s="60"/>
      <c r="I31" s="60"/>
      <c r="K31" s="60"/>
      <c r="L31" s="60"/>
    </row>
    <row r="32" spans="2:14" s="2" customFormat="1" ht="12.75" customHeight="1">
      <c r="B32" s="60"/>
      <c r="C32" s="60"/>
      <c r="D32" s="60"/>
      <c r="E32" s="60"/>
      <c r="F32" s="60"/>
      <c r="G32" s="60"/>
      <c r="H32" s="60"/>
      <c r="I32" s="60"/>
      <c r="J32" s="28"/>
      <c r="K32" s="60"/>
      <c r="L32" s="60"/>
      <c r="M32" s="29"/>
      <c r="N32" s="29"/>
    </row>
    <row r="33" spans="2:22" s="2" customFormat="1" ht="18" customHeight="1">
      <c r="B33" s="64" t="s">
        <v>26</v>
      </c>
      <c r="C33" s="30"/>
      <c r="D33" s="30"/>
      <c r="E33" s="30"/>
      <c r="F33" s="30"/>
      <c r="G33" s="30"/>
      <c r="H33" s="30"/>
      <c r="I33" s="30"/>
      <c r="J33" s="30"/>
      <c r="K33" s="60"/>
      <c r="L33" s="60"/>
    </row>
    <row r="34" spans="2:22" s="2" customFormat="1" ht="6" customHeight="1">
      <c r="B34" s="31"/>
      <c r="C34" s="30"/>
      <c r="D34" s="30"/>
      <c r="E34" s="30"/>
      <c r="F34" s="30"/>
      <c r="G34" s="30"/>
      <c r="H34" s="30"/>
      <c r="I34" s="30"/>
      <c r="J34" s="30"/>
      <c r="K34" s="60"/>
      <c r="L34" s="60"/>
      <c r="M34" s="30"/>
      <c r="N34" s="32"/>
      <c r="O34" s="33"/>
    </row>
    <row r="35" spans="2:22" s="2" customFormat="1" ht="16" customHeight="1">
      <c r="B35" s="34" t="s">
        <v>27</v>
      </c>
      <c r="C35" s="35"/>
      <c r="D35" s="30"/>
      <c r="E35" s="30"/>
      <c r="F35" s="30"/>
      <c r="G35" s="30"/>
      <c r="H35" s="30"/>
      <c r="I35" s="30"/>
      <c r="J35" s="30"/>
      <c r="K35" s="60"/>
      <c r="L35" s="60"/>
      <c r="M35" s="30"/>
      <c r="N35" s="30"/>
      <c r="O35" s="30"/>
    </row>
    <row r="36" spans="2:22" s="17" customFormat="1" ht="16" customHeight="1">
      <c r="B36" s="18" t="s">
        <v>27</v>
      </c>
      <c r="C36" s="20"/>
      <c r="D36" s="20"/>
      <c r="E36" s="20"/>
      <c r="F36" s="19">
        <v>0</v>
      </c>
      <c r="G36" s="20"/>
      <c r="H36" s="20"/>
      <c r="I36" s="20"/>
      <c r="K36" s="60"/>
      <c r="L36" s="60"/>
    </row>
    <row r="37" spans="2:22" s="17" customFormat="1" ht="6" customHeight="1">
      <c r="C37" s="36"/>
      <c r="D37" s="36"/>
      <c r="E37" s="36"/>
      <c r="F37" s="36"/>
      <c r="G37" s="36"/>
      <c r="H37" s="36"/>
      <c r="I37" s="36"/>
      <c r="J37" s="36"/>
      <c r="K37" s="60"/>
      <c r="L37" s="60"/>
      <c r="M37" s="36"/>
      <c r="N37" s="36"/>
      <c r="O37" s="36"/>
      <c r="P37" s="36"/>
      <c r="Q37" s="36"/>
      <c r="R37" s="36"/>
      <c r="S37" s="36"/>
      <c r="T37" s="36"/>
      <c r="U37" s="36"/>
      <c r="V37" s="36"/>
    </row>
    <row r="38" spans="2:22" s="2" customFormat="1" ht="16" customHeight="1">
      <c r="B38" s="34" t="s">
        <v>28</v>
      </c>
      <c r="C38" s="35"/>
      <c r="D38" s="30"/>
      <c r="E38" s="30"/>
      <c r="F38" s="30"/>
      <c r="G38" s="30"/>
      <c r="H38" s="30"/>
      <c r="I38" s="30"/>
      <c r="J38" s="30"/>
      <c r="K38" s="60"/>
      <c r="L38" s="60"/>
      <c r="M38" s="30"/>
      <c r="N38" s="32"/>
      <c r="O38" s="33"/>
      <c r="P38" s="30"/>
      <c r="Q38" s="30"/>
      <c r="R38" s="30"/>
      <c r="S38" s="30"/>
      <c r="T38" s="30"/>
      <c r="U38" s="30"/>
      <c r="V38" s="30"/>
    </row>
    <row r="39" spans="2:22" s="17" customFormat="1" ht="16" customHeight="1">
      <c r="B39" s="18" t="s">
        <v>29</v>
      </c>
      <c r="C39" s="19">
        <v>0</v>
      </c>
      <c r="D39" s="19">
        <v>0</v>
      </c>
      <c r="E39" s="19">
        <v>5638</v>
      </c>
      <c r="F39" s="19">
        <v>67710</v>
      </c>
      <c r="G39" s="19">
        <v>0</v>
      </c>
      <c r="H39" s="20"/>
      <c r="I39" s="21">
        <f>SUM(C39:G39)</f>
        <v>73348</v>
      </c>
      <c r="K39" s="60"/>
      <c r="L39" s="60"/>
      <c r="M39" s="30"/>
    </row>
    <row r="40" spans="2:22" s="17" customFormat="1" ht="16" customHeight="1">
      <c r="B40" s="62" t="s">
        <v>30</v>
      </c>
      <c r="C40" s="19">
        <v>0</v>
      </c>
      <c r="D40" s="19">
        <v>0</v>
      </c>
      <c r="E40" s="19">
        <v>4578</v>
      </c>
      <c r="F40" s="19">
        <v>50823</v>
      </c>
      <c r="G40" s="19">
        <v>0</v>
      </c>
      <c r="H40" s="20"/>
      <c r="I40" s="21">
        <f>SUM(C40:G40)</f>
        <v>55401</v>
      </c>
      <c r="K40" s="60"/>
      <c r="L40" s="60"/>
      <c r="M40" s="30"/>
    </row>
    <row r="41" spans="2:22" s="17" customFormat="1" ht="6" customHeight="1">
      <c r="C41" s="36"/>
      <c r="D41" s="36"/>
      <c r="E41" s="36"/>
      <c r="F41" s="36"/>
      <c r="G41" s="36"/>
      <c r="H41" s="36"/>
      <c r="I41" s="36"/>
      <c r="J41" s="36"/>
      <c r="K41" s="60"/>
      <c r="L41" s="60"/>
      <c r="M41" s="36"/>
      <c r="N41" s="36"/>
      <c r="O41" s="36"/>
      <c r="P41" s="36"/>
      <c r="Q41" s="36"/>
      <c r="R41" s="36"/>
      <c r="S41" s="36"/>
      <c r="T41" s="36"/>
      <c r="U41" s="36"/>
      <c r="V41" s="36"/>
    </row>
    <row r="42" spans="2:22" s="2" customFormat="1" ht="16" customHeight="1">
      <c r="B42" s="34" t="s">
        <v>31</v>
      </c>
      <c r="C42" s="35"/>
      <c r="D42" s="30"/>
      <c r="E42" s="30"/>
      <c r="F42" s="30"/>
      <c r="G42" s="30"/>
      <c r="H42" s="30"/>
      <c r="I42" s="30"/>
      <c r="J42" s="30"/>
      <c r="K42" s="60"/>
      <c r="L42" s="60"/>
      <c r="M42" s="30"/>
      <c r="N42" s="32"/>
      <c r="O42" s="33"/>
      <c r="P42" s="30"/>
      <c r="Q42" s="30"/>
      <c r="R42" s="30"/>
      <c r="S42" s="30"/>
      <c r="T42" s="30"/>
      <c r="U42" s="30"/>
      <c r="V42" s="30"/>
    </row>
    <row r="43" spans="2:22" s="17" customFormat="1" ht="16" customHeight="1">
      <c r="B43" s="18" t="s">
        <v>32</v>
      </c>
      <c r="C43" s="20"/>
      <c r="D43" s="20"/>
      <c r="E43" s="19">
        <v>310</v>
      </c>
      <c r="F43" s="19">
        <v>3867</v>
      </c>
      <c r="G43" s="20"/>
      <c r="H43" s="20"/>
      <c r="I43" s="21">
        <f>SUM(E43:F43)</f>
        <v>4177</v>
      </c>
      <c r="K43" s="60"/>
      <c r="L43" s="60"/>
      <c r="M43" s="30"/>
    </row>
    <row r="44" spans="2:22" s="17" customFormat="1" ht="16" customHeight="1">
      <c r="B44" s="18" t="s">
        <v>33</v>
      </c>
      <c r="C44" s="20"/>
      <c r="D44" s="20"/>
      <c r="E44" s="19">
        <v>0</v>
      </c>
      <c r="F44" s="19">
        <v>1646</v>
      </c>
      <c r="G44" s="20"/>
      <c r="H44" s="20"/>
      <c r="I44" s="21">
        <f>SUM(E44:F44)</f>
        <v>1646</v>
      </c>
      <c r="K44" s="60"/>
      <c r="L44" s="60"/>
      <c r="M44" s="30"/>
    </row>
    <row r="45" spans="2:22" s="17" customFormat="1" ht="6" customHeight="1">
      <c r="C45" s="36"/>
      <c r="D45" s="36"/>
      <c r="E45" s="36"/>
      <c r="F45" s="36"/>
      <c r="G45" s="36"/>
      <c r="H45" s="36"/>
      <c r="I45" s="36"/>
      <c r="J45" s="36"/>
      <c r="K45" s="60"/>
      <c r="L45" s="60"/>
      <c r="M45" s="36"/>
      <c r="N45" s="36"/>
      <c r="O45" s="36"/>
      <c r="P45" s="36"/>
      <c r="Q45" s="36"/>
      <c r="R45" s="36"/>
      <c r="S45" s="36"/>
      <c r="T45" s="36"/>
      <c r="U45" s="36"/>
      <c r="V45" s="36"/>
    </row>
    <row r="46" spans="2:22" s="2" customFormat="1" ht="16" customHeight="1">
      <c r="B46" s="34" t="s">
        <v>34</v>
      </c>
      <c r="C46" s="35"/>
      <c r="D46" s="30"/>
      <c r="E46" s="30"/>
      <c r="F46" s="30"/>
      <c r="G46" s="30"/>
      <c r="H46" s="30"/>
      <c r="I46" s="30"/>
      <c r="J46" s="30"/>
      <c r="K46" s="60"/>
      <c r="L46" s="60"/>
      <c r="M46" s="30"/>
      <c r="N46" s="32"/>
      <c r="O46" s="33"/>
      <c r="P46" s="30"/>
      <c r="Q46" s="30"/>
      <c r="R46" s="30"/>
      <c r="S46" s="30"/>
      <c r="T46" s="30"/>
      <c r="U46" s="30"/>
      <c r="V46" s="30"/>
    </row>
    <row r="47" spans="2:22" s="17" customFormat="1" ht="16" customHeight="1">
      <c r="B47" s="18" t="s">
        <v>35</v>
      </c>
      <c r="C47" s="20"/>
      <c r="D47" s="20"/>
      <c r="E47" s="20"/>
      <c r="F47" s="19">
        <v>75521</v>
      </c>
      <c r="G47" s="20"/>
      <c r="H47" s="20"/>
      <c r="I47" s="20"/>
      <c r="K47" s="60"/>
      <c r="L47" s="60"/>
      <c r="M47" s="30"/>
    </row>
    <row r="48" spans="2:22" s="17" customFormat="1" ht="16" customHeight="1">
      <c r="B48" s="18" t="s">
        <v>36</v>
      </c>
      <c r="C48" s="20"/>
      <c r="D48" s="20"/>
      <c r="E48" s="20"/>
      <c r="F48" s="19">
        <v>10636</v>
      </c>
      <c r="G48" s="20"/>
      <c r="H48" s="20"/>
      <c r="I48" s="20"/>
      <c r="K48" s="60"/>
      <c r="L48" s="60"/>
      <c r="M48" s="30"/>
    </row>
    <row r="49" spans="2:22" s="17" customFormat="1" ht="16" customHeight="1">
      <c r="B49" s="18" t="s">
        <v>37</v>
      </c>
      <c r="C49" s="20"/>
      <c r="D49" s="20"/>
      <c r="E49" s="20"/>
      <c r="F49" s="19">
        <v>31277</v>
      </c>
      <c r="G49" s="20"/>
      <c r="H49" s="20"/>
      <c r="I49" s="20"/>
      <c r="K49" s="60"/>
      <c r="L49" s="60"/>
      <c r="M49" s="30"/>
    </row>
    <row r="50" spans="2:22" s="17" customFormat="1" ht="16" customHeight="1">
      <c r="B50" s="18" t="s">
        <v>38</v>
      </c>
      <c r="C50" s="20"/>
      <c r="D50" s="20"/>
      <c r="E50" s="20"/>
      <c r="F50" s="19">
        <v>5601</v>
      </c>
      <c r="G50" s="20"/>
      <c r="H50" s="20"/>
      <c r="I50" s="20"/>
      <c r="K50" s="60"/>
      <c r="L50" s="60"/>
      <c r="M50" s="30"/>
    </row>
    <row r="51" spans="2:22" s="17" customFormat="1" ht="16" customHeight="1">
      <c r="B51" s="18" t="s">
        <v>39</v>
      </c>
      <c r="C51" s="20"/>
      <c r="D51" s="20"/>
      <c r="E51" s="20"/>
      <c r="F51" s="19">
        <v>1788</v>
      </c>
      <c r="G51" s="20"/>
      <c r="H51" s="20"/>
      <c r="I51" s="20"/>
      <c r="K51" s="60"/>
      <c r="L51" s="60"/>
      <c r="M51" s="30"/>
    </row>
    <row r="52" spans="2:22" s="17" customFormat="1" ht="16" customHeight="1">
      <c r="B52" s="23" t="s">
        <v>40</v>
      </c>
      <c r="C52" s="20"/>
      <c r="D52" s="20"/>
      <c r="E52" s="20"/>
      <c r="F52" s="21">
        <f>SUM(F47:F51)</f>
        <v>124823</v>
      </c>
      <c r="G52" s="20"/>
      <c r="H52" s="20"/>
      <c r="I52" s="20"/>
      <c r="K52" s="60"/>
      <c r="L52" s="60"/>
    </row>
    <row r="53" spans="2:22" s="2" customFormat="1" ht="6" customHeight="1">
      <c r="B53" s="31"/>
      <c r="C53" s="30"/>
      <c r="D53" s="30"/>
      <c r="E53" s="30"/>
      <c r="F53" s="30"/>
      <c r="G53" s="30"/>
      <c r="H53" s="30"/>
      <c r="I53" s="30"/>
      <c r="J53" s="30"/>
      <c r="K53" s="60"/>
      <c r="L53" s="60"/>
      <c r="M53" s="30"/>
      <c r="N53" s="30"/>
      <c r="O53" s="32"/>
      <c r="P53" s="33"/>
    </row>
    <row r="54" spans="2:22" s="2" customFormat="1" ht="16" customHeight="1">
      <c r="B54" s="34" t="s">
        <v>41</v>
      </c>
      <c r="C54" s="35"/>
      <c r="D54" s="30"/>
      <c r="E54" s="30"/>
      <c r="F54" s="30"/>
      <c r="G54" s="30"/>
      <c r="H54" s="30"/>
      <c r="I54" s="30"/>
      <c r="J54" s="30"/>
      <c r="K54" s="60"/>
      <c r="L54" s="60"/>
      <c r="M54" s="30"/>
      <c r="N54" s="32"/>
      <c r="O54" s="33"/>
      <c r="P54" s="30"/>
      <c r="Q54" s="30"/>
      <c r="R54" s="30"/>
      <c r="S54" s="30"/>
      <c r="T54" s="30"/>
      <c r="U54" s="30"/>
      <c r="V54" s="30"/>
    </row>
    <row r="55" spans="2:22" s="17" customFormat="1" ht="16" customHeight="1">
      <c r="B55" s="18" t="s">
        <v>42</v>
      </c>
      <c r="C55" s="20"/>
      <c r="D55" s="20"/>
      <c r="E55" s="19">
        <v>2690</v>
      </c>
      <c r="F55" s="19">
        <v>6165</v>
      </c>
      <c r="G55" s="20"/>
      <c r="H55" s="20"/>
      <c r="I55" s="21">
        <f>SUM(E55:F55)</f>
        <v>8855</v>
      </c>
      <c r="K55" s="60"/>
      <c r="L55" s="60"/>
    </row>
    <row r="56" spans="2:22" s="17" customFormat="1" ht="16" customHeight="1">
      <c r="B56" s="37" t="s">
        <v>43</v>
      </c>
      <c r="C56" s="20"/>
      <c r="D56" s="20"/>
      <c r="E56" s="38">
        <f>SUM(E57,E59:E61)</f>
        <v>10960</v>
      </c>
      <c r="F56" s="38">
        <f>SUM(F57,F61)</f>
        <v>53036</v>
      </c>
      <c r="G56" s="20"/>
      <c r="H56" s="20"/>
      <c r="I56" s="39">
        <f>SUM(E56:F56)</f>
        <v>63996</v>
      </c>
      <c r="K56" s="60"/>
      <c r="L56" s="60"/>
    </row>
    <row r="57" spans="2:22" s="17" customFormat="1" ht="16" customHeight="1">
      <c r="B57" s="40" t="s">
        <v>44</v>
      </c>
      <c r="C57" s="20"/>
      <c r="D57" s="20"/>
      <c r="E57" s="19">
        <v>5302</v>
      </c>
      <c r="F57" s="19">
        <v>46497</v>
      </c>
      <c r="G57" s="20"/>
      <c r="H57" s="20"/>
      <c r="I57" s="21">
        <f>SUM(E57:F57)</f>
        <v>51799</v>
      </c>
      <c r="K57" s="60"/>
      <c r="L57" s="60"/>
    </row>
    <row r="58" spans="2:22" s="17" customFormat="1" ht="16" customHeight="1">
      <c r="B58" s="41" t="s">
        <v>45</v>
      </c>
      <c r="C58" s="20"/>
      <c r="D58" s="20"/>
      <c r="E58" s="20"/>
      <c r="F58" s="19">
        <v>37668</v>
      </c>
      <c r="G58" s="20"/>
      <c r="H58" s="20"/>
      <c r="I58" s="21">
        <f>F58</f>
        <v>37668</v>
      </c>
      <c r="K58" s="60"/>
      <c r="L58" s="60"/>
    </row>
    <row r="59" spans="2:22" s="17" customFormat="1" ht="16" customHeight="1">
      <c r="B59" s="40" t="s">
        <v>46</v>
      </c>
      <c r="C59" s="20"/>
      <c r="D59" s="20"/>
      <c r="E59" s="19">
        <v>992</v>
      </c>
      <c r="F59" s="20"/>
      <c r="G59" s="20"/>
      <c r="H59" s="20"/>
      <c r="I59" s="21">
        <f>E59</f>
        <v>992</v>
      </c>
      <c r="K59" s="60"/>
      <c r="L59" s="60"/>
    </row>
    <row r="60" spans="2:22" s="17" customFormat="1" ht="16" customHeight="1">
      <c r="B60" s="40" t="s">
        <v>47</v>
      </c>
      <c r="C60" s="20"/>
      <c r="D60" s="20"/>
      <c r="E60" s="19">
        <v>3667</v>
      </c>
      <c r="F60" s="20"/>
      <c r="G60" s="20"/>
      <c r="H60" s="20"/>
      <c r="I60" s="21">
        <f>E60</f>
        <v>3667</v>
      </c>
      <c r="K60" s="60"/>
      <c r="L60" s="60"/>
    </row>
    <row r="61" spans="2:22" s="17" customFormat="1" ht="16" customHeight="1">
      <c r="B61" s="63" t="s">
        <v>48</v>
      </c>
      <c r="C61" s="20"/>
      <c r="D61" s="20"/>
      <c r="E61" s="19">
        <v>999</v>
      </c>
      <c r="F61" s="19">
        <v>6539</v>
      </c>
      <c r="G61" s="20"/>
      <c r="H61" s="20"/>
      <c r="I61" s="21">
        <f>SUM(E61:F61)</f>
        <v>7538</v>
      </c>
      <c r="K61" s="60"/>
      <c r="L61" s="60"/>
    </row>
    <row r="62" spans="2:22" s="17" customFormat="1" ht="16" customHeight="1">
      <c r="B62" s="37" t="s">
        <v>49</v>
      </c>
      <c r="C62" s="20"/>
      <c r="D62" s="20"/>
      <c r="E62" s="38">
        <f>SUM(E63,E65:E68)</f>
        <v>23245</v>
      </c>
      <c r="F62" s="38">
        <f>SUM(F63,F65,F68)</f>
        <v>58371</v>
      </c>
      <c r="G62" s="20"/>
      <c r="H62" s="20"/>
      <c r="I62" s="39">
        <f>SUM(E62:F62)</f>
        <v>81616</v>
      </c>
      <c r="K62" s="60"/>
      <c r="L62" s="60"/>
    </row>
    <row r="63" spans="2:22" s="17" customFormat="1" ht="16" customHeight="1">
      <c r="B63" s="40" t="s">
        <v>50</v>
      </c>
      <c r="C63" s="20"/>
      <c r="D63" s="20"/>
      <c r="E63" s="19">
        <v>750</v>
      </c>
      <c r="F63" s="19">
        <v>41302</v>
      </c>
      <c r="G63" s="20"/>
      <c r="H63" s="20"/>
      <c r="I63" s="21">
        <f>SUM(E63:F63)</f>
        <v>42052</v>
      </c>
      <c r="K63" s="60"/>
      <c r="L63" s="60"/>
    </row>
    <row r="64" spans="2:22" s="17" customFormat="1" ht="16" customHeight="1">
      <c r="B64" s="41" t="s">
        <v>51</v>
      </c>
      <c r="C64" s="20"/>
      <c r="D64" s="20"/>
      <c r="E64" s="20"/>
      <c r="F64" s="19">
        <v>18310</v>
      </c>
      <c r="G64" s="20"/>
      <c r="H64" s="20"/>
      <c r="I64" s="21">
        <f>F64</f>
        <v>18310</v>
      </c>
      <c r="K64" s="60"/>
      <c r="L64" s="60"/>
    </row>
    <row r="65" spans="2:22" s="17" customFormat="1" ht="16" customHeight="1">
      <c r="B65" s="40" t="s">
        <v>52</v>
      </c>
      <c r="C65" s="20"/>
      <c r="D65" s="20"/>
      <c r="E65" s="19">
        <v>5196</v>
      </c>
      <c r="F65" s="19">
        <v>6052</v>
      </c>
      <c r="G65" s="20"/>
      <c r="H65" s="20"/>
      <c r="I65" s="21">
        <f>SUM(E65:F65)</f>
        <v>11248</v>
      </c>
      <c r="K65" s="60"/>
      <c r="L65" s="60"/>
    </row>
    <row r="66" spans="2:22" s="17" customFormat="1" ht="16" customHeight="1">
      <c r="B66" s="40" t="s">
        <v>53</v>
      </c>
      <c r="C66" s="20"/>
      <c r="D66" s="20"/>
      <c r="E66" s="19">
        <v>953</v>
      </c>
      <c r="F66" s="20"/>
      <c r="G66" s="20"/>
      <c r="H66" s="20"/>
      <c r="I66" s="21">
        <f>E66</f>
        <v>953</v>
      </c>
      <c r="K66" s="60"/>
      <c r="L66" s="60"/>
    </row>
    <row r="67" spans="2:22" s="17" customFormat="1" ht="16" customHeight="1">
      <c r="B67" s="40" t="s">
        <v>54</v>
      </c>
      <c r="C67" s="20"/>
      <c r="D67" s="20"/>
      <c r="E67" s="19">
        <v>10689</v>
      </c>
      <c r="F67" s="20"/>
      <c r="G67" s="20"/>
      <c r="H67" s="20"/>
      <c r="I67" s="21">
        <f>E67</f>
        <v>10689</v>
      </c>
      <c r="K67" s="60"/>
      <c r="L67" s="60"/>
    </row>
    <row r="68" spans="2:22" s="17" customFormat="1" ht="16" customHeight="1">
      <c r="B68" s="63" t="s">
        <v>55</v>
      </c>
      <c r="C68" s="20"/>
      <c r="D68" s="20"/>
      <c r="E68" s="19">
        <v>5657</v>
      </c>
      <c r="F68" s="19">
        <v>11017</v>
      </c>
      <c r="G68" s="20"/>
      <c r="H68" s="20"/>
      <c r="I68" s="21">
        <f>SUM(E68:F68)</f>
        <v>16674</v>
      </c>
      <c r="K68" s="60"/>
      <c r="L68" s="60"/>
    </row>
    <row r="69" spans="2:22" s="17" customFormat="1" ht="16" customHeight="1">
      <c r="B69" s="60"/>
      <c r="C69" s="60"/>
      <c r="D69" s="60"/>
      <c r="E69" s="60"/>
      <c r="F69" s="60"/>
      <c r="G69" s="60"/>
      <c r="H69" s="60"/>
      <c r="I69" s="60"/>
      <c r="K69" s="60"/>
      <c r="L69" s="60"/>
    </row>
    <row r="70" spans="2:22" s="2" customFormat="1" ht="6" customHeight="1">
      <c r="B70" s="31"/>
      <c r="C70" s="30"/>
      <c r="D70" s="30"/>
      <c r="E70" s="30"/>
      <c r="F70" s="30"/>
      <c r="G70" s="30"/>
      <c r="H70" s="30"/>
      <c r="I70" s="30"/>
      <c r="J70" s="30"/>
      <c r="K70" s="60"/>
      <c r="L70" s="60"/>
      <c r="M70" s="30"/>
      <c r="N70" s="30"/>
      <c r="O70" s="32"/>
      <c r="P70" s="33"/>
    </row>
    <row r="71" spans="2:22" s="2" customFormat="1" ht="16" customHeight="1">
      <c r="B71" s="42" t="s">
        <v>56</v>
      </c>
      <c r="C71" s="35"/>
      <c r="D71" s="30"/>
      <c r="E71" s="30"/>
      <c r="F71" s="30"/>
      <c r="G71" s="30"/>
      <c r="H71" s="30"/>
      <c r="I71" s="30"/>
      <c r="J71" s="30"/>
      <c r="K71" s="60"/>
      <c r="L71" s="60"/>
      <c r="M71" s="30"/>
      <c r="N71" s="32"/>
      <c r="O71" s="33"/>
      <c r="P71" s="30"/>
      <c r="Q71" s="30"/>
      <c r="R71" s="30"/>
      <c r="S71" s="30"/>
      <c r="T71" s="30"/>
      <c r="U71" s="30"/>
      <c r="V71" s="30"/>
    </row>
    <row r="72" spans="2:22" s="17" customFormat="1" ht="16" customHeight="1">
      <c r="B72" s="43" t="s">
        <v>42</v>
      </c>
      <c r="C72" s="20"/>
      <c r="D72" s="20"/>
      <c r="E72" s="19">
        <v>2641</v>
      </c>
      <c r="F72" s="19">
        <v>6022</v>
      </c>
      <c r="G72" s="20"/>
      <c r="H72" s="20"/>
      <c r="I72" s="21">
        <f>SUM(E72:F72)</f>
        <v>8663</v>
      </c>
      <c r="K72" s="60"/>
      <c r="L72" s="60"/>
    </row>
    <row r="73" spans="2:22" s="17" customFormat="1" ht="16" customHeight="1">
      <c r="B73" s="37" t="s">
        <v>57</v>
      </c>
      <c r="C73" s="20"/>
      <c r="D73" s="20"/>
      <c r="E73" s="39">
        <f>SUM(E76,E83:E85)</f>
        <v>9909</v>
      </c>
      <c r="F73" s="39">
        <f>SUM(F76,F85)</f>
        <v>22996</v>
      </c>
      <c r="G73" s="20"/>
      <c r="H73" s="20"/>
      <c r="I73" s="39">
        <f>SUM(E73:F73)</f>
        <v>32905</v>
      </c>
      <c r="K73" s="60"/>
      <c r="L73" s="60"/>
    </row>
    <row r="74" spans="2:22" s="17" customFormat="1" ht="16" customHeight="1">
      <c r="B74" s="44" t="s">
        <v>58</v>
      </c>
      <c r="C74" s="20"/>
      <c r="D74" s="20"/>
      <c r="E74" s="20"/>
      <c r="F74" s="19">
        <v>2023</v>
      </c>
      <c r="G74" s="20"/>
      <c r="H74" s="20"/>
      <c r="I74" s="21">
        <f>F74</f>
        <v>2023</v>
      </c>
      <c r="K74" s="60"/>
      <c r="L74" s="60"/>
    </row>
    <row r="75" spans="2:22" s="17" customFormat="1" ht="16" customHeight="1">
      <c r="B75" s="45" t="s">
        <v>59</v>
      </c>
      <c r="C75" s="20"/>
      <c r="D75" s="20"/>
      <c r="E75" s="20"/>
      <c r="F75" s="19">
        <v>17511</v>
      </c>
      <c r="G75" s="20"/>
      <c r="H75" s="20"/>
      <c r="I75" s="21">
        <f>F75</f>
        <v>17511</v>
      </c>
      <c r="K75" s="60"/>
      <c r="L75" s="60"/>
    </row>
    <row r="76" spans="2:22" s="17" customFormat="1" ht="16" customHeight="1">
      <c r="B76" s="46" t="s">
        <v>60</v>
      </c>
      <c r="C76" s="20"/>
      <c r="D76" s="20"/>
      <c r="E76" s="19">
        <v>981</v>
      </c>
      <c r="F76" s="19">
        <v>22176</v>
      </c>
      <c r="G76" s="20"/>
      <c r="H76" s="20"/>
      <c r="I76" s="21">
        <f>SUM(E76:F76)</f>
        <v>23157</v>
      </c>
      <c r="K76" s="60"/>
      <c r="L76" s="60"/>
    </row>
    <row r="77" spans="2:22" s="17" customFormat="1" ht="16" customHeight="1">
      <c r="B77" s="62" t="s">
        <v>45</v>
      </c>
      <c r="C77" s="20"/>
      <c r="D77" s="20"/>
      <c r="E77" s="20"/>
      <c r="F77" s="19">
        <v>16691</v>
      </c>
      <c r="G77" s="20"/>
      <c r="H77" s="20"/>
      <c r="I77" s="21">
        <f t="shared" ref="I77:I82" si="0">F77</f>
        <v>16691</v>
      </c>
      <c r="K77" s="60"/>
      <c r="L77" s="60"/>
    </row>
    <row r="78" spans="2:22" s="17" customFormat="1" ht="16" customHeight="1">
      <c r="B78" s="47" t="s">
        <v>61</v>
      </c>
      <c r="C78" s="20"/>
      <c r="D78" s="20"/>
      <c r="E78" s="20"/>
      <c r="F78" s="19">
        <v>2686</v>
      </c>
      <c r="G78" s="20"/>
      <c r="H78" s="20"/>
      <c r="I78" s="21">
        <f t="shared" si="0"/>
        <v>2686</v>
      </c>
      <c r="K78" s="60"/>
      <c r="L78" s="60"/>
    </row>
    <row r="79" spans="2:22" s="17" customFormat="1" ht="16" customHeight="1">
      <c r="B79" s="48" t="s">
        <v>62</v>
      </c>
      <c r="C79" s="20"/>
      <c r="D79" s="20"/>
      <c r="E79" s="20"/>
      <c r="F79" s="19">
        <v>421</v>
      </c>
      <c r="G79" s="20"/>
      <c r="H79" s="20"/>
      <c r="I79" s="21">
        <f t="shared" si="0"/>
        <v>421</v>
      </c>
      <c r="K79" s="60"/>
      <c r="L79" s="60"/>
    </row>
    <row r="80" spans="2:22" s="17" customFormat="1" ht="16" customHeight="1">
      <c r="B80" s="48" t="s">
        <v>63</v>
      </c>
      <c r="C80" s="20"/>
      <c r="D80" s="20"/>
      <c r="E80" s="20"/>
      <c r="F80" s="19">
        <v>0</v>
      </c>
      <c r="G80" s="20"/>
      <c r="H80" s="20"/>
      <c r="I80" s="21">
        <f t="shared" si="0"/>
        <v>0</v>
      </c>
      <c r="K80" s="60"/>
      <c r="L80" s="60"/>
    </row>
    <row r="81" spans="2:12" s="17" customFormat="1" ht="16" customHeight="1">
      <c r="B81" s="48" t="s">
        <v>64</v>
      </c>
      <c r="C81" s="20"/>
      <c r="D81" s="20"/>
      <c r="E81" s="20"/>
      <c r="F81" s="19">
        <v>0</v>
      </c>
      <c r="G81" s="20"/>
      <c r="H81" s="20"/>
      <c r="I81" s="21">
        <f t="shared" si="0"/>
        <v>0</v>
      </c>
      <c r="K81" s="60"/>
      <c r="L81" s="60"/>
    </row>
    <row r="82" spans="2:12" s="17" customFormat="1" ht="16" customHeight="1">
      <c r="B82" s="48" t="s">
        <v>65</v>
      </c>
      <c r="C82" s="20"/>
      <c r="D82" s="20"/>
      <c r="E82" s="20"/>
      <c r="F82" s="19">
        <v>0</v>
      </c>
      <c r="G82" s="20"/>
      <c r="H82" s="20"/>
      <c r="I82" s="21">
        <f t="shared" si="0"/>
        <v>0</v>
      </c>
      <c r="K82" s="60"/>
      <c r="L82" s="60"/>
    </row>
    <row r="83" spans="2:12" s="17" customFormat="1" ht="16" customHeight="1">
      <c r="B83" s="46" t="s">
        <v>46</v>
      </c>
      <c r="C83" s="20"/>
      <c r="D83" s="20"/>
      <c r="E83" s="19">
        <v>974</v>
      </c>
      <c r="F83" s="20"/>
      <c r="G83" s="20"/>
      <c r="H83" s="20"/>
      <c r="I83" s="21">
        <f>E83</f>
        <v>974</v>
      </c>
      <c r="K83" s="60"/>
      <c r="L83" s="60"/>
    </row>
    <row r="84" spans="2:12" s="17" customFormat="1" ht="16" customHeight="1">
      <c r="B84" s="46" t="s">
        <v>47</v>
      </c>
      <c r="C84" s="20"/>
      <c r="D84" s="20"/>
      <c r="E84" s="19">
        <v>3600</v>
      </c>
      <c r="F84" s="20"/>
      <c r="G84" s="20"/>
      <c r="H84" s="20"/>
      <c r="I84" s="21">
        <f>E84</f>
        <v>3600</v>
      </c>
      <c r="K84" s="60"/>
      <c r="L84" s="60"/>
    </row>
    <row r="85" spans="2:12" s="17" customFormat="1" ht="16" customHeight="1">
      <c r="B85" s="63" t="s">
        <v>48</v>
      </c>
      <c r="C85" s="20"/>
      <c r="D85" s="20"/>
      <c r="E85" s="19">
        <v>4354</v>
      </c>
      <c r="F85" s="19">
        <v>820</v>
      </c>
      <c r="G85" s="20"/>
      <c r="H85" s="20"/>
      <c r="I85" s="21">
        <f>SUM(E85:F85)</f>
        <v>5174</v>
      </c>
      <c r="K85" s="60"/>
      <c r="L85" s="60"/>
    </row>
    <row r="86" spans="2:12" s="17" customFormat="1" ht="16" customHeight="1">
      <c r="B86" s="37" t="s">
        <v>66</v>
      </c>
      <c r="C86" s="20"/>
      <c r="D86" s="20"/>
      <c r="E86" s="39">
        <f>SUM(E87,E92:E94,E96:E98)</f>
        <v>22907</v>
      </c>
      <c r="F86" s="39">
        <f>SUM(F87,F92:F95,F98)</f>
        <v>39193</v>
      </c>
      <c r="G86" s="20"/>
      <c r="H86" s="20"/>
      <c r="I86" s="39">
        <f>SUM(E86:F86)</f>
        <v>62100</v>
      </c>
      <c r="K86" s="60"/>
      <c r="L86" s="60"/>
    </row>
    <row r="87" spans="2:12" s="17" customFormat="1" ht="16" customHeight="1">
      <c r="B87" s="46" t="s">
        <v>50</v>
      </c>
      <c r="C87" s="20"/>
      <c r="D87" s="20"/>
      <c r="E87" s="19">
        <v>737</v>
      </c>
      <c r="F87" s="19">
        <v>24942</v>
      </c>
      <c r="G87" s="20"/>
      <c r="H87" s="20"/>
      <c r="I87" s="21">
        <f>SUM(E87:F87)</f>
        <v>25679</v>
      </c>
      <c r="K87" s="60"/>
      <c r="L87" s="60"/>
    </row>
    <row r="88" spans="2:12" s="17" customFormat="1" ht="16" customHeight="1">
      <c r="B88" s="49" t="s">
        <v>67</v>
      </c>
      <c r="C88" s="20"/>
      <c r="D88" s="20"/>
      <c r="E88" s="20"/>
      <c r="F88" s="19">
        <v>10605</v>
      </c>
      <c r="G88" s="20"/>
      <c r="H88" s="20"/>
      <c r="I88" s="21">
        <f>F88</f>
        <v>10605</v>
      </c>
      <c r="K88" s="60"/>
      <c r="L88" s="60"/>
    </row>
    <row r="89" spans="2:12" s="17" customFormat="1" ht="16" customHeight="1">
      <c r="B89" s="49" t="s">
        <v>68</v>
      </c>
      <c r="C89" s="20"/>
      <c r="D89" s="20"/>
      <c r="E89" s="20"/>
      <c r="F89" s="19">
        <v>12319</v>
      </c>
      <c r="G89" s="20"/>
      <c r="H89" s="20"/>
      <c r="I89" s="21">
        <f>F89</f>
        <v>12319</v>
      </c>
      <c r="K89" s="60"/>
      <c r="L89" s="60"/>
    </row>
    <row r="90" spans="2:12" s="17" customFormat="1" ht="16" customHeight="1">
      <c r="B90" s="50" t="s">
        <v>69</v>
      </c>
      <c r="C90" s="20"/>
      <c r="D90" s="20"/>
      <c r="E90" s="20"/>
      <c r="F90" s="19">
        <v>3554</v>
      </c>
      <c r="G90" s="20"/>
      <c r="H90" s="20"/>
      <c r="I90" s="21">
        <f>F90</f>
        <v>3554</v>
      </c>
      <c r="K90" s="60"/>
      <c r="L90" s="60"/>
    </row>
    <row r="91" spans="2:12" s="17" customFormat="1" ht="16" customHeight="1">
      <c r="B91" s="50" t="s">
        <v>51</v>
      </c>
      <c r="C91" s="20"/>
      <c r="D91" s="20"/>
      <c r="E91" s="20"/>
      <c r="F91" s="19">
        <v>13529</v>
      </c>
      <c r="G91" s="20"/>
      <c r="H91" s="20"/>
      <c r="I91" s="21">
        <f>F91</f>
        <v>13529</v>
      </c>
      <c r="K91" s="60"/>
      <c r="L91" s="60"/>
    </row>
    <row r="92" spans="2:12" s="17" customFormat="1" ht="16" customHeight="1">
      <c r="B92" s="51" t="s">
        <v>52</v>
      </c>
      <c r="C92" s="20"/>
      <c r="D92" s="20"/>
      <c r="E92" s="19">
        <v>5102</v>
      </c>
      <c r="F92" s="19">
        <v>4909</v>
      </c>
      <c r="G92" s="20"/>
      <c r="H92" s="20"/>
      <c r="I92" s="21">
        <f>SUM(E92:F92)</f>
        <v>10011</v>
      </c>
      <c r="K92" s="60"/>
      <c r="L92" s="60"/>
    </row>
    <row r="93" spans="2:12" s="17" customFormat="1" ht="16" customHeight="1">
      <c r="B93" s="52" t="s">
        <v>70</v>
      </c>
      <c r="C93" s="20"/>
      <c r="D93" s="20"/>
      <c r="E93" s="19">
        <v>0</v>
      </c>
      <c r="F93" s="19">
        <v>439</v>
      </c>
      <c r="G93" s="20"/>
      <c r="H93" s="20"/>
      <c r="I93" s="21">
        <f>SUM(E93:F93)</f>
        <v>439</v>
      </c>
      <c r="K93" s="60"/>
      <c r="L93" s="60"/>
    </row>
    <row r="94" spans="2:12" s="17" customFormat="1" ht="16" customHeight="1">
      <c r="B94" s="52" t="s">
        <v>71</v>
      </c>
      <c r="C94" s="20"/>
      <c r="D94" s="20"/>
      <c r="E94" s="19">
        <v>994</v>
      </c>
      <c r="F94" s="19">
        <v>1906</v>
      </c>
      <c r="G94" s="20"/>
      <c r="H94" s="20"/>
      <c r="I94" s="21">
        <f>SUM(E94:F94)</f>
        <v>2900</v>
      </c>
      <c r="K94" s="60"/>
      <c r="L94" s="60"/>
    </row>
    <row r="95" spans="2:12" s="17" customFormat="1" ht="16" customHeight="1">
      <c r="B95" s="52" t="s">
        <v>72</v>
      </c>
      <c r="C95" s="20"/>
      <c r="D95" s="20"/>
      <c r="E95" s="20"/>
      <c r="F95" s="19">
        <v>0</v>
      </c>
      <c r="G95" s="20"/>
      <c r="H95" s="20"/>
      <c r="I95" s="21">
        <f>F95</f>
        <v>0</v>
      </c>
      <c r="K95" s="60"/>
      <c r="L95" s="60"/>
    </row>
    <row r="96" spans="2:12" s="17" customFormat="1" ht="16" customHeight="1">
      <c r="B96" s="53" t="s">
        <v>53</v>
      </c>
      <c r="C96" s="20"/>
      <c r="D96" s="20"/>
      <c r="E96" s="19">
        <v>935</v>
      </c>
      <c r="F96" s="20"/>
      <c r="G96" s="20"/>
      <c r="H96" s="20"/>
      <c r="I96" s="21">
        <f>E96</f>
        <v>935</v>
      </c>
      <c r="K96" s="60"/>
      <c r="L96" s="60"/>
    </row>
    <row r="97" spans="2:22" s="17" customFormat="1" ht="16" customHeight="1">
      <c r="B97" s="53" t="s">
        <v>54</v>
      </c>
      <c r="C97" s="20"/>
      <c r="D97" s="20"/>
      <c r="E97" s="19">
        <v>10495</v>
      </c>
      <c r="F97" s="20"/>
      <c r="G97" s="20"/>
      <c r="H97" s="20"/>
      <c r="I97" s="21">
        <f>E97</f>
        <v>10495</v>
      </c>
      <c r="K97" s="60"/>
      <c r="L97" s="60"/>
    </row>
    <row r="98" spans="2:22" s="17" customFormat="1" ht="16" customHeight="1">
      <c r="B98" s="63" t="s">
        <v>55</v>
      </c>
      <c r="C98" s="20"/>
      <c r="D98" s="20"/>
      <c r="E98" s="19">
        <v>4644</v>
      </c>
      <c r="F98" s="19">
        <v>6997</v>
      </c>
      <c r="G98" s="20"/>
      <c r="H98" s="20"/>
      <c r="I98" s="21">
        <f>SUM(E98:F98)</f>
        <v>11641</v>
      </c>
      <c r="K98" s="60"/>
      <c r="L98" s="60"/>
    </row>
    <row r="99" spans="2:22" s="17" customFormat="1" ht="16" customHeight="1">
      <c r="B99" s="60"/>
      <c r="C99" s="60"/>
      <c r="D99" s="60"/>
      <c r="E99" s="60"/>
      <c r="F99" s="60"/>
      <c r="G99" s="60"/>
      <c r="H99" s="60"/>
      <c r="I99" s="60"/>
      <c r="K99" s="60"/>
      <c r="L99" s="60"/>
    </row>
    <row r="100" spans="2:22" s="2" customFormat="1" ht="6" customHeight="1">
      <c r="B100" s="31"/>
      <c r="C100" s="30"/>
      <c r="D100" s="30"/>
      <c r="E100" s="30"/>
      <c r="F100" s="30"/>
      <c r="G100" s="30"/>
      <c r="H100" s="30"/>
      <c r="I100" s="30"/>
      <c r="J100" s="30"/>
      <c r="K100" s="60"/>
      <c r="L100" s="60"/>
      <c r="M100" s="30"/>
      <c r="N100" s="30"/>
      <c r="O100" s="32"/>
      <c r="P100" s="33"/>
    </row>
    <row r="101" spans="2:22" s="2" customFormat="1" ht="16" customHeight="1">
      <c r="B101" s="42" t="s">
        <v>73</v>
      </c>
      <c r="C101" s="35"/>
      <c r="D101" s="30"/>
      <c r="E101" s="30"/>
      <c r="F101" s="30"/>
      <c r="G101" s="30"/>
      <c r="H101" s="30"/>
      <c r="I101" s="30"/>
      <c r="J101" s="30"/>
      <c r="K101" s="60"/>
      <c r="L101" s="60"/>
      <c r="M101" s="30"/>
      <c r="N101" s="32"/>
      <c r="O101" s="33"/>
      <c r="P101" s="30"/>
      <c r="Q101" s="30"/>
      <c r="R101" s="30"/>
      <c r="S101" s="30"/>
      <c r="T101" s="30"/>
      <c r="U101" s="30"/>
      <c r="V101" s="30"/>
    </row>
    <row r="102" spans="2:22" s="17" customFormat="1" ht="16" customHeight="1">
      <c r="B102" s="54" t="s">
        <v>42</v>
      </c>
      <c r="C102" s="20"/>
      <c r="D102" s="20"/>
      <c r="E102" s="19">
        <v>0</v>
      </c>
      <c r="F102" s="19">
        <v>0</v>
      </c>
      <c r="G102" s="20"/>
      <c r="H102" s="20"/>
      <c r="I102" s="21">
        <f>SUM(E102:F102)</f>
        <v>0</v>
      </c>
      <c r="K102" s="60"/>
      <c r="L102" s="60"/>
    </row>
    <row r="103" spans="2:22" s="17" customFormat="1" ht="16" customHeight="1">
      <c r="B103" s="55" t="s">
        <v>74</v>
      </c>
      <c r="C103" s="20"/>
      <c r="D103" s="20"/>
      <c r="E103" s="56">
        <v>0</v>
      </c>
      <c r="F103" s="56">
        <v>-7969</v>
      </c>
      <c r="G103" s="20"/>
      <c r="H103" s="20"/>
      <c r="I103" s="21">
        <f>SUM(E103:F103)</f>
        <v>-7969</v>
      </c>
      <c r="K103" s="60"/>
      <c r="L103" s="60"/>
    </row>
    <row r="104" spans="2:22" s="17" customFormat="1" ht="16" customHeight="1">
      <c r="B104" s="55" t="s">
        <v>75</v>
      </c>
      <c r="C104" s="20"/>
      <c r="D104" s="20"/>
      <c r="E104" s="56">
        <v>0</v>
      </c>
      <c r="F104" s="56">
        <v>-2296</v>
      </c>
      <c r="G104" s="20"/>
      <c r="H104" s="20"/>
      <c r="I104" s="21">
        <f>SUM(E104:F104)</f>
        <v>-2296</v>
      </c>
      <c r="K104" s="60"/>
      <c r="L104" s="60"/>
    </row>
    <row r="105" spans="2:22" s="17" customFormat="1" ht="16" customHeight="1">
      <c r="B105" s="48" t="s">
        <v>76</v>
      </c>
      <c r="C105" s="20"/>
      <c r="D105" s="20"/>
      <c r="E105" s="20"/>
      <c r="F105" s="19">
        <v>0</v>
      </c>
      <c r="G105" s="20"/>
      <c r="H105" s="20"/>
      <c r="I105" s="21">
        <f>F105</f>
        <v>0</v>
      </c>
      <c r="K105" s="60"/>
      <c r="L105" s="60"/>
    </row>
    <row r="106" spans="2:22" s="17" customFormat="1" ht="16" customHeight="1">
      <c r="B106" s="48" t="s">
        <v>77</v>
      </c>
      <c r="C106" s="20"/>
      <c r="D106" s="20"/>
      <c r="E106" s="20"/>
      <c r="F106" s="19">
        <v>0</v>
      </c>
      <c r="G106" s="20"/>
      <c r="H106" s="20"/>
      <c r="I106" s="21">
        <f>F106</f>
        <v>0</v>
      </c>
      <c r="K106" s="60"/>
      <c r="L106" s="60"/>
    </row>
    <row r="107" spans="2:22" s="17" customFormat="1" ht="16" customHeight="1">
      <c r="B107" s="60"/>
      <c r="C107" s="60"/>
      <c r="D107" s="60"/>
      <c r="E107" s="60"/>
      <c r="F107" s="60"/>
      <c r="G107" s="60"/>
      <c r="H107" s="60"/>
      <c r="I107" s="60"/>
      <c r="K107" s="60"/>
      <c r="L107" s="60"/>
    </row>
    <row r="108" spans="2:22" s="2" customFormat="1" ht="6" customHeight="1">
      <c r="B108" s="31"/>
      <c r="C108" s="30"/>
      <c r="D108" s="30"/>
      <c r="E108" s="30"/>
      <c r="F108" s="30"/>
      <c r="G108" s="30"/>
      <c r="H108" s="30"/>
      <c r="I108" s="30"/>
      <c r="J108" s="30"/>
      <c r="K108" s="60"/>
      <c r="L108" s="60"/>
      <c r="M108" s="30"/>
      <c r="N108" s="30"/>
      <c r="O108" s="32"/>
      <c r="P108" s="33"/>
    </row>
    <row r="109" spans="2:22" s="2" customFormat="1" ht="16" customHeight="1">
      <c r="B109" s="34" t="s">
        <v>18</v>
      </c>
      <c r="C109" s="35"/>
      <c r="D109" s="30"/>
      <c r="E109" s="30"/>
      <c r="F109" s="30"/>
      <c r="G109" s="30"/>
      <c r="H109" s="30"/>
      <c r="I109" s="30"/>
      <c r="J109" s="30"/>
      <c r="K109" s="60"/>
      <c r="L109" s="60"/>
      <c r="M109" s="30"/>
      <c r="N109" s="32"/>
      <c r="O109" s="33"/>
      <c r="P109" s="30"/>
      <c r="Q109" s="30"/>
      <c r="R109" s="30"/>
      <c r="S109" s="30"/>
      <c r="T109" s="30"/>
      <c r="U109" s="30"/>
      <c r="V109" s="30"/>
    </row>
    <row r="110" spans="2:22" s="17" customFormat="1" ht="16" customHeight="1">
      <c r="B110" s="61" t="s">
        <v>78</v>
      </c>
      <c r="C110" s="19">
        <v>0</v>
      </c>
      <c r="D110" s="19">
        <v>0</v>
      </c>
      <c r="E110" s="19">
        <v>-852</v>
      </c>
      <c r="F110" s="19">
        <v>0</v>
      </c>
      <c r="G110" s="19">
        <v>0</v>
      </c>
      <c r="H110" s="20"/>
      <c r="I110" s="21">
        <f>SUM(C110:H110)</f>
        <v>-852</v>
      </c>
      <c r="K110" s="60"/>
      <c r="L110" s="60"/>
    </row>
    <row r="111" spans="2:22" s="17" customFormat="1" ht="16" customHeight="1">
      <c r="C111" s="60"/>
      <c r="D111" s="60"/>
      <c r="E111" s="60"/>
      <c r="F111" s="60"/>
      <c r="G111" s="60"/>
      <c r="H111" s="57"/>
      <c r="I111" s="57"/>
      <c r="K111" s="57"/>
      <c r="L111" s="57"/>
    </row>
    <row r="112" spans="2:22" s="17" customFormat="1" ht="12.75" customHeight="1"/>
  </sheetData>
  <mergeCells count="7">
    <mergeCell ref="I6:I7"/>
    <mergeCell ref="G6:G7"/>
    <mergeCell ref="C6:C7"/>
    <mergeCell ref="D6:D7"/>
    <mergeCell ref="E6:E7"/>
    <mergeCell ref="F6:F7"/>
    <mergeCell ref="H6:H7"/>
  </mergeCells>
  <dataValidations count="3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9:G9 C12:G12 F36 F63:F65 E43:F44 F47:F51 E63 F58 C39:G40 E57:F57 E65:E68 F68 E59:E61 E55:F55 F61" xr:uid="{00000000-0002-0000-1B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G11 C18:G18 C20:G21 E102:F104 F105:F106 C110:G110" xr:uid="{00000000-0002-0000-1B00-000001000000}">
      <formula1>0</formula1>
    </dataValidation>
    <dataValidation type="whole" errorStyle="warning" allowBlank="1" showErrorMessage="1" errorTitle="WARNING" error="All figures must be entered as whole numbers. Please ensure that the figure you have entered is correct." sqref="E87 E76 F87:F95 F74:F82 E96:E97 E92:E94 E83:E84 E72:F72 E85:F85 E98:F98" xr:uid="{00000000-0002-0000-1B00-000002000000}">
      <formula1>-1000000</formula1>
      <formula2>1000000</formula2>
    </dataValidation>
  </dataValidations>
  <pageMargins left="0.7" right="0.7" top="0.75" bottom="0.75" header="0.3" footer="0.3"/>
  <pageSetup paperSize="9" scale="59" fitToHeight="0" orientation="landscape" r:id="rId1"/>
  <rowBreaks count="2" manualBreakCount="2">
    <brk id="52" max="11" man="1"/>
    <brk id="100" max="11" man="1"/>
  </rowBreaks>
  <ignoredErrors>
    <ignoredError sqref="I110" emptyCellReferenc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5">
    <tabColor rgb="FF3178B9"/>
    <pageSetUpPr fitToPage="1"/>
  </sheetPr>
  <dimension ref="B1:V112"/>
  <sheetViews>
    <sheetView zoomScaleNormal="100" workbookViewId="0"/>
  </sheetViews>
  <sheetFormatPr defaultColWidth="9.1796875" defaultRowHeight="14"/>
  <cols>
    <col min="1" max="1" width="2.54296875" style="14" customWidth="1"/>
    <col min="2" max="2" width="95.54296875" style="14" customWidth="1"/>
    <col min="3" max="9" width="14.26953125" style="14" customWidth="1"/>
    <col min="10" max="10" width="3.26953125" style="14" customWidth="1"/>
    <col min="11" max="12" width="10.81640625" style="14" customWidth="1"/>
    <col min="13" max="16384" width="9.1796875" style="14"/>
  </cols>
  <sheetData>
    <row r="1" spans="2:12" s="2" customFormat="1" ht="20.149999999999999" customHeight="1">
      <c r="B1" s="1" t="s">
        <v>0</v>
      </c>
      <c r="C1" s="58"/>
      <c r="D1" s="58"/>
      <c r="F1" s="3"/>
      <c r="G1" s="3"/>
      <c r="H1" s="3"/>
    </row>
    <row r="2" spans="2:12" s="2" customFormat="1" ht="20.149999999999999" customHeight="1">
      <c r="B2" s="1" t="s">
        <v>79</v>
      </c>
    </row>
    <row r="3" spans="2:12" s="2" customFormat="1" ht="20.149999999999999" customHeight="1">
      <c r="B3" s="4" t="s">
        <v>112</v>
      </c>
      <c r="C3" s="59"/>
      <c r="D3" s="59"/>
      <c r="E3" s="5"/>
      <c r="F3" s="6"/>
      <c r="G3" s="6"/>
      <c r="H3" s="7"/>
    </row>
    <row r="4" spans="2:12" s="10" customFormat="1" ht="12.75" customHeight="1">
      <c r="B4" s="8"/>
      <c r="C4" s="9"/>
      <c r="I4" s="11"/>
      <c r="J4" s="11"/>
    </row>
    <row r="5" spans="2:12" s="10" customFormat="1" ht="12.75" customHeight="1">
      <c r="B5" s="8"/>
      <c r="C5" s="9"/>
      <c r="I5" s="11" t="s">
        <v>1</v>
      </c>
      <c r="J5" s="11"/>
    </row>
    <row r="6" spans="2:12" ht="18" customHeight="1">
      <c r="B6" s="12" t="s">
        <v>2</v>
      </c>
      <c r="C6" s="82" t="s">
        <v>3</v>
      </c>
      <c r="D6" s="82" t="s">
        <v>4</v>
      </c>
      <c r="E6" s="82" t="s">
        <v>5</v>
      </c>
      <c r="F6" s="82" t="s">
        <v>6</v>
      </c>
      <c r="G6" s="82" t="s">
        <v>7</v>
      </c>
      <c r="H6" s="83" t="s">
        <v>8</v>
      </c>
      <c r="I6" s="84" t="s">
        <v>9</v>
      </c>
      <c r="J6" s="13"/>
      <c r="K6" s="60"/>
      <c r="L6" s="60"/>
    </row>
    <row r="7" spans="2:12" ht="51" customHeight="1">
      <c r="B7" s="15" t="s">
        <v>10</v>
      </c>
      <c r="C7" s="82"/>
      <c r="D7" s="82"/>
      <c r="E7" s="82"/>
      <c r="F7" s="82"/>
      <c r="G7" s="82"/>
      <c r="H7" s="83"/>
      <c r="I7" s="84"/>
      <c r="J7" s="13"/>
      <c r="K7" s="60"/>
      <c r="L7" s="60"/>
    </row>
    <row r="8" spans="2:12" s="17" customFormat="1" ht="16" customHeight="1">
      <c r="B8" s="16" t="s">
        <v>11</v>
      </c>
      <c r="K8" s="60"/>
      <c r="L8" s="60"/>
    </row>
    <row r="9" spans="2:12" s="17" customFormat="1" ht="16" customHeight="1">
      <c r="B9" s="18" t="s">
        <v>12</v>
      </c>
      <c r="C9" s="19">
        <f>SUM('Aberdeen City:West Lothian'!C9)</f>
        <v>3723</v>
      </c>
      <c r="D9" s="19">
        <f>SUM('Aberdeen City:West Lothian'!D9)</f>
        <v>97</v>
      </c>
      <c r="E9" s="19">
        <f>SUM('Aberdeen City:West Lothian'!E9)</f>
        <v>38252</v>
      </c>
      <c r="F9" s="19">
        <f>SUM('Aberdeen City:West Lothian'!F9)</f>
        <v>113517</v>
      </c>
      <c r="G9" s="19">
        <f>SUM('Aberdeen City:West Lothian'!G9)</f>
        <v>6947</v>
      </c>
      <c r="H9" s="20"/>
      <c r="I9" s="21">
        <f>SUM(C9:G9)</f>
        <v>162536</v>
      </c>
      <c r="K9" s="60"/>
      <c r="L9" s="60"/>
    </row>
    <row r="10" spans="2:12" s="17" customFormat="1" ht="16" customHeight="1">
      <c r="B10" s="18" t="s">
        <v>13</v>
      </c>
      <c r="C10" s="20"/>
      <c r="D10" s="20"/>
      <c r="E10" s="20"/>
      <c r="F10" s="20"/>
      <c r="G10" s="20"/>
      <c r="H10" s="20"/>
      <c r="I10" s="20"/>
      <c r="K10" s="60"/>
      <c r="L10" s="60"/>
    </row>
    <row r="11" spans="2:12" s="17" customFormat="1" ht="16" customHeight="1">
      <c r="B11" s="18" t="s">
        <v>14</v>
      </c>
      <c r="C11" s="19">
        <f>SUM('Aberdeen City:West Lothian'!C11)</f>
        <v>-748</v>
      </c>
      <c r="D11" s="19">
        <f>SUM('Aberdeen City:West Lothian'!D11)</f>
        <v>0</v>
      </c>
      <c r="E11" s="19">
        <f>SUM('Aberdeen City:West Lothian'!E11)</f>
        <v>-3921</v>
      </c>
      <c r="F11" s="19">
        <f>SUM('Aberdeen City:West Lothian'!F11)</f>
        <v>-21281</v>
      </c>
      <c r="G11" s="19">
        <f>SUM('Aberdeen City:West Lothian'!G11)</f>
        <v>-2159</v>
      </c>
      <c r="H11" s="20"/>
      <c r="I11" s="21">
        <f>SUM(C11:G11)</f>
        <v>-28109</v>
      </c>
      <c r="K11" s="60"/>
      <c r="L11" s="60"/>
    </row>
    <row r="12" spans="2:12" s="17" customFormat="1" ht="16" customHeight="1">
      <c r="B12" s="18" t="s">
        <v>15</v>
      </c>
      <c r="C12" s="19">
        <f>SUM('Aberdeen City:West Lothian'!C12)</f>
        <v>67288</v>
      </c>
      <c r="D12" s="19">
        <f>SUM('Aberdeen City:West Lothian'!D12)</f>
        <v>587</v>
      </c>
      <c r="E12" s="19">
        <f>SUM('Aberdeen City:West Lothian'!E12)</f>
        <v>972533</v>
      </c>
      <c r="F12" s="19">
        <f>SUM('Aberdeen City:West Lothian'!F12)</f>
        <v>3744578</v>
      </c>
      <c r="G12" s="19">
        <f>SUM('Aberdeen City:West Lothian'!G12)</f>
        <v>136380</v>
      </c>
      <c r="H12" s="22">
        <f>SUM('Aberdeen City:West Lothian'!H12)</f>
        <v>2724857</v>
      </c>
      <c r="I12" s="21">
        <f>SUM(C12:H12)</f>
        <v>7646223</v>
      </c>
      <c r="K12" s="60"/>
      <c r="L12" s="60"/>
    </row>
    <row r="13" spans="2:12" s="17" customFormat="1" ht="16" customHeight="1">
      <c r="B13" s="23" t="s">
        <v>16</v>
      </c>
      <c r="C13" s="21">
        <f>SUM(C9,C11:C12)</f>
        <v>70263</v>
      </c>
      <c r="D13" s="21">
        <f>SUM(D9,D11:D12)</f>
        <v>684</v>
      </c>
      <c r="E13" s="21">
        <f>SUM(E9,E11:E12)</f>
        <v>1006864</v>
      </c>
      <c r="F13" s="21">
        <f>SUM(F9,F11:F12)</f>
        <v>3836814</v>
      </c>
      <c r="G13" s="21">
        <f>SUM(G9,G11:G12)</f>
        <v>141168</v>
      </c>
      <c r="H13" s="21">
        <f>H12</f>
        <v>2724857</v>
      </c>
      <c r="I13" s="21">
        <f>SUM(I9,I11:I12)</f>
        <v>7780650</v>
      </c>
      <c r="K13" s="60"/>
      <c r="L13" s="60"/>
    </row>
    <row r="14" spans="2:12" s="17" customFormat="1" ht="12.75" customHeight="1">
      <c r="K14" s="60"/>
      <c r="L14" s="60"/>
    </row>
    <row r="15" spans="2:12" s="17" customFormat="1" ht="16" customHeight="1">
      <c r="B15" s="23" t="s">
        <v>17</v>
      </c>
      <c r="C15" s="21">
        <f>C13+C18</f>
        <v>69454</v>
      </c>
      <c r="D15" s="21">
        <f>D13+D18</f>
        <v>621</v>
      </c>
      <c r="E15" s="21">
        <f>E13+E18</f>
        <v>1004987</v>
      </c>
      <c r="F15" s="21">
        <f>F13+F18</f>
        <v>3826726</v>
      </c>
      <c r="G15" s="21">
        <f>G13+G18</f>
        <v>138771</v>
      </c>
      <c r="H15" s="21">
        <f>H13</f>
        <v>2724857</v>
      </c>
      <c r="I15" s="21">
        <f>I13+I18</f>
        <v>7765416</v>
      </c>
      <c r="K15" s="60"/>
      <c r="L15" s="60"/>
    </row>
    <row r="16" spans="2:12" s="17" customFormat="1" ht="12.75" customHeight="1">
      <c r="K16" s="60"/>
      <c r="L16" s="60"/>
    </row>
    <row r="17" spans="2:14" s="17" customFormat="1" ht="16" customHeight="1">
      <c r="B17" s="16" t="s">
        <v>18</v>
      </c>
      <c r="K17" s="60"/>
      <c r="L17" s="60"/>
    </row>
    <row r="18" spans="2:14" s="17" customFormat="1" ht="16" customHeight="1">
      <c r="B18" s="18" t="s">
        <v>19</v>
      </c>
      <c r="C18" s="19">
        <f>SUM('Aberdeen City:West Lothian'!C18)</f>
        <v>-809</v>
      </c>
      <c r="D18" s="19">
        <f>SUM('Aberdeen City:West Lothian'!D18)</f>
        <v>-63</v>
      </c>
      <c r="E18" s="19">
        <f>SUM('Aberdeen City:West Lothian'!E18)</f>
        <v>-1877</v>
      </c>
      <c r="F18" s="19">
        <f>SUM('Aberdeen City:West Lothian'!F18)</f>
        <v>-10088</v>
      </c>
      <c r="G18" s="19">
        <f>SUM('Aberdeen City:West Lothian'!G18)</f>
        <v>-2397</v>
      </c>
      <c r="H18" s="20"/>
      <c r="I18" s="21">
        <f>SUM(C18:G18)</f>
        <v>-15234</v>
      </c>
      <c r="K18" s="60"/>
      <c r="L18" s="60"/>
    </row>
    <row r="19" spans="2:14" s="17" customFormat="1" ht="16" customHeight="1">
      <c r="B19" s="24" t="s">
        <v>20</v>
      </c>
      <c r="C19" s="20"/>
      <c r="D19" s="20"/>
      <c r="E19" s="20"/>
      <c r="F19" s="20"/>
      <c r="G19" s="20"/>
      <c r="H19" s="20"/>
      <c r="I19" s="25"/>
      <c r="K19" s="60"/>
      <c r="L19" s="60"/>
    </row>
    <row r="20" spans="2:14" s="17" customFormat="1" ht="16" customHeight="1">
      <c r="B20" s="18" t="s">
        <v>21</v>
      </c>
      <c r="C20" s="19">
        <f>SUM('Aberdeen City:West Lothian'!C20)</f>
        <v>-15091</v>
      </c>
      <c r="D20" s="19">
        <f>SUM('Aberdeen City:West Lothian'!D20)</f>
        <v>0</v>
      </c>
      <c r="E20" s="19">
        <f>SUM('Aberdeen City:West Lothian'!E20)</f>
        <v>-260562</v>
      </c>
      <c r="F20" s="19">
        <f>SUM('Aberdeen City:West Lothian'!F20)</f>
        <v>-2360488</v>
      </c>
      <c r="G20" s="19">
        <f>SUM('Aberdeen City:West Lothian'!G20)</f>
        <v>-3336</v>
      </c>
      <c r="H20" s="20"/>
      <c r="I20" s="21">
        <f>SUM(C20:G20)</f>
        <v>-2639477</v>
      </c>
      <c r="K20" s="60"/>
      <c r="L20" s="60"/>
    </row>
    <row r="21" spans="2:14" s="17" customFormat="1" ht="16" customHeight="1">
      <c r="B21" s="18" t="s">
        <v>22</v>
      </c>
      <c r="C21" s="19">
        <f>SUM('Aberdeen City:West Lothian'!C21)</f>
        <v>-41076</v>
      </c>
      <c r="D21" s="19">
        <f>SUM('Aberdeen City:West Lothian'!D21)</f>
        <v>-164</v>
      </c>
      <c r="E21" s="19">
        <f>SUM('Aberdeen City:West Lothian'!E21)</f>
        <v>-79349</v>
      </c>
      <c r="F21" s="19">
        <f>SUM('Aberdeen City:West Lothian'!F21)</f>
        <v>-1343611</v>
      </c>
      <c r="G21" s="19">
        <f>SUM('Aberdeen City:West Lothian'!G21)</f>
        <v>-122111</v>
      </c>
      <c r="H21" s="20"/>
      <c r="I21" s="21">
        <f>SUM(C21:G21)</f>
        <v>-1586311</v>
      </c>
      <c r="K21" s="60"/>
      <c r="L21" s="60"/>
    </row>
    <row r="22" spans="2:14" s="17" customFormat="1" ht="16" customHeight="1">
      <c r="B22" s="23" t="s">
        <v>23</v>
      </c>
      <c r="C22" s="21">
        <f>SUM(C18,C20:C21)</f>
        <v>-56976</v>
      </c>
      <c r="D22" s="21">
        <f>SUM(D18,D20:D21)</f>
        <v>-227</v>
      </c>
      <c r="E22" s="21">
        <f>SUM(E18,E20:E21)</f>
        <v>-341788</v>
      </c>
      <c r="F22" s="21">
        <f>SUM(F18,F20:F21)</f>
        <v>-3714187</v>
      </c>
      <c r="G22" s="21">
        <f>SUM(G18,G20:G21)</f>
        <v>-127844</v>
      </c>
      <c r="H22" s="20"/>
      <c r="I22" s="21">
        <f>SUM(I18,I20:I21)</f>
        <v>-4241022</v>
      </c>
      <c r="K22" s="60"/>
      <c r="L22" s="60"/>
    </row>
    <row r="23" spans="2:14" s="17" customFormat="1" ht="12.75" customHeight="1">
      <c r="K23" s="60"/>
      <c r="L23" s="60"/>
    </row>
    <row r="24" spans="2:14" s="17" customFormat="1" ht="16" customHeight="1">
      <c r="B24" s="23" t="s">
        <v>24</v>
      </c>
      <c r="C24" s="21">
        <f>C22-C18</f>
        <v>-56167</v>
      </c>
      <c r="D24" s="21">
        <f>D22-D18</f>
        <v>-164</v>
      </c>
      <c r="E24" s="21">
        <f>E22-E18</f>
        <v>-339911</v>
      </c>
      <c r="F24" s="21">
        <f>F22-F18</f>
        <v>-3704099</v>
      </c>
      <c r="G24" s="21">
        <f>G22-G18</f>
        <v>-125447</v>
      </c>
      <c r="H24" s="20"/>
      <c r="I24" s="21">
        <f>I22-I18</f>
        <v>-4225788</v>
      </c>
      <c r="K24" s="60"/>
      <c r="L24" s="60"/>
    </row>
    <row r="25" spans="2:14" s="17" customFormat="1" ht="12.75" customHeight="1">
      <c r="K25" s="60"/>
      <c r="L25" s="60"/>
    </row>
    <row r="26" spans="2:14" s="17" customFormat="1" ht="16" customHeight="1">
      <c r="B26" s="26" t="s">
        <v>25</v>
      </c>
      <c r="C26" s="27">
        <f>C13+C22</f>
        <v>13287</v>
      </c>
      <c r="D26" s="27">
        <f>D13+D22</f>
        <v>457</v>
      </c>
      <c r="E26" s="27">
        <f>E13+E22</f>
        <v>665076</v>
      </c>
      <c r="F26" s="27">
        <f>F13+F22</f>
        <v>122627</v>
      </c>
      <c r="G26" s="27">
        <f>G13+G22</f>
        <v>13324</v>
      </c>
      <c r="H26" s="27">
        <f>H13</f>
        <v>2724857</v>
      </c>
      <c r="I26" s="27">
        <f>I13+I22</f>
        <v>3539628</v>
      </c>
      <c r="K26" s="60"/>
      <c r="L26" s="60"/>
    </row>
    <row r="27" spans="2:14" s="17" customFormat="1" ht="12.75" customHeight="1">
      <c r="K27" s="60"/>
      <c r="L27" s="60"/>
    </row>
    <row r="28" spans="2:14" s="17" customFormat="1" ht="16" customHeight="1">
      <c r="B28" s="60"/>
      <c r="C28" s="60"/>
      <c r="D28" s="60"/>
      <c r="E28" s="60"/>
      <c r="F28" s="60"/>
      <c r="G28" s="60"/>
      <c r="H28" s="60"/>
      <c r="I28" s="60"/>
      <c r="K28" s="60"/>
      <c r="L28" s="60"/>
    </row>
    <row r="29" spans="2:14" s="17" customFormat="1" ht="16" customHeight="1">
      <c r="B29" s="60"/>
      <c r="C29" s="60"/>
      <c r="D29" s="60"/>
      <c r="E29" s="60"/>
      <c r="F29" s="60"/>
      <c r="G29" s="60"/>
      <c r="H29" s="60"/>
      <c r="I29" s="60"/>
      <c r="K29" s="60"/>
      <c r="L29" s="60"/>
    </row>
    <row r="30" spans="2:14" s="17" customFormat="1" ht="16" customHeight="1">
      <c r="B30" s="60"/>
      <c r="C30" s="60"/>
      <c r="D30" s="60"/>
      <c r="E30" s="60"/>
      <c r="F30" s="60"/>
      <c r="G30" s="60"/>
      <c r="H30" s="60"/>
      <c r="I30" s="60"/>
      <c r="K30" s="60"/>
      <c r="L30" s="60"/>
    </row>
    <row r="31" spans="2:14" s="17" customFormat="1" ht="16" customHeight="1">
      <c r="B31" s="60"/>
      <c r="C31" s="60"/>
      <c r="D31" s="60"/>
      <c r="E31" s="60"/>
      <c r="F31" s="60"/>
      <c r="G31" s="60"/>
      <c r="H31" s="60"/>
      <c r="I31" s="60"/>
      <c r="K31" s="60"/>
      <c r="L31" s="60"/>
    </row>
    <row r="32" spans="2:14" s="2" customFormat="1" ht="12.75" customHeight="1">
      <c r="B32" s="60"/>
      <c r="C32" s="60"/>
      <c r="D32" s="60"/>
      <c r="E32" s="60"/>
      <c r="F32" s="60"/>
      <c r="G32" s="60"/>
      <c r="H32" s="60"/>
      <c r="I32" s="60"/>
      <c r="J32" s="28"/>
      <c r="K32" s="60"/>
      <c r="L32" s="60"/>
      <c r="M32" s="29"/>
      <c r="N32" s="29"/>
    </row>
    <row r="33" spans="2:22" s="2" customFormat="1" ht="18" customHeight="1">
      <c r="B33" s="64" t="s">
        <v>26</v>
      </c>
      <c r="C33" s="30"/>
      <c r="D33" s="30"/>
      <c r="E33" s="30"/>
      <c r="F33" s="30"/>
      <c r="G33" s="30"/>
      <c r="H33" s="30"/>
      <c r="I33" s="30"/>
      <c r="J33" s="30"/>
      <c r="K33" s="60"/>
      <c r="L33" s="60"/>
    </row>
    <row r="34" spans="2:22" s="2" customFormat="1" ht="6" customHeight="1">
      <c r="B34" s="31"/>
      <c r="C34" s="30"/>
      <c r="D34" s="30"/>
      <c r="E34" s="30"/>
      <c r="F34" s="30"/>
      <c r="G34" s="30"/>
      <c r="H34" s="30"/>
      <c r="I34" s="30"/>
      <c r="J34" s="30"/>
      <c r="K34" s="60"/>
      <c r="L34" s="60"/>
      <c r="M34" s="30"/>
      <c r="N34" s="32"/>
      <c r="O34" s="33"/>
    </row>
    <row r="35" spans="2:22" s="2" customFormat="1" ht="16" customHeight="1">
      <c r="B35" s="34" t="s">
        <v>27</v>
      </c>
      <c r="C35" s="35"/>
      <c r="D35" s="30"/>
      <c r="E35" s="30"/>
      <c r="F35" s="30"/>
      <c r="G35" s="30"/>
      <c r="H35" s="30"/>
      <c r="I35" s="30"/>
      <c r="J35" s="30"/>
      <c r="K35" s="60"/>
      <c r="L35" s="60"/>
      <c r="M35" s="30"/>
      <c r="N35" s="30"/>
      <c r="O35" s="30"/>
    </row>
    <row r="36" spans="2:22" s="17" customFormat="1" ht="16" customHeight="1">
      <c r="B36" s="18" t="s">
        <v>27</v>
      </c>
      <c r="C36" s="20"/>
      <c r="D36" s="20"/>
      <c r="E36" s="20"/>
      <c r="F36" s="19">
        <f>SUM('Aberdeen City:West Lothian'!F36)</f>
        <v>566</v>
      </c>
      <c r="G36" s="20"/>
      <c r="H36" s="20"/>
      <c r="I36" s="20"/>
      <c r="K36" s="60"/>
      <c r="L36" s="60"/>
    </row>
    <row r="37" spans="2:22" s="17" customFormat="1" ht="6" customHeight="1">
      <c r="C37" s="36"/>
      <c r="D37" s="36"/>
      <c r="E37" s="36"/>
      <c r="F37" s="36"/>
      <c r="G37" s="36"/>
      <c r="H37" s="36"/>
      <c r="I37" s="36"/>
      <c r="J37" s="36"/>
      <c r="K37" s="60"/>
      <c r="L37" s="60"/>
      <c r="M37" s="36"/>
      <c r="N37" s="36"/>
      <c r="O37" s="36"/>
      <c r="P37" s="36"/>
      <c r="Q37" s="36"/>
      <c r="R37" s="36"/>
      <c r="S37" s="36"/>
      <c r="T37" s="36"/>
      <c r="U37" s="36"/>
      <c r="V37" s="36"/>
    </row>
    <row r="38" spans="2:22" s="2" customFormat="1" ht="16" customHeight="1">
      <c r="B38" s="34" t="s">
        <v>28</v>
      </c>
      <c r="C38" s="35"/>
      <c r="D38" s="30"/>
      <c r="E38" s="30"/>
      <c r="F38" s="30"/>
      <c r="G38" s="30"/>
      <c r="H38" s="30"/>
      <c r="I38" s="30"/>
      <c r="J38" s="30"/>
      <c r="K38" s="60"/>
      <c r="L38" s="60"/>
      <c r="M38" s="30"/>
      <c r="N38" s="32"/>
      <c r="O38" s="33"/>
      <c r="P38" s="30"/>
      <c r="Q38" s="30"/>
      <c r="R38" s="30"/>
      <c r="S38" s="30"/>
      <c r="T38" s="30"/>
      <c r="U38" s="30"/>
      <c r="V38" s="30"/>
    </row>
    <row r="39" spans="2:22" s="17" customFormat="1" ht="16" customHeight="1">
      <c r="B39" s="18" t="s">
        <v>29</v>
      </c>
      <c r="C39" s="19">
        <f>SUM('Aberdeen City:West Lothian'!C39)</f>
        <v>5049.0769999999993</v>
      </c>
      <c r="D39" s="19">
        <f>SUM('Aberdeen City:West Lothian'!D39)</f>
        <v>26</v>
      </c>
      <c r="E39" s="19">
        <f>SUM('Aberdeen City:West Lothian'!E39)</f>
        <v>180892</v>
      </c>
      <c r="F39" s="19">
        <f>SUM('Aberdeen City:West Lothian'!F39)</f>
        <v>1589311.4610000001</v>
      </c>
      <c r="G39" s="19">
        <f>SUM('Aberdeen City:West Lothian'!G39)</f>
        <v>2245</v>
      </c>
      <c r="H39" s="20"/>
      <c r="I39" s="21">
        <f>SUM(C39:G39)</f>
        <v>1777523.5380000002</v>
      </c>
      <c r="K39" s="60"/>
      <c r="L39" s="60"/>
      <c r="M39" s="30"/>
    </row>
    <row r="40" spans="2:22" s="17" customFormat="1" ht="16" customHeight="1">
      <c r="B40" s="62" t="s">
        <v>30</v>
      </c>
      <c r="C40" s="19">
        <f>SUM('Aberdeen City:West Lothian'!C40)</f>
        <v>28.07</v>
      </c>
      <c r="D40" s="19">
        <f>SUM('Aberdeen City:West Lothian'!D40)</f>
        <v>0</v>
      </c>
      <c r="E40" s="19">
        <f>SUM('Aberdeen City:West Lothian'!E40)</f>
        <v>128464</v>
      </c>
      <c r="F40" s="19">
        <f>SUM('Aberdeen City:West Lothian'!F40)</f>
        <v>930140</v>
      </c>
      <c r="G40" s="19">
        <f>SUM('Aberdeen City:West Lothian'!G40)</f>
        <v>112</v>
      </c>
      <c r="H40" s="20"/>
      <c r="I40" s="21">
        <f>SUM(C40:G40)</f>
        <v>1058744.07</v>
      </c>
      <c r="K40" s="60"/>
      <c r="L40" s="60"/>
      <c r="M40" s="30"/>
    </row>
    <row r="41" spans="2:22" s="17" customFormat="1" ht="6" customHeight="1">
      <c r="C41" s="36"/>
      <c r="D41" s="36"/>
      <c r="E41" s="36"/>
      <c r="F41" s="36"/>
      <c r="G41" s="36"/>
      <c r="H41" s="36"/>
      <c r="I41" s="36"/>
      <c r="J41" s="36"/>
      <c r="K41" s="60"/>
      <c r="L41" s="60"/>
      <c r="M41" s="36"/>
      <c r="N41" s="36"/>
      <c r="O41" s="36"/>
      <c r="P41" s="36"/>
      <c r="Q41" s="36"/>
      <c r="R41" s="36"/>
      <c r="S41" s="36"/>
      <c r="T41" s="36"/>
      <c r="U41" s="36"/>
      <c r="V41" s="36"/>
    </row>
    <row r="42" spans="2:22" s="2" customFormat="1" ht="16" customHeight="1">
      <c r="B42" s="34" t="s">
        <v>31</v>
      </c>
      <c r="C42" s="35"/>
      <c r="D42" s="30"/>
      <c r="E42" s="30"/>
      <c r="F42" s="30"/>
      <c r="G42" s="30"/>
      <c r="H42" s="30"/>
      <c r="I42" s="30"/>
      <c r="J42" s="30"/>
      <c r="K42" s="60"/>
      <c r="L42" s="60"/>
      <c r="M42" s="30"/>
      <c r="N42" s="32"/>
      <c r="O42" s="33"/>
      <c r="P42" s="30"/>
      <c r="Q42" s="30"/>
      <c r="R42" s="30"/>
      <c r="S42" s="30"/>
      <c r="T42" s="30"/>
      <c r="U42" s="30"/>
      <c r="V42" s="30"/>
    </row>
    <row r="43" spans="2:22" s="17" customFormat="1" ht="16" customHeight="1">
      <c r="B43" s="18" t="s">
        <v>32</v>
      </c>
      <c r="C43" s="20"/>
      <c r="D43" s="20"/>
      <c r="E43" s="19">
        <f>SUM('Aberdeen City:West Lothian'!E43)</f>
        <v>10016</v>
      </c>
      <c r="F43" s="19">
        <f>SUM('Aberdeen City:West Lothian'!F43)</f>
        <v>129819.31599999999</v>
      </c>
      <c r="G43" s="20"/>
      <c r="H43" s="20"/>
      <c r="I43" s="21">
        <f>SUM(E43:F43)</f>
        <v>139835.31599999999</v>
      </c>
      <c r="K43" s="60"/>
      <c r="L43" s="60"/>
      <c r="M43" s="30"/>
    </row>
    <row r="44" spans="2:22" s="17" customFormat="1" ht="16" customHeight="1">
      <c r="B44" s="18" t="s">
        <v>33</v>
      </c>
      <c r="C44" s="20"/>
      <c r="D44" s="20"/>
      <c r="E44" s="19">
        <f>SUM('Aberdeen City:West Lothian'!E44)</f>
        <v>7040</v>
      </c>
      <c r="F44" s="19">
        <f>SUM('Aberdeen City:West Lothian'!F44)</f>
        <v>167669.04699999999</v>
      </c>
      <c r="G44" s="20"/>
      <c r="H44" s="20"/>
      <c r="I44" s="21">
        <f>SUM(E44:F44)</f>
        <v>174709.04699999999</v>
      </c>
      <c r="K44" s="60"/>
      <c r="L44" s="60"/>
      <c r="M44" s="30"/>
    </row>
    <row r="45" spans="2:22" s="17" customFormat="1" ht="6" customHeight="1">
      <c r="C45" s="36"/>
      <c r="D45" s="36"/>
      <c r="E45" s="36"/>
      <c r="F45" s="36"/>
      <c r="G45" s="36"/>
      <c r="H45" s="36"/>
      <c r="I45" s="36"/>
      <c r="J45" s="36"/>
      <c r="K45" s="60"/>
      <c r="L45" s="60"/>
      <c r="M45" s="36"/>
      <c r="N45" s="36"/>
      <c r="O45" s="36"/>
      <c r="P45" s="36"/>
      <c r="Q45" s="36"/>
      <c r="R45" s="36"/>
      <c r="S45" s="36"/>
      <c r="T45" s="36"/>
      <c r="U45" s="36"/>
      <c r="V45" s="36"/>
    </row>
    <row r="46" spans="2:22" s="2" customFormat="1" ht="16" customHeight="1">
      <c r="B46" s="34" t="s">
        <v>34</v>
      </c>
      <c r="C46" s="35"/>
      <c r="D46" s="30"/>
      <c r="E46" s="30"/>
      <c r="F46" s="30"/>
      <c r="G46" s="30"/>
      <c r="H46" s="30"/>
      <c r="I46" s="30"/>
      <c r="J46" s="30"/>
      <c r="K46" s="60"/>
      <c r="L46" s="60"/>
      <c r="M46" s="30"/>
      <c r="N46" s="32"/>
      <c r="O46" s="33"/>
      <c r="P46" s="30"/>
      <c r="Q46" s="30"/>
      <c r="R46" s="30"/>
      <c r="S46" s="30"/>
      <c r="T46" s="30"/>
      <c r="U46" s="30"/>
      <c r="V46" s="30"/>
    </row>
    <row r="47" spans="2:22" s="17" customFormat="1" ht="16" customHeight="1">
      <c r="B47" s="18" t="s">
        <v>35</v>
      </c>
      <c r="C47" s="20"/>
      <c r="D47" s="20"/>
      <c r="E47" s="20"/>
      <c r="F47" s="19">
        <f>SUM('Aberdeen City:West Lothian'!F47)</f>
        <v>2302376</v>
      </c>
      <c r="G47" s="20"/>
      <c r="H47" s="20"/>
      <c r="I47" s="20"/>
      <c r="K47" s="60"/>
      <c r="L47" s="60"/>
      <c r="M47" s="30"/>
    </row>
    <row r="48" spans="2:22" s="17" customFormat="1" ht="16" customHeight="1">
      <c r="B48" s="18" t="s">
        <v>36</v>
      </c>
      <c r="C48" s="20"/>
      <c r="D48" s="20"/>
      <c r="E48" s="20"/>
      <c r="F48" s="19">
        <f>SUM('Aberdeen City:West Lothian'!F48)</f>
        <v>294232</v>
      </c>
      <c r="G48" s="20"/>
      <c r="H48" s="20"/>
      <c r="I48" s="20"/>
      <c r="K48" s="60"/>
      <c r="L48" s="60"/>
      <c r="M48" s="30"/>
    </row>
    <row r="49" spans="2:22" s="17" customFormat="1" ht="16" customHeight="1">
      <c r="B49" s="18" t="s">
        <v>37</v>
      </c>
      <c r="C49" s="20"/>
      <c r="D49" s="20"/>
      <c r="E49" s="20"/>
      <c r="F49" s="19">
        <f>SUM('Aberdeen City:West Lothian'!F49)</f>
        <v>942377</v>
      </c>
      <c r="G49" s="20"/>
      <c r="H49" s="20"/>
      <c r="I49" s="20"/>
      <c r="K49" s="60"/>
      <c r="L49" s="60"/>
      <c r="M49" s="30"/>
    </row>
    <row r="50" spans="2:22" s="17" customFormat="1" ht="16" customHeight="1">
      <c r="B50" s="18" t="s">
        <v>38</v>
      </c>
      <c r="C50" s="20"/>
      <c r="D50" s="20"/>
      <c r="E50" s="20"/>
      <c r="F50" s="19">
        <f>SUM('Aberdeen City:West Lothian'!F50)</f>
        <v>210125</v>
      </c>
      <c r="G50" s="20"/>
      <c r="H50" s="20"/>
      <c r="I50" s="20"/>
      <c r="K50" s="60"/>
      <c r="L50" s="60"/>
      <c r="M50" s="30"/>
    </row>
    <row r="51" spans="2:22" s="17" customFormat="1" ht="16" customHeight="1">
      <c r="B51" s="18" t="s">
        <v>39</v>
      </c>
      <c r="C51" s="20"/>
      <c r="D51" s="20"/>
      <c r="E51" s="20"/>
      <c r="F51" s="19">
        <f>SUM('Aberdeen City:West Lothian'!F51)</f>
        <v>77616</v>
      </c>
      <c r="G51" s="20"/>
      <c r="H51" s="20"/>
      <c r="I51" s="20"/>
      <c r="K51" s="60"/>
      <c r="L51" s="60"/>
      <c r="M51" s="30"/>
    </row>
    <row r="52" spans="2:22" s="17" customFormat="1" ht="16" customHeight="1">
      <c r="B52" s="23" t="s">
        <v>40</v>
      </c>
      <c r="C52" s="20"/>
      <c r="D52" s="20"/>
      <c r="E52" s="20"/>
      <c r="F52" s="21">
        <f>SUM(F47:F51)</f>
        <v>3826726</v>
      </c>
      <c r="G52" s="20"/>
      <c r="H52" s="20"/>
      <c r="I52" s="20"/>
      <c r="K52" s="60"/>
      <c r="L52" s="60"/>
    </row>
    <row r="53" spans="2:22" s="2" customFormat="1" ht="6" customHeight="1">
      <c r="B53" s="31"/>
      <c r="C53" s="30"/>
      <c r="D53" s="30"/>
      <c r="E53" s="30"/>
      <c r="F53" s="30"/>
      <c r="G53" s="30"/>
      <c r="H53" s="30"/>
      <c r="I53" s="30"/>
      <c r="J53" s="30"/>
      <c r="K53" s="60"/>
      <c r="L53" s="60"/>
      <c r="M53" s="30"/>
      <c r="N53" s="30"/>
      <c r="O53" s="32"/>
      <c r="P53" s="33"/>
    </row>
    <row r="54" spans="2:22" s="2" customFormat="1" ht="16" customHeight="1">
      <c r="B54" s="34" t="s">
        <v>41</v>
      </c>
      <c r="C54" s="35"/>
      <c r="D54" s="30"/>
      <c r="E54" s="30"/>
      <c r="F54" s="30"/>
      <c r="G54" s="30"/>
      <c r="H54" s="30"/>
      <c r="I54" s="30"/>
      <c r="J54" s="30"/>
      <c r="K54" s="60"/>
      <c r="L54" s="60"/>
      <c r="M54" s="30"/>
      <c r="N54" s="32"/>
      <c r="O54" s="33"/>
      <c r="P54" s="30"/>
      <c r="Q54" s="30"/>
      <c r="R54" s="30"/>
      <c r="S54" s="30"/>
      <c r="T54" s="30"/>
      <c r="U54" s="30"/>
      <c r="V54" s="30"/>
    </row>
    <row r="55" spans="2:22" s="17" customFormat="1" ht="16" customHeight="1">
      <c r="B55" s="18" t="s">
        <v>42</v>
      </c>
      <c r="C55" s="20"/>
      <c r="D55" s="20"/>
      <c r="E55" s="19">
        <f>SUM('Aberdeen City:West Lothian'!E55)</f>
        <v>254416</v>
      </c>
      <c r="F55" s="19">
        <f>SUM('Aberdeen City:West Lothian'!F55)</f>
        <v>406000</v>
      </c>
      <c r="G55" s="20"/>
      <c r="H55" s="20"/>
      <c r="I55" s="21">
        <f>SUM(E55:F55)</f>
        <v>660416</v>
      </c>
      <c r="K55" s="60"/>
      <c r="L55" s="60"/>
    </row>
    <row r="56" spans="2:22" s="17" customFormat="1" ht="16" customHeight="1">
      <c r="B56" s="37" t="s">
        <v>43</v>
      </c>
      <c r="C56" s="20"/>
      <c r="D56" s="20"/>
      <c r="E56" s="38">
        <f>SUM(E57,E59:E61)</f>
        <v>292891</v>
      </c>
      <c r="F56" s="38">
        <f>SUM(F57,F61)</f>
        <v>1535517</v>
      </c>
      <c r="G56" s="20"/>
      <c r="H56" s="20"/>
      <c r="I56" s="39">
        <f>SUM(E56:F56)</f>
        <v>1828408</v>
      </c>
      <c r="K56" s="60"/>
      <c r="L56" s="60"/>
    </row>
    <row r="57" spans="2:22" s="17" customFormat="1" ht="16" customHeight="1">
      <c r="B57" s="40" t="s">
        <v>44</v>
      </c>
      <c r="C57" s="20"/>
      <c r="D57" s="20"/>
      <c r="E57" s="19">
        <f>SUM('Aberdeen City:West Lothian'!E57)</f>
        <v>118867</v>
      </c>
      <c r="F57" s="19">
        <f>SUM('Aberdeen City:West Lothian'!F57)</f>
        <v>1330401</v>
      </c>
      <c r="G57" s="20"/>
      <c r="H57" s="20"/>
      <c r="I57" s="21">
        <f>SUM(E57:F57)</f>
        <v>1449268</v>
      </c>
      <c r="K57" s="60"/>
      <c r="L57" s="60"/>
    </row>
    <row r="58" spans="2:22" s="17" customFormat="1" ht="16" customHeight="1">
      <c r="B58" s="41" t="s">
        <v>45</v>
      </c>
      <c r="C58" s="20"/>
      <c r="D58" s="20"/>
      <c r="E58" s="20"/>
      <c r="F58" s="19">
        <f>SUM('Aberdeen City:West Lothian'!F58)</f>
        <v>1053262</v>
      </c>
      <c r="G58" s="20"/>
      <c r="H58" s="20"/>
      <c r="I58" s="21">
        <f>F58</f>
        <v>1053262</v>
      </c>
      <c r="K58" s="60"/>
      <c r="L58" s="60"/>
    </row>
    <row r="59" spans="2:22" s="17" customFormat="1" ht="16" customHeight="1">
      <c r="B59" s="40" t="s">
        <v>46</v>
      </c>
      <c r="C59" s="20"/>
      <c r="D59" s="20"/>
      <c r="E59" s="19">
        <f>SUM('Aberdeen City:West Lothian'!E59)</f>
        <v>13508</v>
      </c>
      <c r="F59" s="20"/>
      <c r="G59" s="20"/>
      <c r="H59" s="20"/>
      <c r="I59" s="21">
        <f>E59</f>
        <v>13508</v>
      </c>
      <c r="K59" s="60"/>
      <c r="L59" s="60"/>
    </row>
    <row r="60" spans="2:22" s="17" customFormat="1" ht="16" customHeight="1">
      <c r="B60" s="40" t="s">
        <v>47</v>
      </c>
      <c r="C60" s="20"/>
      <c r="D60" s="20"/>
      <c r="E60" s="19">
        <f>SUM('Aberdeen City:West Lothian'!E60)</f>
        <v>120918</v>
      </c>
      <c r="F60" s="20"/>
      <c r="G60" s="20"/>
      <c r="H60" s="20"/>
      <c r="I60" s="21">
        <f>E60</f>
        <v>120918</v>
      </c>
      <c r="K60" s="60"/>
      <c r="L60" s="60"/>
    </row>
    <row r="61" spans="2:22" s="17" customFormat="1" ht="16" customHeight="1">
      <c r="B61" s="63" t="s">
        <v>48</v>
      </c>
      <c r="C61" s="20"/>
      <c r="D61" s="20"/>
      <c r="E61" s="19">
        <f>SUM('Aberdeen City:West Lothian'!E61)</f>
        <v>39598</v>
      </c>
      <c r="F61" s="19">
        <f>SUM('Aberdeen City:West Lothian'!F61)</f>
        <v>205116</v>
      </c>
      <c r="G61" s="20"/>
      <c r="H61" s="20"/>
      <c r="I61" s="21">
        <f>SUM(E61:F61)</f>
        <v>244714</v>
      </c>
      <c r="K61" s="60"/>
      <c r="L61" s="60"/>
    </row>
    <row r="62" spans="2:22" s="17" customFormat="1" ht="16" customHeight="1">
      <c r="B62" s="37" t="s">
        <v>49</v>
      </c>
      <c r="C62" s="20"/>
      <c r="D62" s="20"/>
      <c r="E62" s="38">
        <f>SUM(E63,E65:E68)</f>
        <v>378251</v>
      </c>
      <c r="F62" s="38">
        <f>SUM(F63,F65,F68)</f>
        <v>1563968</v>
      </c>
      <c r="G62" s="20"/>
      <c r="H62" s="20"/>
      <c r="I62" s="39">
        <f>SUM(E62:F62)</f>
        <v>1942219</v>
      </c>
      <c r="K62" s="60"/>
      <c r="L62" s="60"/>
    </row>
    <row r="63" spans="2:22" s="17" customFormat="1" ht="16" customHeight="1">
      <c r="B63" s="40" t="s">
        <v>50</v>
      </c>
      <c r="C63" s="20"/>
      <c r="D63" s="20"/>
      <c r="E63" s="19">
        <f>SUM('Aberdeen City:West Lothian'!E63)</f>
        <v>6917</v>
      </c>
      <c r="F63" s="19">
        <f>SUM('Aberdeen City:West Lothian'!F63)</f>
        <v>1022126</v>
      </c>
      <c r="G63" s="20"/>
      <c r="H63" s="20"/>
      <c r="I63" s="21">
        <f>SUM(E63:F63)</f>
        <v>1029043</v>
      </c>
      <c r="K63" s="60"/>
      <c r="L63" s="60"/>
    </row>
    <row r="64" spans="2:22" s="17" customFormat="1" ht="16" customHeight="1">
      <c r="B64" s="41" t="s">
        <v>51</v>
      </c>
      <c r="C64" s="20"/>
      <c r="D64" s="20"/>
      <c r="E64" s="20"/>
      <c r="F64" s="19">
        <f>SUM('Aberdeen City:West Lothian'!F64)</f>
        <v>649364</v>
      </c>
      <c r="G64" s="20"/>
      <c r="H64" s="20"/>
      <c r="I64" s="21">
        <f>F64</f>
        <v>649364</v>
      </c>
      <c r="K64" s="60"/>
      <c r="L64" s="60"/>
    </row>
    <row r="65" spans="2:22" s="17" customFormat="1" ht="16" customHeight="1">
      <c r="B65" s="40" t="s">
        <v>52</v>
      </c>
      <c r="C65" s="20"/>
      <c r="D65" s="20"/>
      <c r="E65" s="19">
        <f>SUM('Aberdeen City:West Lothian'!E65)</f>
        <v>15703</v>
      </c>
      <c r="F65" s="19">
        <f>SUM('Aberdeen City:West Lothian'!F65)</f>
        <v>175721</v>
      </c>
      <c r="G65" s="20"/>
      <c r="H65" s="20"/>
      <c r="I65" s="21">
        <f>SUM(E65:F65)</f>
        <v>191424</v>
      </c>
      <c r="K65" s="60"/>
      <c r="L65" s="60"/>
    </row>
    <row r="66" spans="2:22" s="17" customFormat="1" ht="16" customHeight="1">
      <c r="B66" s="40" t="s">
        <v>53</v>
      </c>
      <c r="C66" s="20"/>
      <c r="D66" s="20"/>
      <c r="E66" s="19">
        <f>SUM('Aberdeen City:West Lothian'!E66)</f>
        <v>16135</v>
      </c>
      <c r="F66" s="20"/>
      <c r="G66" s="20"/>
      <c r="H66" s="20"/>
      <c r="I66" s="21">
        <f>E66</f>
        <v>16135</v>
      </c>
      <c r="K66" s="60"/>
      <c r="L66" s="60"/>
    </row>
    <row r="67" spans="2:22" s="17" customFormat="1" ht="16" customHeight="1">
      <c r="B67" s="40" t="s">
        <v>54</v>
      </c>
      <c r="C67" s="20"/>
      <c r="D67" s="20"/>
      <c r="E67" s="19">
        <f>SUM('Aberdeen City:West Lothian'!E67)</f>
        <v>237866</v>
      </c>
      <c r="F67" s="20"/>
      <c r="G67" s="20"/>
      <c r="H67" s="20"/>
      <c r="I67" s="21">
        <f>E67</f>
        <v>237866</v>
      </c>
      <c r="K67" s="60"/>
      <c r="L67" s="60"/>
    </row>
    <row r="68" spans="2:22" s="17" customFormat="1" ht="16" customHeight="1">
      <c r="B68" s="63" t="s">
        <v>55</v>
      </c>
      <c r="C68" s="20"/>
      <c r="D68" s="20"/>
      <c r="E68" s="19">
        <f>SUM('Aberdeen City:West Lothian'!E68)</f>
        <v>101630</v>
      </c>
      <c r="F68" s="19">
        <f>SUM('Aberdeen City:West Lothian'!F68)</f>
        <v>366121</v>
      </c>
      <c r="G68" s="20"/>
      <c r="H68" s="20"/>
      <c r="I68" s="21">
        <f>SUM(E68:F68)</f>
        <v>467751</v>
      </c>
      <c r="K68" s="60"/>
      <c r="L68" s="60"/>
    </row>
    <row r="69" spans="2:22" s="17" customFormat="1" ht="16" customHeight="1">
      <c r="B69" s="60"/>
      <c r="C69" s="60"/>
      <c r="D69" s="60"/>
      <c r="E69" s="60"/>
      <c r="F69" s="60"/>
      <c r="G69" s="60"/>
      <c r="H69" s="60"/>
      <c r="I69" s="60"/>
      <c r="K69" s="60"/>
      <c r="L69" s="60"/>
    </row>
    <row r="70" spans="2:22" s="2" customFormat="1" ht="6" customHeight="1">
      <c r="B70" s="31"/>
      <c r="C70" s="30"/>
      <c r="D70" s="30"/>
      <c r="E70" s="30"/>
      <c r="F70" s="30"/>
      <c r="G70" s="30"/>
      <c r="H70" s="30"/>
      <c r="I70" s="30"/>
      <c r="J70" s="30"/>
      <c r="K70" s="60"/>
      <c r="L70" s="60"/>
      <c r="M70" s="30"/>
      <c r="N70" s="30"/>
      <c r="O70" s="32"/>
      <c r="P70" s="33"/>
    </row>
    <row r="71" spans="2:22" s="2" customFormat="1" ht="16" customHeight="1">
      <c r="B71" s="42" t="s">
        <v>56</v>
      </c>
      <c r="C71" s="35"/>
      <c r="D71" s="30"/>
      <c r="E71" s="30"/>
      <c r="F71" s="30"/>
      <c r="G71" s="30"/>
      <c r="H71" s="30"/>
      <c r="I71" s="30"/>
      <c r="J71" s="30"/>
      <c r="K71" s="60"/>
      <c r="L71" s="60"/>
      <c r="M71" s="30"/>
      <c r="N71" s="32"/>
      <c r="O71" s="33"/>
      <c r="P71" s="30"/>
      <c r="Q71" s="30"/>
      <c r="R71" s="30"/>
      <c r="S71" s="30"/>
      <c r="T71" s="30"/>
      <c r="U71" s="30"/>
      <c r="V71" s="30"/>
    </row>
    <row r="72" spans="2:22" s="17" customFormat="1" ht="16" customHeight="1">
      <c r="B72" s="43" t="s">
        <v>42</v>
      </c>
      <c r="C72" s="20"/>
      <c r="D72" s="20"/>
      <c r="E72" s="19">
        <f>SUM('Aberdeen City:West Lothian'!E72)</f>
        <v>223351</v>
      </c>
      <c r="F72" s="19">
        <f>SUM('Aberdeen City:West Lothian'!F72)</f>
        <v>315837</v>
      </c>
      <c r="G72" s="20"/>
      <c r="H72" s="20"/>
      <c r="I72" s="21">
        <f>SUM(E72:F72)</f>
        <v>539188</v>
      </c>
      <c r="K72" s="60"/>
      <c r="L72" s="60"/>
    </row>
    <row r="73" spans="2:22" s="17" customFormat="1" ht="16" customHeight="1">
      <c r="B73" s="37" t="s">
        <v>57</v>
      </c>
      <c r="C73" s="20"/>
      <c r="D73" s="20"/>
      <c r="E73" s="39">
        <f>SUM(E76,E83:E85)</f>
        <v>269464</v>
      </c>
      <c r="F73" s="39">
        <f>SUM(F76,F85)</f>
        <v>863336</v>
      </c>
      <c r="G73" s="20"/>
      <c r="H73" s="20"/>
      <c r="I73" s="39">
        <f>SUM(E73:F73)</f>
        <v>1132800</v>
      </c>
      <c r="K73" s="60"/>
      <c r="L73" s="60"/>
    </row>
    <row r="74" spans="2:22" s="17" customFormat="1" ht="16" customHeight="1">
      <c r="B74" s="44" t="s">
        <v>58</v>
      </c>
      <c r="C74" s="20"/>
      <c r="D74" s="20"/>
      <c r="E74" s="20"/>
      <c r="F74" s="19">
        <f>SUM('Aberdeen City:West Lothian'!F74)</f>
        <v>61374</v>
      </c>
      <c r="G74" s="20"/>
      <c r="H74" s="20"/>
      <c r="I74" s="21">
        <f>F74</f>
        <v>61374</v>
      </c>
      <c r="K74" s="60"/>
      <c r="L74" s="60"/>
    </row>
    <row r="75" spans="2:22" s="17" customFormat="1" ht="16" customHeight="1">
      <c r="B75" s="45" t="s">
        <v>59</v>
      </c>
      <c r="C75" s="20"/>
      <c r="D75" s="20"/>
      <c r="E75" s="20"/>
      <c r="F75" s="19">
        <f>SUM('Aberdeen City:West Lothian'!F75)</f>
        <v>600888</v>
      </c>
      <c r="G75" s="20"/>
      <c r="H75" s="20"/>
      <c r="I75" s="21">
        <f>F75</f>
        <v>600888</v>
      </c>
      <c r="K75" s="60"/>
      <c r="L75" s="60"/>
    </row>
    <row r="76" spans="2:22" s="17" customFormat="1" ht="16" customHeight="1">
      <c r="B76" s="46" t="s">
        <v>60</v>
      </c>
      <c r="C76" s="20"/>
      <c r="D76" s="20"/>
      <c r="E76" s="19">
        <f>SUM('Aberdeen City:West Lothian'!E76)</f>
        <v>105584</v>
      </c>
      <c r="F76" s="19">
        <f>SUM('Aberdeen City:West Lothian'!F76)</f>
        <v>751174</v>
      </c>
      <c r="G76" s="20"/>
      <c r="H76" s="20"/>
      <c r="I76" s="21">
        <f>SUM(E76:F76)</f>
        <v>856758</v>
      </c>
      <c r="K76" s="60"/>
      <c r="L76" s="60"/>
    </row>
    <row r="77" spans="2:22" s="17" customFormat="1" ht="16" customHeight="1">
      <c r="B77" s="62" t="s">
        <v>45</v>
      </c>
      <c r="C77" s="20"/>
      <c r="D77" s="20"/>
      <c r="E77" s="20"/>
      <c r="F77" s="19">
        <f>SUM('Aberdeen City:West Lothian'!F77)</f>
        <v>587852</v>
      </c>
      <c r="G77" s="20"/>
      <c r="H77" s="20"/>
      <c r="I77" s="21">
        <f t="shared" ref="I77:I82" si="0">F77</f>
        <v>587852</v>
      </c>
      <c r="K77" s="60"/>
      <c r="L77" s="60"/>
    </row>
    <row r="78" spans="2:22" s="17" customFormat="1" ht="16" customHeight="1">
      <c r="B78" s="47" t="s">
        <v>61</v>
      </c>
      <c r="C78" s="20"/>
      <c r="D78" s="20"/>
      <c r="E78" s="20"/>
      <c r="F78" s="19">
        <f>SUM('Aberdeen City:West Lothian'!F78)</f>
        <v>80451.169139999998</v>
      </c>
      <c r="G78" s="20"/>
      <c r="H78" s="20"/>
      <c r="I78" s="21">
        <f t="shared" si="0"/>
        <v>80451.169139999998</v>
      </c>
      <c r="K78" s="60"/>
      <c r="L78" s="60"/>
    </row>
    <row r="79" spans="2:22" s="17" customFormat="1" ht="16" customHeight="1">
      <c r="B79" s="48" t="s">
        <v>62</v>
      </c>
      <c r="C79" s="20"/>
      <c r="D79" s="20"/>
      <c r="E79" s="20"/>
      <c r="F79" s="19">
        <f>SUM('Aberdeen City:West Lothian'!F79)</f>
        <v>38841.830399999999</v>
      </c>
      <c r="G79" s="20"/>
      <c r="H79" s="20"/>
      <c r="I79" s="21">
        <f t="shared" si="0"/>
        <v>38841.830399999999</v>
      </c>
      <c r="K79" s="60"/>
      <c r="L79" s="60"/>
    </row>
    <row r="80" spans="2:22" s="17" customFormat="1" ht="16" customHeight="1">
      <c r="B80" s="48" t="s">
        <v>63</v>
      </c>
      <c r="C80" s="20"/>
      <c r="D80" s="20"/>
      <c r="E80" s="20"/>
      <c r="F80" s="19">
        <f>SUM('Aberdeen City:West Lothian'!F80)</f>
        <v>1405.4317000000001</v>
      </c>
      <c r="G80" s="20"/>
      <c r="H80" s="20"/>
      <c r="I80" s="21">
        <f t="shared" si="0"/>
        <v>1405.4317000000001</v>
      </c>
      <c r="K80" s="60"/>
      <c r="L80" s="60"/>
    </row>
    <row r="81" spans="2:12" s="17" customFormat="1" ht="16" customHeight="1">
      <c r="B81" s="48" t="s">
        <v>64</v>
      </c>
      <c r="C81" s="20"/>
      <c r="D81" s="20"/>
      <c r="E81" s="20"/>
      <c r="F81" s="19">
        <f>SUM('Aberdeen City:West Lothian'!F81)</f>
        <v>1677.1552000000001</v>
      </c>
      <c r="G81" s="20"/>
      <c r="H81" s="20"/>
      <c r="I81" s="21">
        <f t="shared" si="0"/>
        <v>1677.1552000000001</v>
      </c>
      <c r="K81" s="60"/>
      <c r="L81" s="60"/>
    </row>
    <row r="82" spans="2:12" s="17" customFormat="1" ht="16" customHeight="1">
      <c r="B82" s="48" t="s">
        <v>65</v>
      </c>
      <c r="C82" s="20"/>
      <c r="D82" s="20"/>
      <c r="E82" s="20"/>
      <c r="F82" s="19">
        <f>SUM('Aberdeen City:West Lothian'!F82)</f>
        <v>1050</v>
      </c>
      <c r="G82" s="20"/>
      <c r="H82" s="20"/>
      <c r="I82" s="21">
        <f t="shared" si="0"/>
        <v>1050</v>
      </c>
      <c r="K82" s="60"/>
      <c r="L82" s="60"/>
    </row>
    <row r="83" spans="2:12" s="17" customFormat="1" ht="16" customHeight="1">
      <c r="B83" s="46" t="s">
        <v>46</v>
      </c>
      <c r="C83" s="20"/>
      <c r="D83" s="20"/>
      <c r="E83" s="19">
        <f>SUM('Aberdeen City:West Lothian'!E83)</f>
        <v>13106</v>
      </c>
      <c r="F83" s="20"/>
      <c r="G83" s="20"/>
      <c r="H83" s="20"/>
      <c r="I83" s="21">
        <f>E83</f>
        <v>13106</v>
      </c>
      <c r="K83" s="60"/>
      <c r="L83" s="60"/>
    </row>
    <row r="84" spans="2:12" s="17" customFormat="1" ht="16" customHeight="1">
      <c r="B84" s="46" t="s">
        <v>47</v>
      </c>
      <c r="C84" s="20"/>
      <c r="D84" s="20"/>
      <c r="E84" s="19">
        <f>SUM('Aberdeen City:West Lothian'!E84)</f>
        <v>114270</v>
      </c>
      <c r="F84" s="20"/>
      <c r="G84" s="20"/>
      <c r="H84" s="20"/>
      <c r="I84" s="21">
        <f>E84</f>
        <v>114270</v>
      </c>
      <c r="K84" s="60"/>
      <c r="L84" s="60"/>
    </row>
    <row r="85" spans="2:12" s="17" customFormat="1" ht="16" customHeight="1">
      <c r="B85" s="63" t="s">
        <v>48</v>
      </c>
      <c r="C85" s="20"/>
      <c r="D85" s="20"/>
      <c r="E85" s="19">
        <f>SUM('Aberdeen City:West Lothian'!E85)</f>
        <v>36504</v>
      </c>
      <c r="F85" s="19">
        <f>SUM('Aberdeen City:West Lothian'!F85)</f>
        <v>112162</v>
      </c>
      <c r="G85" s="20"/>
      <c r="H85" s="20"/>
      <c r="I85" s="21">
        <f>SUM(E85:F85)</f>
        <v>148666</v>
      </c>
      <c r="K85" s="60"/>
      <c r="L85" s="60"/>
    </row>
    <row r="86" spans="2:12" s="17" customFormat="1" ht="16" customHeight="1">
      <c r="B86" s="37" t="s">
        <v>66</v>
      </c>
      <c r="C86" s="20"/>
      <c r="D86" s="20"/>
      <c r="E86" s="39">
        <f>SUM(E87,E92:E94,E96:E98)</f>
        <v>343271</v>
      </c>
      <c r="F86" s="39">
        <f>SUM(F87,F92:F95,F98)</f>
        <v>1017408</v>
      </c>
      <c r="G86" s="20"/>
      <c r="H86" s="20"/>
      <c r="I86" s="39">
        <f>SUM(E86:F86)</f>
        <v>1360679</v>
      </c>
      <c r="K86" s="60"/>
      <c r="L86" s="60"/>
    </row>
    <row r="87" spans="2:12" s="17" customFormat="1" ht="16" customHeight="1">
      <c r="B87" s="46" t="s">
        <v>50</v>
      </c>
      <c r="C87" s="20"/>
      <c r="D87" s="20"/>
      <c r="E87" s="19">
        <f>SUM('Aberdeen City:West Lothian'!E87)</f>
        <v>5075</v>
      </c>
      <c r="F87" s="19">
        <f>SUM('Aberdeen City:West Lothian'!F87)</f>
        <v>688580</v>
      </c>
      <c r="G87" s="20"/>
      <c r="H87" s="20"/>
      <c r="I87" s="21">
        <f>SUM(E87:F87)</f>
        <v>693655</v>
      </c>
      <c r="K87" s="60"/>
      <c r="L87" s="60"/>
    </row>
    <row r="88" spans="2:12" s="17" customFormat="1" ht="16" customHeight="1">
      <c r="B88" s="49" t="s">
        <v>67</v>
      </c>
      <c r="C88" s="20"/>
      <c r="D88" s="20"/>
      <c r="E88" s="20"/>
      <c r="F88" s="19">
        <f>SUM('Aberdeen City:West Lothian'!F88)</f>
        <v>90440</v>
      </c>
      <c r="G88" s="20"/>
      <c r="H88" s="20"/>
      <c r="I88" s="21">
        <f>F88</f>
        <v>90440</v>
      </c>
      <c r="K88" s="60"/>
      <c r="L88" s="60"/>
    </row>
    <row r="89" spans="2:12" s="17" customFormat="1" ht="16" customHeight="1">
      <c r="B89" s="49" t="s">
        <v>68</v>
      </c>
      <c r="C89" s="20"/>
      <c r="D89" s="20"/>
      <c r="E89" s="20"/>
      <c r="F89" s="19">
        <f>SUM('Aberdeen City:West Lothian'!F89)</f>
        <v>396713</v>
      </c>
      <c r="G89" s="20"/>
      <c r="H89" s="20"/>
      <c r="I89" s="21">
        <f>F89</f>
        <v>396713</v>
      </c>
      <c r="K89" s="60"/>
      <c r="L89" s="60"/>
    </row>
    <row r="90" spans="2:12" s="17" customFormat="1" ht="16" customHeight="1">
      <c r="B90" s="50" t="s">
        <v>69</v>
      </c>
      <c r="C90" s="20"/>
      <c r="D90" s="20"/>
      <c r="E90" s="20"/>
      <c r="F90" s="19">
        <f>SUM('Aberdeen City:West Lothian'!F90)</f>
        <v>48161</v>
      </c>
      <c r="G90" s="20"/>
      <c r="H90" s="20"/>
      <c r="I90" s="21">
        <f>F90</f>
        <v>48161</v>
      </c>
      <c r="K90" s="60"/>
      <c r="L90" s="60"/>
    </row>
    <row r="91" spans="2:12" s="17" customFormat="1" ht="16" customHeight="1">
      <c r="B91" s="50" t="s">
        <v>51</v>
      </c>
      <c r="C91" s="20"/>
      <c r="D91" s="20"/>
      <c r="E91" s="20"/>
      <c r="F91" s="19">
        <f>SUM('Aberdeen City:West Lothian'!F91)</f>
        <v>462942</v>
      </c>
      <c r="G91" s="20"/>
      <c r="H91" s="20"/>
      <c r="I91" s="21">
        <f>F91</f>
        <v>462942</v>
      </c>
      <c r="K91" s="60"/>
      <c r="L91" s="60"/>
    </row>
    <row r="92" spans="2:12" s="17" customFormat="1" ht="16" customHeight="1">
      <c r="B92" s="51" t="s">
        <v>52</v>
      </c>
      <c r="C92" s="20"/>
      <c r="D92" s="20"/>
      <c r="E92" s="19">
        <f>SUM('Aberdeen City:West Lothian'!E92)</f>
        <v>15002</v>
      </c>
      <c r="F92" s="19">
        <f>SUM('Aberdeen City:West Lothian'!F92)</f>
        <v>138279</v>
      </c>
      <c r="G92" s="20"/>
      <c r="H92" s="20"/>
      <c r="I92" s="21">
        <f>SUM(E92:F92)</f>
        <v>153281</v>
      </c>
      <c r="K92" s="60"/>
      <c r="L92" s="60"/>
    </row>
    <row r="93" spans="2:12" s="17" customFormat="1" ht="16" customHeight="1">
      <c r="B93" s="52" t="s">
        <v>70</v>
      </c>
      <c r="C93" s="20"/>
      <c r="D93" s="20"/>
      <c r="E93" s="19">
        <f>SUM('Aberdeen City:West Lothian'!E93)</f>
        <v>565</v>
      </c>
      <c r="F93" s="19">
        <f>SUM('Aberdeen City:West Lothian'!F93)</f>
        <v>26310</v>
      </c>
      <c r="G93" s="20"/>
      <c r="H93" s="20"/>
      <c r="I93" s="21">
        <f>SUM(E93:F93)</f>
        <v>26875</v>
      </c>
      <c r="K93" s="60"/>
      <c r="L93" s="60"/>
    </row>
    <row r="94" spans="2:12" s="17" customFormat="1" ht="16" customHeight="1">
      <c r="B94" s="52" t="s">
        <v>71</v>
      </c>
      <c r="C94" s="20"/>
      <c r="D94" s="20"/>
      <c r="E94" s="19">
        <f>SUM('Aberdeen City:West Lothian'!E94)</f>
        <v>11442</v>
      </c>
      <c r="F94" s="19">
        <f>SUM('Aberdeen City:West Lothian'!F94)</f>
        <v>16026</v>
      </c>
      <c r="G94" s="20"/>
      <c r="H94" s="20"/>
      <c r="I94" s="21">
        <f>SUM(E94:F94)</f>
        <v>27468</v>
      </c>
      <c r="K94" s="60"/>
      <c r="L94" s="60"/>
    </row>
    <row r="95" spans="2:12" s="17" customFormat="1" ht="16" customHeight="1">
      <c r="B95" s="52" t="s">
        <v>72</v>
      </c>
      <c r="C95" s="20"/>
      <c r="D95" s="20"/>
      <c r="E95" s="20"/>
      <c r="F95" s="19">
        <f>SUM('Aberdeen City:West Lothian'!F95)</f>
        <v>6660</v>
      </c>
      <c r="G95" s="20"/>
      <c r="H95" s="20"/>
      <c r="I95" s="21">
        <f>F95</f>
        <v>6660</v>
      </c>
      <c r="K95" s="60"/>
      <c r="L95" s="60"/>
    </row>
    <row r="96" spans="2:12" s="17" customFormat="1" ht="16" customHeight="1">
      <c r="B96" s="53" t="s">
        <v>53</v>
      </c>
      <c r="C96" s="20"/>
      <c r="D96" s="20"/>
      <c r="E96" s="19">
        <f>SUM('Aberdeen City:West Lothian'!E96)</f>
        <v>14799</v>
      </c>
      <c r="F96" s="20"/>
      <c r="G96" s="20"/>
      <c r="H96" s="20"/>
      <c r="I96" s="21">
        <f>E96</f>
        <v>14799</v>
      </c>
      <c r="K96" s="60"/>
      <c r="L96" s="60"/>
    </row>
    <row r="97" spans="2:22" s="17" customFormat="1" ht="16" customHeight="1">
      <c r="B97" s="53" t="s">
        <v>54</v>
      </c>
      <c r="C97" s="20"/>
      <c r="D97" s="20"/>
      <c r="E97" s="19">
        <f>SUM('Aberdeen City:West Lothian'!E97)</f>
        <v>225930</v>
      </c>
      <c r="F97" s="20"/>
      <c r="G97" s="20"/>
      <c r="H97" s="20"/>
      <c r="I97" s="21">
        <f>E97</f>
        <v>225930</v>
      </c>
      <c r="K97" s="60"/>
      <c r="L97" s="60"/>
    </row>
    <row r="98" spans="2:22" s="17" customFormat="1" ht="16" customHeight="1">
      <c r="B98" s="63" t="s">
        <v>55</v>
      </c>
      <c r="C98" s="20"/>
      <c r="D98" s="20"/>
      <c r="E98" s="19">
        <f>SUM('Aberdeen City:West Lothian'!E98)</f>
        <v>70458</v>
      </c>
      <c r="F98" s="19">
        <f>SUM('Aberdeen City:West Lothian'!F98)</f>
        <v>141553</v>
      </c>
      <c r="G98" s="20"/>
      <c r="H98" s="20"/>
      <c r="I98" s="21">
        <f>SUM(E98:F98)</f>
        <v>212011</v>
      </c>
      <c r="K98" s="60"/>
      <c r="L98" s="60"/>
    </row>
    <row r="99" spans="2:22" s="17" customFormat="1" ht="16" customHeight="1">
      <c r="B99" s="60"/>
      <c r="C99" s="60"/>
      <c r="D99" s="60"/>
      <c r="E99" s="60"/>
      <c r="F99" s="60"/>
      <c r="G99" s="60"/>
      <c r="H99" s="60"/>
      <c r="I99" s="60"/>
      <c r="K99" s="60"/>
      <c r="L99" s="60"/>
    </row>
    <row r="100" spans="2:22" s="2" customFormat="1" ht="6" customHeight="1">
      <c r="B100" s="31"/>
      <c r="C100" s="30"/>
      <c r="D100" s="30"/>
      <c r="E100" s="30"/>
      <c r="F100" s="30"/>
      <c r="G100" s="30"/>
      <c r="H100" s="30"/>
      <c r="I100" s="30"/>
      <c r="J100" s="30"/>
      <c r="K100" s="60"/>
      <c r="L100" s="60"/>
      <c r="M100" s="30"/>
      <c r="N100" s="30"/>
      <c r="O100" s="32"/>
      <c r="P100" s="33"/>
    </row>
    <row r="101" spans="2:22" s="2" customFormat="1" ht="16" customHeight="1">
      <c r="B101" s="42" t="s">
        <v>73</v>
      </c>
      <c r="C101" s="35"/>
      <c r="D101" s="30"/>
      <c r="E101" s="30"/>
      <c r="F101" s="30"/>
      <c r="G101" s="30"/>
      <c r="H101" s="30"/>
      <c r="I101" s="30"/>
      <c r="J101" s="30"/>
      <c r="K101" s="60"/>
      <c r="L101" s="60"/>
      <c r="M101" s="30"/>
      <c r="N101" s="32"/>
      <c r="O101" s="33"/>
      <c r="P101" s="30"/>
      <c r="Q101" s="30"/>
      <c r="R101" s="30"/>
      <c r="S101" s="30"/>
      <c r="T101" s="30"/>
      <c r="U101" s="30"/>
      <c r="V101" s="30"/>
    </row>
    <row r="102" spans="2:22" s="17" customFormat="1" ht="16" customHeight="1">
      <c r="B102" s="54" t="s">
        <v>42</v>
      </c>
      <c r="C102" s="20"/>
      <c r="D102" s="20"/>
      <c r="E102" s="19">
        <f>SUM('Aberdeen City:West Lothian'!E102)</f>
        <v>-1301</v>
      </c>
      <c r="F102" s="19">
        <f>SUM('Aberdeen City:West Lothian'!F102)</f>
        <v>-501</v>
      </c>
      <c r="G102" s="20"/>
      <c r="H102" s="20"/>
      <c r="I102" s="21">
        <f>SUM(E102:F102)</f>
        <v>-1802</v>
      </c>
      <c r="K102" s="60"/>
      <c r="L102" s="60"/>
    </row>
    <row r="103" spans="2:22" s="17" customFormat="1" ht="16" customHeight="1">
      <c r="B103" s="55" t="s">
        <v>74</v>
      </c>
      <c r="C103" s="20"/>
      <c r="D103" s="20"/>
      <c r="E103" s="56">
        <f>SUM('Aberdeen City:West Lothian'!E103)</f>
        <v>-207</v>
      </c>
      <c r="F103" s="56">
        <f>SUM('Aberdeen City:West Lothian'!F103)</f>
        <v>-182744</v>
      </c>
      <c r="G103" s="20"/>
      <c r="H103" s="20"/>
      <c r="I103" s="21">
        <f>SUM(E103:F103)</f>
        <v>-182951</v>
      </c>
      <c r="K103" s="60"/>
      <c r="L103" s="60"/>
    </row>
    <row r="104" spans="2:22" s="17" customFormat="1" ht="16" customHeight="1">
      <c r="B104" s="55" t="s">
        <v>75</v>
      </c>
      <c r="C104" s="20"/>
      <c r="D104" s="20"/>
      <c r="E104" s="56">
        <f>SUM('Aberdeen City:West Lothian'!E104)</f>
        <v>-465</v>
      </c>
      <c r="F104" s="56">
        <f>SUM('Aberdeen City:West Lothian'!F104)</f>
        <v>-36987</v>
      </c>
      <c r="G104" s="20"/>
      <c r="H104" s="20"/>
      <c r="I104" s="21">
        <f>SUM(E104:F104)</f>
        <v>-37452</v>
      </c>
      <c r="K104" s="60"/>
      <c r="L104" s="60"/>
    </row>
    <row r="105" spans="2:22" s="17" customFormat="1" ht="16" customHeight="1">
      <c r="B105" s="48" t="s">
        <v>76</v>
      </c>
      <c r="C105" s="20"/>
      <c r="D105" s="20"/>
      <c r="E105" s="20"/>
      <c r="F105" s="19">
        <f>SUM('Aberdeen City:West Lothian'!F105)</f>
        <v>-4132</v>
      </c>
      <c r="G105" s="20"/>
      <c r="H105" s="20"/>
      <c r="I105" s="21">
        <f>F105</f>
        <v>-4132</v>
      </c>
      <c r="K105" s="60"/>
      <c r="L105" s="60"/>
    </row>
    <row r="106" spans="2:22" s="17" customFormat="1" ht="16" customHeight="1">
      <c r="B106" s="48" t="s">
        <v>77</v>
      </c>
      <c r="C106" s="20"/>
      <c r="D106" s="20"/>
      <c r="E106" s="20"/>
      <c r="F106" s="19">
        <f>SUM('Aberdeen City:West Lothian'!F106)</f>
        <v>-747</v>
      </c>
      <c r="G106" s="20"/>
      <c r="H106" s="20"/>
      <c r="I106" s="21">
        <f>F106</f>
        <v>-747</v>
      </c>
      <c r="K106" s="60"/>
      <c r="L106" s="60"/>
    </row>
    <row r="107" spans="2:22" s="17" customFormat="1" ht="16" customHeight="1">
      <c r="B107" s="60"/>
      <c r="C107" s="60"/>
      <c r="D107" s="60"/>
      <c r="E107" s="60"/>
      <c r="F107" s="60"/>
      <c r="G107" s="60"/>
      <c r="H107" s="60"/>
      <c r="I107" s="60"/>
      <c r="K107" s="60"/>
      <c r="L107" s="60"/>
    </row>
    <row r="108" spans="2:22" s="2" customFormat="1" ht="6" customHeight="1">
      <c r="B108" s="31"/>
      <c r="C108" s="30"/>
      <c r="D108" s="30"/>
      <c r="E108" s="30"/>
      <c r="F108" s="30"/>
      <c r="G108" s="30"/>
      <c r="H108" s="30"/>
      <c r="I108" s="30"/>
      <c r="J108" s="30"/>
      <c r="K108" s="60"/>
      <c r="L108" s="60"/>
      <c r="M108" s="30"/>
      <c r="N108" s="30"/>
      <c r="O108" s="32"/>
      <c r="P108" s="33"/>
    </row>
    <row r="109" spans="2:22" s="2" customFormat="1" ht="16" customHeight="1">
      <c r="B109" s="34" t="s">
        <v>18</v>
      </c>
      <c r="C109" s="35"/>
      <c r="D109" s="30"/>
      <c r="E109" s="30"/>
      <c r="F109" s="30"/>
      <c r="G109" s="30"/>
      <c r="H109" s="30"/>
      <c r="I109" s="30"/>
      <c r="J109" s="30"/>
      <c r="K109" s="60"/>
      <c r="L109" s="60"/>
      <c r="M109" s="30"/>
      <c r="N109" s="32"/>
      <c r="O109" s="33"/>
      <c r="P109" s="30"/>
      <c r="Q109" s="30"/>
      <c r="R109" s="30"/>
      <c r="S109" s="30"/>
      <c r="T109" s="30"/>
      <c r="U109" s="30"/>
      <c r="V109" s="30"/>
    </row>
    <row r="110" spans="2:22" s="17" customFormat="1" ht="16" customHeight="1">
      <c r="B110" s="61" t="s">
        <v>78</v>
      </c>
      <c r="C110" s="19">
        <f>SUM('Aberdeen City:West Lothian'!C110)</f>
        <v>-821</v>
      </c>
      <c r="D110" s="19">
        <f>SUM('Aberdeen City:West Lothian'!D110)</f>
        <v>0</v>
      </c>
      <c r="E110" s="19">
        <f>SUM('Aberdeen City:West Lothian'!E110)</f>
        <v>-11399</v>
      </c>
      <c r="F110" s="19">
        <f>SUM('Aberdeen City:West Lothian'!F110)</f>
        <v>-223</v>
      </c>
      <c r="G110" s="19">
        <f>SUM('Aberdeen City:West Lothian'!G110)</f>
        <v>-222</v>
      </c>
      <c r="H110" s="20"/>
      <c r="I110" s="21">
        <f>SUM(C110:H110)</f>
        <v>-12665</v>
      </c>
      <c r="K110" s="60"/>
      <c r="L110" s="60"/>
    </row>
    <row r="111" spans="2:22" s="17" customFormat="1" ht="16" customHeight="1">
      <c r="C111" s="60"/>
      <c r="D111" s="60"/>
      <c r="E111" s="60"/>
      <c r="F111" s="60"/>
      <c r="G111" s="60"/>
      <c r="H111" s="57"/>
      <c r="I111" s="57"/>
      <c r="K111" s="57"/>
      <c r="L111" s="57"/>
    </row>
    <row r="112" spans="2:22" s="17" customFormat="1" ht="12.75" customHeight="1"/>
  </sheetData>
  <mergeCells count="7">
    <mergeCell ref="I6:I7"/>
    <mergeCell ref="G6:G7"/>
    <mergeCell ref="C6:C7"/>
    <mergeCell ref="D6:D7"/>
    <mergeCell ref="E6:E7"/>
    <mergeCell ref="F6:F7"/>
    <mergeCell ref="H6:H7"/>
  </mergeCells>
  <dataValidations count="3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9:G9 C12:G12 F36 F63:F65 E43:F44 F47:F51 E63 F58 C39:G40 E57:F57 E65:E68 F68 E59:E61 E55:F55 F61" xr:uid="{00000000-0002-0000-01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G11 C18:G18 C20:G21 E102:F104 F105:F106 C110:G110" xr:uid="{00000000-0002-0000-0100-000001000000}">
      <formula1>0</formula1>
    </dataValidation>
    <dataValidation type="whole" errorStyle="warning" allowBlank="1" showErrorMessage="1" errorTitle="WARNING" error="All figures must be entered as whole numbers. Please ensure that the figure you have entered is correct." sqref="E87 E76 F87:F95 F74:F82 E96:E97 E92:E94 E83:E84 E72:F72 E85:F85 E98:F98" xr:uid="{00000000-0002-0000-0100-000002000000}">
      <formula1>-1000000</formula1>
      <formula2>1000000</formula2>
    </dataValidation>
  </dataValidations>
  <pageMargins left="0.7" right="0.7" top="0.75" bottom="0.75" header="0.3" footer="0.3"/>
  <pageSetup paperSize="9" scale="59" fitToHeight="0" orientation="landscape" r:id="rId1"/>
  <rowBreaks count="2" manualBreakCount="2">
    <brk id="52" max="11" man="1"/>
    <brk id="100" max="11" man="1"/>
  </rowBreaks>
  <ignoredErrors>
    <ignoredError sqref="C9:G9 C11:G12 C18:G18 C20:G21 F36 C39:G40 E43:F44 F47:F51 E55:F55 E57:F57 F58 E59:E61 F61 E63:F63 F64 E65:F65 E66:E68 F68 E72:F72 F74:F75 E76:F76 F77:F82 E83:E85 F85 E87:F87 F88:F91 E92:F94 F95 E96:E98 F98 E102:F104 F105:F106 C110:G110" unlockedFormula="1"/>
    <ignoredError sqref="I110" emptyCellReference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8">
    <tabColor rgb="FFC5D9F1"/>
    <pageSetUpPr fitToPage="1"/>
  </sheetPr>
  <dimension ref="B1:V112"/>
  <sheetViews>
    <sheetView zoomScaleNormal="100" workbookViewId="0"/>
  </sheetViews>
  <sheetFormatPr defaultColWidth="9.1796875" defaultRowHeight="14"/>
  <cols>
    <col min="1" max="1" width="2.54296875" style="14" customWidth="1"/>
    <col min="2" max="2" width="95.54296875" style="14" customWidth="1"/>
    <col min="3" max="9" width="14.26953125" style="14" customWidth="1"/>
    <col min="10" max="10" width="3.26953125" style="14" customWidth="1"/>
    <col min="11" max="12" width="10.81640625" style="14" customWidth="1"/>
    <col min="13" max="16384" width="9.1796875" style="14"/>
  </cols>
  <sheetData>
    <row r="1" spans="2:12" s="2" customFormat="1" ht="20.149999999999999" customHeight="1">
      <c r="B1" s="1" t="s">
        <v>0</v>
      </c>
      <c r="C1" s="58"/>
      <c r="D1" s="58"/>
      <c r="F1" s="3"/>
      <c r="G1" s="3"/>
      <c r="H1" s="3"/>
    </row>
    <row r="2" spans="2:12" s="2" customFormat="1" ht="20.149999999999999" customHeight="1">
      <c r="B2" s="1" t="s">
        <v>79</v>
      </c>
    </row>
    <row r="3" spans="2:12" s="2" customFormat="1" ht="20.149999999999999" customHeight="1">
      <c r="B3" s="4" t="s">
        <v>105</v>
      </c>
      <c r="C3" s="59"/>
      <c r="D3" s="59"/>
      <c r="E3" s="5"/>
      <c r="F3" s="6"/>
      <c r="G3" s="6"/>
      <c r="H3" s="7"/>
    </row>
    <row r="4" spans="2:12" s="10" customFormat="1" ht="12.75" customHeight="1">
      <c r="B4" s="8"/>
      <c r="C4" s="9"/>
      <c r="I4" s="11"/>
      <c r="J4" s="11"/>
    </row>
    <row r="5" spans="2:12" s="10" customFormat="1" ht="12.75" customHeight="1">
      <c r="B5" s="8"/>
      <c r="C5" s="9"/>
      <c r="I5" s="11" t="s">
        <v>1</v>
      </c>
      <c r="J5" s="11"/>
    </row>
    <row r="6" spans="2:12" ht="18" customHeight="1">
      <c r="B6" s="12" t="s">
        <v>2</v>
      </c>
      <c r="C6" s="82" t="s">
        <v>3</v>
      </c>
      <c r="D6" s="82" t="s">
        <v>4</v>
      </c>
      <c r="E6" s="82" t="s">
        <v>5</v>
      </c>
      <c r="F6" s="82" t="s">
        <v>6</v>
      </c>
      <c r="G6" s="82" t="s">
        <v>7</v>
      </c>
      <c r="H6" s="83" t="s">
        <v>8</v>
      </c>
      <c r="I6" s="84" t="s">
        <v>9</v>
      </c>
      <c r="J6" s="13"/>
      <c r="K6" s="60"/>
      <c r="L6" s="60"/>
    </row>
    <row r="7" spans="2:12" ht="51" customHeight="1">
      <c r="B7" s="15" t="s">
        <v>10</v>
      </c>
      <c r="C7" s="82"/>
      <c r="D7" s="82"/>
      <c r="E7" s="82"/>
      <c r="F7" s="82"/>
      <c r="G7" s="82"/>
      <c r="H7" s="83"/>
      <c r="I7" s="84"/>
      <c r="J7" s="13"/>
      <c r="K7" s="60"/>
      <c r="L7" s="60"/>
    </row>
    <row r="8" spans="2:12" s="17" customFormat="1" ht="16" customHeight="1">
      <c r="B8" s="16" t="s">
        <v>11</v>
      </c>
      <c r="K8" s="60"/>
      <c r="L8" s="60"/>
    </row>
    <row r="9" spans="2:12" s="17" customFormat="1" ht="16" customHeight="1">
      <c r="B9" s="18" t="s">
        <v>12</v>
      </c>
      <c r="C9" s="19">
        <v>58</v>
      </c>
      <c r="D9" s="19">
        <v>2</v>
      </c>
      <c r="E9" s="19">
        <v>1471</v>
      </c>
      <c r="F9" s="19">
        <v>5468</v>
      </c>
      <c r="G9" s="19">
        <v>5</v>
      </c>
      <c r="H9" s="20"/>
      <c r="I9" s="21">
        <f>SUM(C9:G9)</f>
        <v>7004</v>
      </c>
      <c r="K9" s="60"/>
      <c r="L9" s="60"/>
    </row>
    <row r="10" spans="2:12" s="17" customFormat="1" ht="16" customHeight="1">
      <c r="B10" s="18" t="s">
        <v>13</v>
      </c>
      <c r="C10" s="20"/>
      <c r="D10" s="20"/>
      <c r="E10" s="20"/>
      <c r="F10" s="20"/>
      <c r="G10" s="20"/>
      <c r="H10" s="20"/>
      <c r="I10" s="20"/>
      <c r="K10" s="60"/>
      <c r="L10" s="60"/>
    </row>
    <row r="11" spans="2:12" s="17" customFormat="1" ht="16" customHeight="1">
      <c r="B11" s="18" t="s">
        <v>14</v>
      </c>
      <c r="C11" s="19">
        <v>-19</v>
      </c>
      <c r="D11" s="19">
        <v>0</v>
      </c>
      <c r="E11" s="19">
        <v>-317</v>
      </c>
      <c r="F11" s="19">
        <v>-825</v>
      </c>
      <c r="G11" s="19">
        <v>-41</v>
      </c>
      <c r="H11" s="20"/>
      <c r="I11" s="21">
        <f>SUM(C11:G11)</f>
        <v>-1202</v>
      </c>
      <c r="K11" s="60"/>
      <c r="L11" s="60"/>
    </row>
    <row r="12" spans="2:12" s="17" customFormat="1" ht="16" customHeight="1">
      <c r="B12" s="18" t="s">
        <v>15</v>
      </c>
      <c r="C12" s="19">
        <v>634</v>
      </c>
      <c r="D12" s="19">
        <v>10</v>
      </c>
      <c r="E12" s="19">
        <v>14903</v>
      </c>
      <c r="F12" s="19">
        <v>87156</v>
      </c>
      <c r="G12" s="19">
        <v>1599</v>
      </c>
      <c r="H12" s="22">
        <v>51713</v>
      </c>
      <c r="I12" s="21">
        <f>SUM(C12:H12)</f>
        <v>156015</v>
      </c>
      <c r="K12" s="60"/>
      <c r="L12" s="60"/>
    </row>
    <row r="13" spans="2:12" s="17" customFormat="1" ht="16" customHeight="1">
      <c r="B13" s="23" t="s">
        <v>16</v>
      </c>
      <c r="C13" s="21">
        <f>SUM(C9,C11:C12)</f>
        <v>673</v>
      </c>
      <c r="D13" s="21">
        <f>SUM(D9,D11:D12)</f>
        <v>12</v>
      </c>
      <c r="E13" s="21">
        <f>SUM(E9,E11:E12)</f>
        <v>16057</v>
      </c>
      <c r="F13" s="21">
        <f>SUM(F9,F11:F12)</f>
        <v>91799</v>
      </c>
      <c r="G13" s="21">
        <f>SUM(G9,G11:G12)</f>
        <v>1563</v>
      </c>
      <c r="H13" s="21">
        <f>H12</f>
        <v>51713</v>
      </c>
      <c r="I13" s="21">
        <f>SUM(I9,I11:I12)</f>
        <v>161817</v>
      </c>
      <c r="K13" s="60"/>
      <c r="L13" s="60"/>
    </row>
    <row r="14" spans="2:12" s="17" customFormat="1" ht="12.75" customHeight="1">
      <c r="K14" s="60"/>
      <c r="L14" s="60"/>
    </row>
    <row r="15" spans="2:12" s="17" customFormat="1" ht="16" customHeight="1">
      <c r="B15" s="23" t="s">
        <v>17</v>
      </c>
      <c r="C15" s="21">
        <f>C13+C18</f>
        <v>673</v>
      </c>
      <c r="D15" s="21">
        <f>D13+D18</f>
        <v>12</v>
      </c>
      <c r="E15" s="21">
        <f>E13+E18</f>
        <v>16057</v>
      </c>
      <c r="F15" s="21">
        <f>F13+F18</f>
        <v>91799</v>
      </c>
      <c r="G15" s="21">
        <f>G13+G18</f>
        <v>1563</v>
      </c>
      <c r="H15" s="21">
        <f>H13</f>
        <v>51713</v>
      </c>
      <c r="I15" s="21">
        <f>I13+I18</f>
        <v>161817</v>
      </c>
      <c r="K15" s="60"/>
      <c r="L15" s="60"/>
    </row>
    <row r="16" spans="2:12" s="17" customFormat="1" ht="12.75" customHeight="1">
      <c r="K16" s="60"/>
      <c r="L16" s="60"/>
    </row>
    <row r="17" spans="2:14" s="17" customFormat="1" ht="16" customHeight="1">
      <c r="B17" s="16" t="s">
        <v>18</v>
      </c>
      <c r="K17" s="60"/>
      <c r="L17" s="60"/>
    </row>
    <row r="18" spans="2:14" s="17" customFormat="1" ht="16" customHeight="1">
      <c r="B18" s="18" t="s">
        <v>19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20"/>
      <c r="I18" s="21">
        <f>SUM(C18:G18)</f>
        <v>0</v>
      </c>
      <c r="K18" s="60"/>
      <c r="L18" s="60"/>
    </row>
    <row r="19" spans="2:14" s="17" customFormat="1" ht="16" customHeight="1">
      <c r="B19" s="24" t="s">
        <v>20</v>
      </c>
      <c r="C19" s="20"/>
      <c r="D19" s="20"/>
      <c r="E19" s="20"/>
      <c r="F19" s="20"/>
      <c r="G19" s="20"/>
      <c r="H19" s="20"/>
      <c r="I19" s="25"/>
      <c r="K19" s="60"/>
      <c r="L19" s="60"/>
    </row>
    <row r="20" spans="2:14" s="17" customFormat="1" ht="16" customHeight="1">
      <c r="B20" s="18" t="s">
        <v>21</v>
      </c>
      <c r="C20" s="19">
        <v>0</v>
      </c>
      <c r="D20" s="19">
        <v>0</v>
      </c>
      <c r="E20" s="19">
        <v>0</v>
      </c>
      <c r="F20" s="19">
        <v>-51713</v>
      </c>
      <c r="G20" s="19">
        <v>0</v>
      </c>
      <c r="H20" s="20"/>
      <c r="I20" s="21">
        <f>SUM(C20:G20)</f>
        <v>-51713</v>
      </c>
      <c r="K20" s="60"/>
      <c r="L20" s="60"/>
    </row>
    <row r="21" spans="2:14" s="17" customFormat="1" ht="16" customHeight="1">
      <c r="B21" s="18" t="s">
        <v>22</v>
      </c>
      <c r="C21" s="19">
        <v>-40</v>
      </c>
      <c r="D21" s="19">
        <v>0</v>
      </c>
      <c r="E21" s="19">
        <v>-498</v>
      </c>
      <c r="F21" s="19">
        <v>-32539</v>
      </c>
      <c r="G21" s="19">
        <v>-1526</v>
      </c>
      <c r="H21" s="20"/>
      <c r="I21" s="21">
        <f>SUM(C21:G21)</f>
        <v>-34603</v>
      </c>
      <c r="K21" s="60"/>
      <c r="L21" s="60"/>
    </row>
    <row r="22" spans="2:14" s="17" customFormat="1" ht="16" customHeight="1">
      <c r="B22" s="23" t="s">
        <v>23</v>
      </c>
      <c r="C22" s="21">
        <f>SUM(C18,C20:C21)</f>
        <v>-40</v>
      </c>
      <c r="D22" s="21">
        <f>SUM(D18,D20:D21)</f>
        <v>0</v>
      </c>
      <c r="E22" s="21">
        <f>SUM(E18,E20:E21)</f>
        <v>-498</v>
      </c>
      <c r="F22" s="21">
        <f>SUM(F18,F20:F21)</f>
        <v>-84252</v>
      </c>
      <c r="G22" s="21">
        <f>SUM(G18,G20:G21)</f>
        <v>-1526</v>
      </c>
      <c r="H22" s="20"/>
      <c r="I22" s="21">
        <f>SUM(I18,I20:I21)</f>
        <v>-86316</v>
      </c>
      <c r="K22" s="60"/>
      <c r="L22" s="60"/>
    </row>
    <row r="23" spans="2:14" s="17" customFormat="1" ht="12.75" customHeight="1">
      <c r="K23" s="60"/>
      <c r="L23" s="60"/>
    </row>
    <row r="24" spans="2:14" s="17" customFormat="1" ht="16" customHeight="1">
      <c r="B24" s="23" t="s">
        <v>24</v>
      </c>
      <c r="C24" s="21">
        <f>C22-C18</f>
        <v>-40</v>
      </c>
      <c r="D24" s="21">
        <f>D22-D18</f>
        <v>0</v>
      </c>
      <c r="E24" s="21">
        <f>E22-E18</f>
        <v>-498</v>
      </c>
      <c r="F24" s="21">
        <f>F22-F18</f>
        <v>-84252</v>
      </c>
      <c r="G24" s="21">
        <f>G22-G18</f>
        <v>-1526</v>
      </c>
      <c r="H24" s="20"/>
      <c r="I24" s="21">
        <f>I22-I18</f>
        <v>-86316</v>
      </c>
      <c r="K24" s="60"/>
      <c r="L24" s="60"/>
    </row>
    <row r="25" spans="2:14" s="17" customFormat="1" ht="12.75" customHeight="1">
      <c r="K25" s="60"/>
      <c r="L25" s="60"/>
    </row>
    <row r="26" spans="2:14" s="17" customFormat="1" ht="16" customHeight="1">
      <c r="B26" s="26" t="s">
        <v>25</v>
      </c>
      <c r="C26" s="27">
        <f>C13+C22</f>
        <v>633</v>
      </c>
      <c r="D26" s="27">
        <f>D13+D22</f>
        <v>12</v>
      </c>
      <c r="E26" s="27">
        <f>E13+E22</f>
        <v>15559</v>
      </c>
      <c r="F26" s="27">
        <f>F13+F22</f>
        <v>7547</v>
      </c>
      <c r="G26" s="27">
        <f>G13+G22</f>
        <v>37</v>
      </c>
      <c r="H26" s="27">
        <f>H13</f>
        <v>51713</v>
      </c>
      <c r="I26" s="27">
        <f>I13+I22</f>
        <v>75501</v>
      </c>
      <c r="K26" s="60"/>
      <c r="L26" s="60"/>
    </row>
    <row r="27" spans="2:14" s="17" customFormat="1" ht="12.75" customHeight="1">
      <c r="K27" s="60"/>
      <c r="L27" s="60"/>
    </row>
    <row r="28" spans="2:14" s="17" customFormat="1" ht="16" customHeight="1">
      <c r="B28" s="60"/>
      <c r="C28" s="60"/>
      <c r="D28" s="60"/>
      <c r="E28" s="60"/>
      <c r="F28" s="60"/>
      <c r="G28" s="60"/>
      <c r="H28" s="60"/>
      <c r="I28" s="60"/>
      <c r="K28" s="60"/>
      <c r="L28" s="60"/>
    </row>
    <row r="29" spans="2:14" s="17" customFormat="1" ht="16" customHeight="1">
      <c r="B29" s="60"/>
      <c r="C29" s="60"/>
      <c r="D29" s="60"/>
      <c r="E29" s="60"/>
      <c r="F29" s="60"/>
      <c r="G29" s="60"/>
      <c r="H29" s="60"/>
      <c r="I29" s="60"/>
      <c r="K29" s="60"/>
      <c r="L29" s="60"/>
    </row>
    <row r="30" spans="2:14" s="17" customFormat="1" ht="16" customHeight="1">
      <c r="B30" s="60"/>
      <c r="C30" s="60"/>
      <c r="D30" s="60"/>
      <c r="E30" s="60"/>
      <c r="F30" s="60"/>
      <c r="G30" s="60"/>
      <c r="H30" s="60"/>
      <c r="I30" s="60"/>
      <c r="K30" s="60"/>
      <c r="L30" s="60"/>
    </row>
    <row r="31" spans="2:14" s="17" customFormat="1" ht="16" customHeight="1">
      <c r="B31" s="60"/>
      <c r="C31" s="60"/>
      <c r="D31" s="60"/>
      <c r="E31" s="60"/>
      <c r="F31" s="60"/>
      <c r="G31" s="60"/>
      <c r="H31" s="60"/>
      <c r="I31" s="60"/>
      <c r="K31" s="60"/>
      <c r="L31" s="60"/>
    </row>
    <row r="32" spans="2:14" s="2" customFormat="1" ht="12.75" customHeight="1">
      <c r="B32" s="60"/>
      <c r="C32" s="60"/>
      <c r="D32" s="60"/>
      <c r="E32" s="60"/>
      <c r="F32" s="60"/>
      <c r="G32" s="60"/>
      <c r="H32" s="60"/>
      <c r="I32" s="60"/>
      <c r="J32" s="28"/>
      <c r="K32" s="60"/>
      <c r="L32" s="60"/>
      <c r="M32" s="29"/>
      <c r="N32" s="29"/>
    </row>
    <row r="33" spans="2:22" s="2" customFormat="1" ht="18" customHeight="1">
      <c r="B33" s="64" t="s">
        <v>26</v>
      </c>
      <c r="C33" s="30"/>
      <c r="D33" s="30"/>
      <c r="E33" s="30"/>
      <c r="F33" s="30"/>
      <c r="G33" s="30"/>
      <c r="H33" s="30"/>
      <c r="I33" s="30"/>
      <c r="J33" s="30"/>
      <c r="K33" s="60"/>
      <c r="L33" s="60"/>
    </row>
    <row r="34" spans="2:22" s="2" customFormat="1" ht="6" customHeight="1">
      <c r="B34" s="31"/>
      <c r="C34" s="30"/>
      <c r="D34" s="30"/>
      <c r="E34" s="30"/>
      <c r="F34" s="30"/>
      <c r="G34" s="30"/>
      <c r="H34" s="30"/>
      <c r="I34" s="30"/>
      <c r="J34" s="30"/>
      <c r="K34" s="60"/>
      <c r="L34" s="60"/>
      <c r="M34" s="30"/>
      <c r="N34" s="32"/>
      <c r="O34" s="33"/>
    </row>
    <row r="35" spans="2:22" s="2" customFormat="1" ht="16" customHeight="1">
      <c r="B35" s="34" t="s">
        <v>27</v>
      </c>
      <c r="C35" s="35"/>
      <c r="D35" s="30"/>
      <c r="E35" s="30"/>
      <c r="F35" s="30"/>
      <c r="G35" s="30"/>
      <c r="H35" s="30"/>
      <c r="I35" s="30"/>
      <c r="J35" s="30"/>
      <c r="K35" s="60"/>
      <c r="L35" s="60"/>
      <c r="M35" s="30"/>
      <c r="N35" s="30"/>
      <c r="O35" s="30"/>
    </row>
    <row r="36" spans="2:22" s="17" customFormat="1" ht="16" customHeight="1">
      <c r="B36" s="18" t="s">
        <v>27</v>
      </c>
      <c r="C36" s="20"/>
      <c r="D36" s="20"/>
      <c r="E36" s="20"/>
      <c r="F36" s="19">
        <v>0</v>
      </c>
      <c r="G36" s="20"/>
      <c r="H36" s="20"/>
      <c r="I36" s="20"/>
      <c r="K36" s="60"/>
      <c r="L36" s="60"/>
    </row>
    <row r="37" spans="2:22" s="17" customFormat="1" ht="6" customHeight="1">
      <c r="C37" s="36"/>
      <c r="D37" s="36"/>
      <c r="E37" s="36"/>
      <c r="F37" s="36"/>
      <c r="G37" s="36"/>
      <c r="H37" s="36"/>
      <c r="I37" s="36"/>
      <c r="J37" s="36"/>
      <c r="K37" s="60"/>
      <c r="L37" s="60"/>
      <c r="M37" s="36"/>
      <c r="N37" s="36"/>
      <c r="O37" s="36"/>
      <c r="P37" s="36"/>
      <c r="Q37" s="36"/>
      <c r="R37" s="36"/>
      <c r="S37" s="36"/>
      <c r="T37" s="36"/>
      <c r="U37" s="36"/>
      <c r="V37" s="36"/>
    </row>
    <row r="38" spans="2:22" s="2" customFormat="1" ht="16" customHeight="1">
      <c r="B38" s="34" t="s">
        <v>28</v>
      </c>
      <c r="C38" s="35"/>
      <c r="D38" s="30"/>
      <c r="E38" s="30"/>
      <c r="F38" s="30"/>
      <c r="G38" s="30"/>
      <c r="H38" s="30"/>
      <c r="I38" s="30"/>
      <c r="J38" s="30"/>
      <c r="K38" s="60"/>
      <c r="L38" s="60"/>
      <c r="M38" s="30"/>
      <c r="N38" s="32"/>
      <c r="O38" s="33"/>
      <c r="P38" s="30"/>
      <c r="Q38" s="30"/>
      <c r="R38" s="30"/>
      <c r="S38" s="30"/>
      <c r="T38" s="30"/>
      <c r="U38" s="30"/>
      <c r="V38" s="30"/>
    </row>
    <row r="39" spans="2:22" s="17" customFormat="1" ht="16" customHeight="1">
      <c r="B39" s="18" t="s">
        <v>29</v>
      </c>
      <c r="C39" s="19">
        <v>1</v>
      </c>
      <c r="D39" s="19">
        <v>7</v>
      </c>
      <c r="E39" s="19">
        <v>7334</v>
      </c>
      <c r="F39" s="19">
        <v>51565</v>
      </c>
      <c r="G39" s="19">
        <v>266</v>
      </c>
      <c r="H39" s="20"/>
      <c r="I39" s="21">
        <f>SUM(C39:G39)</f>
        <v>59173</v>
      </c>
      <c r="K39" s="60"/>
      <c r="L39" s="60"/>
      <c r="M39" s="30"/>
    </row>
    <row r="40" spans="2:22" s="17" customFormat="1" ht="16" customHeight="1">
      <c r="B40" s="62" t="s">
        <v>30</v>
      </c>
      <c r="C40" s="19">
        <v>0</v>
      </c>
      <c r="D40" s="19">
        <v>0</v>
      </c>
      <c r="E40" s="19">
        <v>5642</v>
      </c>
      <c r="F40" s="19">
        <v>19088</v>
      </c>
      <c r="G40" s="19">
        <v>0</v>
      </c>
      <c r="H40" s="20"/>
      <c r="I40" s="21">
        <f>SUM(C40:G40)</f>
        <v>24730</v>
      </c>
      <c r="K40" s="60"/>
      <c r="L40" s="60"/>
      <c r="M40" s="30"/>
    </row>
    <row r="41" spans="2:22" s="17" customFormat="1" ht="6" customHeight="1">
      <c r="C41" s="36"/>
      <c r="D41" s="36"/>
      <c r="E41" s="36"/>
      <c r="F41" s="36"/>
      <c r="G41" s="36"/>
      <c r="H41" s="36"/>
      <c r="I41" s="36"/>
      <c r="J41" s="36"/>
      <c r="K41" s="60"/>
      <c r="L41" s="60"/>
      <c r="M41" s="36"/>
      <c r="N41" s="36"/>
      <c r="O41" s="36"/>
      <c r="P41" s="36"/>
      <c r="Q41" s="36"/>
      <c r="R41" s="36"/>
      <c r="S41" s="36"/>
      <c r="T41" s="36"/>
      <c r="U41" s="36"/>
      <c r="V41" s="36"/>
    </row>
    <row r="42" spans="2:22" s="2" customFormat="1" ht="16" customHeight="1">
      <c r="B42" s="34" t="s">
        <v>31</v>
      </c>
      <c r="C42" s="35"/>
      <c r="D42" s="30"/>
      <c r="E42" s="30"/>
      <c r="F42" s="30"/>
      <c r="G42" s="30"/>
      <c r="H42" s="30"/>
      <c r="I42" s="30"/>
      <c r="J42" s="30"/>
      <c r="K42" s="60"/>
      <c r="L42" s="60"/>
      <c r="M42" s="30"/>
      <c r="N42" s="32"/>
      <c r="O42" s="33"/>
      <c r="P42" s="30"/>
      <c r="Q42" s="30"/>
      <c r="R42" s="30"/>
      <c r="S42" s="30"/>
      <c r="T42" s="30"/>
      <c r="U42" s="30"/>
      <c r="V42" s="30"/>
    </row>
    <row r="43" spans="2:22" s="17" customFormat="1" ht="16" customHeight="1">
      <c r="B43" s="18" t="s">
        <v>32</v>
      </c>
      <c r="C43" s="20"/>
      <c r="D43" s="20"/>
      <c r="E43" s="19">
        <v>222</v>
      </c>
      <c r="F43" s="19">
        <v>5647</v>
      </c>
      <c r="G43" s="20"/>
      <c r="H43" s="20"/>
      <c r="I43" s="21">
        <f>SUM(E43:F43)</f>
        <v>5869</v>
      </c>
      <c r="K43" s="60"/>
      <c r="L43" s="60"/>
      <c r="M43" s="30"/>
    </row>
    <row r="44" spans="2:22" s="17" customFormat="1" ht="16" customHeight="1">
      <c r="B44" s="18" t="s">
        <v>33</v>
      </c>
      <c r="C44" s="20"/>
      <c r="D44" s="20"/>
      <c r="E44" s="19">
        <v>436</v>
      </c>
      <c r="F44" s="19">
        <v>165</v>
      </c>
      <c r="G44" s="20"/>
      <c r="H44" s="20"/>
      <c r="I44" s="21">
        <f>SUM(E44:F44)</f>
        <v>601</v>
      </c>
      <c r="K44" s="60"/>
      <c r="L44" s="60"/>
      <c r="M44" s="30"/>
    </row>
    <row r="45" spans="2:22" s="17" customFormat="1" ht="6" customHeight="1">
      <c r="C45" s="36"/>
      <c r="D45" s="36"/>
      <c r="E45" s="36"/>
      <c r="F45" s="36"/>
      <c r="G45" s="36"/>
      <c r="H45" s="36"/>
      <c r="I45" s="36"/>
      <c r="J45" s="36"/>
      <c r="K45" s="60"/>
      <c r="L45" s="60"/>
      <c r="M45" s="36"/>
      <c r="N45" s="36"/>
      <c r="O45" s="36"/>
      <c r="P45" s="36"/>
      <c r="Q45" s="36"/>
      <c r="R45" s="36"/>
      <c r="S45" s="36"/>
      <c r="T45" s="36"/>
      <c r="U45" s="36"/>
      <c r="V45" s="36"/>
    </row>
    <row r="46" spans="2:22" s="2" customFormat="1" ht="16" customHeight="1">
      <c r="B46" s="34" t="s">
        <v>34</v>
      </c>
      <c r="C46" s="35"/>
      <c r="D46" s="30"/>
      <c r="E46" s="30"/>
      <c r="F46" s="30"/>
      <c r="G46" s="30"/>
      <c r="H46" s="30"/>
      <c r="I46" s="30"/>
      <c r="J46" s="30"/>
      <c r="K46" s="60"/>
      <c r="L46" s="60"/>
      <c r="M46" s="30"/>
      <c r="N46" s="32"/>
      <c r="O46" s="33"/>
      <c r="P46" s="30"/>
      <c r="Q46" s="30"/>
      <c r="R46" s="30"/>
      <c r="S46" s="30"/>
      <c r="T46" s="30"/>
      <c r="U46" s="30"/>
      <c r="V46" s="30"/>
    </row>
    <row r="47" spans="2:22" s="17" customFormat="1" ht="16" customHeight="1">
      <c r="B47" s="18" t="s">
        <v>35</v>
      </c>
      <c r="C47" s="20"/>
      <c r="D47" s="20"/>
      <c r="E47" s="20"/>
      <c r="F47" s="19">
        <v>53943</v>
      </c>
      <c r="G47" s="20"/>
      <c r="H47" s="20"/>
      <c r="I47" s="20"/>
      <c r="K47" s="60"/>
      <c r="L47" s="60"/>
      <c r="M47" s="30"/>
    </row>
    <row r="48" spans="2:22" s="17" customFormat="1" ht="16" customHeight="1">
      <c r="B48" s="18" t="s">
        <v>36</v>
      </c>
      <c r="C48" s="20"/>
      <c r="D48" s="20"/>
      <c r="E48" s="20"/>
      <c r="F48" s="19">
        <v>4358</v>
      </c>
      <c r="G48" s="20"/>
      <c r="H48" s="20"/>
      <c r="I48" s="20"/>
      <c r="K48" s="60"/>
      <c r="L48" s="60"/>
      <c r="M48" s="30"/>
    </row>
    <row r="49" spans="2:22" s="17" customFormat="1" ht="16" customHeight="1">
      <c r="B49" s="18" t="s">
        <v>37</v>
      </c>
      <c r="C49" s="20"/>
      <c r="D49" s="20"/>
      <c r="E49" s="20"/>
      <c r="F49" s="19">
        <v>26863</v>
      </c>
      <c r="G49" s="20"/>
      <c r="H49" s="20"/>
      <c r="I49" s="20"/>
      <c r="K49" s="60"/>
      <c r="L49" s="60"/>
      <c r="M49" s="30"/>
    </row>
    <row r="50" spans="2:22" s="17" customFormat="1" ht="16" customHeight="1">
      <c r="B50" s="18" t="s">
        <v>38</v>
      </c>
      <c r="C50" s="20"/>
      <c r="D50" s="20"/>
      <c r="E50" s="20"/>
      <c r="F50" s="19">
        <v>3541</v>
      </c>
      <c r="G50" s="20"/>
      <c r="H50" s="20"/>
      <c r="I50" s="20"/>
      <c r="K50" s="60"/>
      <c r="L50" s="60"/>
      <c r="M50" s="30"/>
    </row>
    <row r="51" spans="2:22" s="17" customFormat="1" ht="16" customHeight="1">
      <c r="B51" s="18" t="s">
        <v>39</v>
      </c>
      <c r="C51" s="20"/>
      <c r="D51" s="20"/>
      <c r="E51" s="20"/>
      <c r="F51" s="19">
        <v>3094</v>
      </c>
      <c r="G51" s="20"/>
      <c r="H51" s="20"/>
      <c r="I51" s="20"/>
      <c r="K51" s="60"/>
      <c r="L51" s="60"/>
      <c r="M51" s="30"/>
    </row>
    <row r="52" spans="2:22" s="17" customFormat="1" ht="16" customHeight="1">
      <c r="B52" s="23" t="s">
        <v>40</v>
      </c>
      <c r="C52" s="20"/>
      <c r="D52" s="20"/>
      <c r="E52" s="20"/>
      <c r="F52" s="21">
        <f>SUM(F47:F51)</f>
        <v>91799</v>
      </c>
      <c r="G52" s="20"/>
      <c r="H52" s="20"/>
      <c r="I52" s="20"/>
      <c r="K52" s="60"/>
      <c r="L52" s="60"/>
    </row>
    <row r="53" spans="2:22" s="2" customFormat="1" ht="6" customHeight="1">
      <c r="B53" s="31"/>
      <c r="C53" s="30"/>
      <c r="D53" s="30"/>
      <c r="E53" s="30"/>
      <c r="F53" s="30"/>
      <c r="G53" s="30"/>
      <c r="H53" s="30"/>
      <c r="I53" s="30"/>
      <c r="J53" s="30"/>
      <c r="K53" s="60"/>
      <c r="L53" s="60"/>
      <c r="M53" s="30"/>
      <c r="N53" s="30"/>
      <c r="O53" s="32"/>
      <c r="P53" s="33"/>
    </row>
    <row r="54" spans="2:22" s="2" customFormat="1" ht="16" customHeight="1">
      <c r="B54" s="34" t="s">
        <v>41</v>
      </c>
      <c r="C54" s="35"/>
      <c r="D54" s="30"/>
      <c r="E54" s="30"/>
      <c r="F54" s="30"/>
      <c r="G54" s="30"/>
      <c r="H54" s="30"/>
      <c r="I54" s="30"/>
      <c r="J54" s="30"/>
      <c r="K54" s="60"/>
      <c r="L54" s="60"/>
      <c r="M54" s="30"/>
      <c r="N54" s="32"/>
      <c r="O54" s="33"/>
      <c r="P54" s="30"/>
      <c r="Q54" s="30"/>
      <c r="R54" s="30"/>
      <c r="S54" s="30"/>
      <c r="T54" s="30"/>
      <c r="U54" s="30"/>
      <c r="V54" s="30"/>
    </row>
    <row r="55" spans="2:22" s="17" customFormat="1" ht="16" customHeight="1">
      <c r="B55" s="18" t="s">
        <v>42</v>
      </c>
      <c r="C55" s="20"/>
      <c r="D55" s="20"/>
      <c r="E55" s="19">
        <v>5378</v>
      </c>
      <c r="F55" s="19">
        <v>6671</v>
      </c>
      <c r="G55" s="20"/>
      <c r="H55" s="20"/>
      <c r="I55" s="21">
        <f>SUM(E55:F55)</f>
        <v>12049</v>
      </c>
      <c r="K55" s="60"/>
      <c r="L55" s="60"/>
    </row>
    <row r="56" spans="2:22" s="17" customFormat="1" ht="16" customHeight="1">
      <c r="B56" s="37" t="s">
        <v>43</v>
      </c>
      <c r="C56" s="20"/>
      <c r="D56" s="20"/>
      <c r="E56" s="38">
        <f>SUM(E57,E59:E61)</f>
        <v>4884</v>
      </c>
      <c r="F56" s="38">
        <f>SUM(F57,F61)</f>
        <v>28914</v>
      </c>
      <c r="G56" s="20"/>
      <c r="H56" s="20"/>
      <c r="I56" s="39">
        <f>SUM(E56:F56)</f>
        <v>33798</v>
      </c>
      <c r="K56" s="60"/>
      <c r="L56" s="60"/>
    </row>
    <row r="57" spans="2:22" s="17" customFormat="1" ht="16" customHeight="1">
      <c r="B57" s="40" t="s">
        <v>44</v>
      </c>
      <c r="C57" s="20"/>
      <c r="D57" s="20"/>
      <c r="E57" s="19">
        <v>766</v>
      </c>
      <c r="F57" s="19">
        <v>26100</v>
      </c>
      <c r="G57" s="20"/>
      <c r="H57" s="20"/>
      <c r="I57" s="21">
        <f>SUM(E57:F57)</f>
        <v>26866</v>
      </c>
      <c r="K57" s="60"/>
      <c r="L57" s="60"/>
    </row>
    <row r="58" spans="2:22" s="17" customFormat="1" ht="16" customHeight="1">
      <c r="B58" s="41" t="s">
        <v>45</v>
      </c>
      <c r="C58" s="20"/>
      <c r="D58" s="20"/>
      <c r="E58" s="20"/>
      <c r="F58" s="19">
        <v>23286</v>
      </c>
      <c r="G58" s="20"/>
      <c r="H58" s="20"/>
      <c r="I58" s="21">
        <f>F58</f>
        <v>23286</v>
      </c>
      <c r="K58" s="60"/>
      <c r="L58" s="60"/>
    </row>
    <row r="59" spans="2:22" s="17" customFormat="1" ht="16" customHeight="1">
      <c r="B59" s="40" t="s">
        <v>46</v>
      </c>
      <c r="C59" s="20"/>
      <c r="D59" s="20"/>
      <c r="E59" s="19">
        <v>145</v>
      </c>
      <c r="F59" s="20"/>
      <c r="G59" s="20"/>
      <c r="H59" s="20"/>
      <c r="I59" s="21">
        <f>E59</f>
        <v>145</v>
      </c>
      <c r="K59" s="60"/>
      <c r="L59" s="60"/>
    </row>
    <row r="60" spans="2:22" s="17" customFormat="1" ht="16" customHeight="1">
      <c r="B60" s="40" t="s">
        <v>47</v>
      </c>
      <c r="C60" s="20"/>
      <c r="D60" s="20"/>
      <c r="E60" s="19">
        <v>3883</v>
      </c>
      <c r="F60" s="20"/>
      <c r="G60" s="20"/>
      <c r="H60" s="20"/>
      <c r="I60" s="21">
        <f>E60</f>
        <v>3883</v>
      </c>
      <c r="K60" s="60"/>
      <c r="L60" s="60"/>
    </row>
    <row r="61" spans="2:22" s="17" customFormat="1" ht="16" customHeight="1">
      <c r="B61" s="63" t="s">
        <v>48</v>
      </c>
      <c r="C61" s="20"/>
      <c r="D61" s="20"/>
      <c r="E61" s="19">
        <v>90</v>
      </c>
      <c r="F61" s="19">
        <v>2814</v>
      </c>
      <c r="G61" s="20"/>
      <c r="H61" s="20"/>
      <c r="I61" s="21">
        <f>SUM(E61:F61)</f>
        <v>2904</v>
      </c>
      <c r="K61" s="60"/>
      <c r="L61" s="60"/>
    </row>
    <row r="62" spans="2:22" s="17" customFormat="1" ht="16" customHeight="1">
      <c r="B62" s="37" t="s">
        <v>49</v>
      </c>
      <c r="C62" s="20"/>
      <c r="D62" s="20"/>
      <c r="E62" s="38">
        <f>SUM(E63,E65:E68)</f>
        <v>3983</v>
      </c>
      <c r="F62" s="38">
        <f>SUM(F63,F65,F68)</f>
        <v>49175</v>
      </c>
      <c r="G62" s="20"/>
      <c r="H62" s="20"/>
      <c r="I62" s="39">
        <f>SUM(E62:F62)</f>
        <v>53158</v>
      </c>
      <c r="K62" s="60"/>
      <c r="L62" s="60"/>
    </row>
    <row r="63" spans="2:22" s="17" customFormat="1" ht="16" customHeight="1">
      <c r="B63" s="40" t="s">
        <v>50</v>
      </c>
      <c r="C63" s="20"/>
      <c r="D63" s="20"/>
      <c r="E63" s="19">
        <v>0</v>
      </c>
      <c r="F63" s="19">
        <v>28083</v>
      </c>
      <c r="G63" s="20"/>
      <c r="H63" s="20"/>
      <c r="I63" s="21">
        <f>SUM(E63:F63)</f>
        <v>28083</v>
      </c>
      <c r="K63" s="60"/>
      <c r="L63" s="60"/>
    </row>
    <row r="64" spans="2:22" s="17" customFormat="1" ht="16" customHeight="1">
      <c r="B64" s="41" t="s">
        <v>51</v>
      </c>
      <c r="C64" s="20"/>
      <c r="D64" s="20"/>
      <c r="E64" s="20"/>
      <c r="F64" s="19">
        <v>9924</v>
      </c>
      <c r="G64" s="20"/>
      <c r="H64" s="20"/>
      <c r="I64" s="21">
        <f>F64</f>
        <v>9924</v>
      </c>
      <c r="K64" s="60"/>
      <c r="L64" s="60"/>
    </row>
    <row r="65" spans="2:22" s="17" customFormat="1" ht="16" customHeight="1">
      <c r="B65" s="40" t="s">
        <v>52</v>
      </c>
      <c r="C65" s="20"/>
      <c r="D65" s="20"/>
      <c r="E65" s="19">
        <v>10</v>
      </c>
      <c r="F65" s="19">
        <v>2477</v>
      </c>
      <c r="G65" s="20"/>
      <c r="H65" s="20"/>
      <c r="I65" s="21">
        <f>SUM(E65:F65)</f>
        <v>2487</v>
      </c>
      <c r="K65" s="60"/>
      <c r="L65" s="60"/>
    </row>
    <row r="66" spans="2:22" s="17" customFormat="1" ht="16" customHeight="1">
      <c r="B66" s="40" t="s">
        <v>53</v>
      </c>
      <c r="C66" s="20"/>
      <c r="D66" s="20"/>
      <c r="E66" s="19">
        <v>120</v>
      </c>
      <c r="F66" s="20"/>
      <c r="G66" s="20"/>
      <c r="H66" s="20"/>
      <c r="I66" s="21">
        <f>E66</f>
        <v>120</v>
      </c>
      <c r="K66" s="60"/>
      <c r="L66" s="60"/>
    </row>
    <row r="67" spans="2:22" s="17" customFormat="1" ht="16" customHeight="1">
      <c r="B67" s="40" t="s">
        <v>54</v>
      </c>
      <c r="C67" s="20"/>
      <c r="D67" s="20"/>
      <c r="E67" s="19">
        <v>2872</v>
      </c>
      <c r="F67" s="20"/>
      <c r="G67" s="20"/>
      <c r="H67" s="20"/>
      <c r="I67" s="21">
        <f>E67</f>
        <v>2872</v>
      </c>
      <c r="K67" s="60"/>
      <c r="L67" s="60"/>
    </row>
    <row r="68" spans="2:22" s="17" customFormat="1" ht="16" customHeight="1">
      <c r="B68" s="63" t="s">
        <v>55</v>
      </c>
      <c r="C68" s="20"/>
      <c r="D68" s="20"/>
      <c r="E68" s="19">
        <v>981</v>
      </c>
      <c r="F68" s="19">
        <v>18615</v>
      </c>
      <c r="G68" s="20"/>
      <c r="H68" s="20"/>
      <c r="I68" s="21">
        <f>SUM(E68:F68)</f>
        <v>19596</v>
      </c>
      <c r="K68" s="60"/>
      <c r="L68" s="60"/>
    </row>
    <row r="69" spans="2:22" s="17" customFormat="1" ht="16" customHeight="1">
      <c r="B69" s="60"/>
      <c r="C69" s="60"/>
      <c r="D69" s="60"/>
      <c r="E69" s="60"/>
      <c r="F69" s="60"/>
      <c r="G69" s="60"/>
      <c r="H69" s="60"/>
      <c r="I69" s="60"/>
      <c r="K69" s="60"/>
      <c r="L69" s="60"/>
    </row>
    <row r="70" spans="2:22" s="2" customFormat="1" ht="6" customHeight="1">
      <c r="B70" s="31"/>
      <c r="C70" s="30"/>
      <c r="D70" s="30"/>
      <c r="E70" s="30"/>
      <c r="F70" s="30"/>
      <c r="G70" s="30"/>
      <c r="H70" s="30"/>
      <c r="I70" s="30"/>
      <c r="J70" s="30"/>
      <c r="K70" s="60"/>
      <c r="L70" s="60"/>
      <c r="M70" s="30"/>
      <c r="N70" s="30"/>
      <c r="O70" s="32"/>
      <c r="P70" s="33"/>
    </row>
    <row r="71" spans="2:22" s="2" customFormat="1" ht="16" customHeight="1">
      <c r="B71" s="42" t="s">
        <v>56</v>
      </c>
      <c r="C71" s="35"/>
      <c r="D71" s="30"/>
      <c r="E71" s="30"/>
      <c r="F71" s="30"/>
      <c r="G71" s="30"/>
      <c r="H71" s="30"/>
      <c r="I71" s="30"/>
      <c r="J71" s="30"/>
      <c r="K71" s="60"/>
      <c r="L71" s="60"/>
      <c r="M71" s="30"/>
      <c r="N71" s="32"/>
      <c r="O71" s="33"/>
      <c r="P71" s="30"/>
      <c r="Q71" s="30"/>
      <c r="R71" s="30"/>
      <c r="S71" s="30"/>
      <c r="T71" s="30"/>
      <c r="U71" s="30"/>
      <c r="V71" s="30"/>
    </row>
    <row r="72" spans="2:22" s="17" customFormat="1" ht="16" customHeight="1">
      <c r="B72" s="43" t="s">
        <v>42</v>
      </c>
      <c r="C72" s="20"/>
      <c r="D72" s="20"/>
      <c r="E72" s="19">
        <v>5053</v>
      </c>
      <c r="F72" s="19">
        <v>6671</v>
      </c>
      <c r="G72" s="20"/>
      <c r="H72" s="20"/>
      <c r="I72" s="21">
        <f>SUM(E72:F72)</f>
        <v>11724</v>
      </c>
      <c r="K72" s="60"/>
      <c r="L72" s="60"/>
    </row>
    <row r="73" spans="2:22" s="17" customFormat="1" ht="16" customHeight="1">
      <c r="B73" s="37" t="s">
        <v>57</v>
      </c>
      <c r="C73" s="20"/>
      <c r="D73" s="20"/>
      <c r="E73" s="39">
        <f>SUM(E76,E83:E85)</f>
        <v>4780</v>
      </c>
      <c r="F73" s="39">
        <f>SUM(F76,F85)</f>
        <v>16689</v>
      </c>
      <c r="G73" s="20"/>
      <c r="H73" s="20"/>
      <c r="I73" s="39">
        <f>SUM(E73:F73)</f>
        <v>21469</v>
      </c>
      <c r="K73" s="60"/>
      <c r="L73" s="60"/>
    </row>
    <row r="74" spans="2:22" s="17" customFormat="1" ht="16" customHeight="1">
      <c r="B74" s="44" t="s">
        <v>58</v>
      </c>
      <c r="C74" s="20"/>
      <c r="D74" s="20"/>
      <c r="E74" s="20"/>
      <c r="F74" s="19">
        <v>248</v>
      </c>
      <c r="G74" s="20"/>
      <c r="H74" s="20"/>
      <c r="I74" s="21">
        <f>F74</f>
        <v>248</v>
      </c>
      <c r="K74" s="60"/>
      <c r="L74" s="60"/>
    </row>
    <row r="75" spans="2:22" s="17" customFormat="1" ht="16" customHeight="1">
      <c r="B75" s="45" t="s">
        <v>59</v>
      </c>
      <c r="C75" s="20"/>
      <c r="D75" s="20"/>
      <c r="E75" s="20"/>
      <c r="F75" s="19">
        <v>14770</v>
      </c>
      <c r="G75" s="20"/>
      <c r="H75" s="20"/>
      <c r="I75" s="21">
        <f>F75</f>
        <v>14770</v>
      </c>
      <c r="K75" s="60"/>
      <c r="L75" s="60"/>
    </row>
    <row r="76" spans="2:22" s="17" customFormat="1" ht="16" customHeight="1">
      <c r="B76" s="46" t="s">
        <v>60</v>
      </c>
      <c r="C76" s="20"/>
      <c r="D76" s="20"/>
      <c r="E76" s="19">
        <v>750</v>
      </c>
      <c r="F76" s="19">
        <v>16519</v>
      </c>
      <c r="G76" s="20"/>
      <c r="H76" s="20"/>
      <c r="I76" s="21">
        <f>SUM(E76:F76)</f>
        <v>17269</v>
      </c>
      <c r="K76" s="60"/>
      <c r="L76" s="60"/>
    </row>
    <row r="77" spans="2:22" s="17" customFormat="1" ht="16" customHeight="1">
      <c r="B77" s="62" t="s">
        <v>45</v>
      </c>
      <c r="C77" s="20"/>
      <c r="D77" s="20"/>
      <c r="E77" s="20"/>
      <c r="F77" s="19">
        <v>14770</v>
      </c>
      <c r="G77" s="20"/>
      <c r="H77" s="20"/>
      <c r="I77" s="21">
        <f t="shared" ref="I77:I82" si="0">F77</f>
        <v>14770</v>
      </c>
      <c r="K77" s="60"/>
      <c r="L77" s="60"/>
    </row>
    <row r="78" spans="2:22" s="17" customFormat="1" ht="16" customHeight="1">
      <c r="B78" s="47" t="s">
        <v>61</v>
      </c>
      <c r="C78" s="20"/>
      <c r="D78" s="20"/>
      <c r="E78" s="20"/>
      <c r="F78" s="19">
        <v>2142</v>
      </c>
      <c r="G78" s="20"/>
      <c r="H78" s="20"/>
      <c r="I78" s="21">
        <f t="shared" si="0"/>
        <v>2142</v>
      </c>
      <c r="K78" s="60"/>
      <c r="L78" s="60"/>
    </row>
    <row r="79" spans="2:22" s="17" customFormat="1" ht="16" customHeight="1">
      <c r="B79" s="48" t="s">
        <v>62</v>
      </c>
      <c r="C79" s="20"/>
      <c r="D79" s="20"/>
      <c r="E79" s="20"/>
      <c r="F79" s="19">
        <v>7798</v>
      </c>
      <c r="G79" s="20"/>
      <c r="H79" s="20"/>
      <c r="I79" s="21">
        <f t="shared" si="0"/>
        <v>7798</v>
      </c>
      <c r="K79" s="60"/>
      <c r="L79" s="60"/>
    </row>
    <row r="80" spans="2:22" s="17" customFormat="1" ht="16" customHeight="1">
      <c r="B80" s="48" t="s">
        <v>63</v>
      </c>
      <c r="C80" s="20"/>
      <c r="D80" s="20"/>
      <c r="E80" s="20"/>
      <c r="F80" s="19">
        <v>120</v>
      </c>
      <c r="G80" s="20"/>
      <c r="H80" s="20"/>
      <c r="I80" s="21">
        <f t="shared" si="0"/>
        <v>120</v>
      </c>
      <c r="K80" s="60"/>
      <c r="L80" s="60"/>
    </row>
    <row r="81" spans="2:12" s="17" customFormat="1" ht="16" customHeight="1">
      <c r="B81" s="48" t="s">
        <v>64</v>
      </c>
      <c r="C81" s="20"/>
      <c r="D81" s="20"/>
      <c r="E81" s="20"/>
      <c r="F81" s="19">
        <v>437</v>
      </c>
      <c r="G81" s="20"/>
      <c r="H81" s="20"/>
      <c r="I81" s="21">
        <f t="shared" si="0"/>
        <v>437</v>
      </c>
      <c r="K81" s="60"/>
      <c r="L81" s="60"/>
    </row>
    <row r="82" spans="2:12" s="17" customFormat="1" ht="16" customHeight="1">
      <c r="B82" s="48" t="s">
        <v>65</v>
      </c>
      <c r="C82" s="20"/>
      <c r="D82" s="20"/>
      <c r="E82" s="20"/>
      <c r="F82" s="19">
        <v>271</v>
      </c>
      <c r="G82" s="20"/>
      <c r="H82" s="20"/>
      <c r="I82" s="21">
        <f t="shared" si="0"/>
        <v>271</v>
      </c>
      <c r="K82" s="60"/>
      <c r="L82" s="60"/>
    </row>
    <row r="83" spans="2:12" s="17" customFormat="1" ht="16" customHeight="1">
      <c r="B83" s="46" t="s">
        <v>46</v>
      </c>
      <c r="C83" s="20"/>
      <c r="D83" s="20"/>
      <c r="E83" s="19">
        <v>142</v>
      </c>
      <c r="F83" s="20"/>
      <c r="G83" s="20"/>
      <c r="H83" s="20"/>
      <c r="I83" s="21">
        <f>E83</f>
        <v>142</v>
      </c>
      <c r="K83" s="60"/>
      <c r="L83" s="60"/>
    </row>
    <row r="84" spans="2:12" s="17" customFormat="1" ht="16" customHeight="1">
      <c r="B84" s="46" t="s">
        <v>47</v>
      </c>
      <c r="C84" s="20"/>
      <c r="D84" s="20"/>
      <c r="E84" s="19">
        <v>3800</v>
      </c>
      <c r="F84" s="20"/>
      <c r="G84" s="20"/>
      <c r="H84" s="20"/>
      <c r="I84" s="21">
        <f>E84</f>
        <v>3800</v>
      </c>
      <c r="K84" s="60"/>
      <c r="L84" s="60"/>
    </row>
    <row r="85" spans="2:12" s="17" customFormat="1" ht="16" customHeight="1">
      <c r="B85" s="63" t="s">
        <v>48</v>
      </c>
      <c r="C85" s="20"/>
      <c r="D85" s="20"/>
      <c r="E85" s="19">
        <v>88</v>
      </c>
      <c r="F85" s="19">
        <v>170</v>
      </c>
      <c r="G85" s="20"/>
      <c r="H85" s="20"/>
      <c r="I85" s="21">
        <f>SUM(E85:F85)</f>
        <v>258</v>
      </c>
      <c r="K85" s="60"/>
      <c r="L85" s="60"/>
    </row>
    <row r="86" spans="2:12" s="17" customFormat="1" ht="16" customHeight="1">
      <c r="B86" s="37" t="s">
        <v>66</v>
      </c>
      <c r="C86" s="20"/>
      <c r="D86" s="20"/>
      <c r="E86" s="39">
        <f>SUM(E87,E92:E94,E96:E98)</f>
        <v>3611</v>
      </c>
      <c r="F86" s="39">
        <f>SUM(F87,F92:F95,F98)</f>
        <v>28697</v>
      </c>
      <c r="G86" s="20"/>
      <c r="H86" s="20"/>
      <c r="I86" s="39">
        <f>SUM(E86:F86)</f>
        <v>32308</v>
      </c>
      <c r="K86" s="60"/>
      <c r="L86" s="60"/>
    </row>
    <row r="87" spans="2:12" s="17" customFormat="1" ht="16" customHeight="1">
      <c r="B87" s="46" t="s">
        <v>50</v>
      </c>
      <c r="C87" s="20"/>
      <c r="D87" s="20"/>
      <c r="E87" s="19">
        <v>0</v>
      </c>
      <c r="F87" s="19">
        <v>24603</v>
      </c>
      <c r="G87" s="20"/>
      <c r="H87" s="20"/>
      <c r="I87" s="21">
        <f>SUM(E87:F87)</f>
        <v>24603</v>
      </c>
      <c r="K87" s="60"/>
      <c r="L87" s="60"/>
    </row>
    <row r="88" spans="2:12" s="17" customFormat="1" ht="16" customHeight="1">
      <c r="B88" s="49" t="s">
        <v>67</v>
      </c>
      <c r="C88" s="20"/>
      <c r="D88" s="20"/>
      <c r="E88" s="20"/>
      <c r="F88" s="19">
        <v>0</v>
      </c>
      <c r="G88" s="20"/>
      <c r="H88" s="20"/>
      <c r="I88" s="21">
        <f>F88</f>
        <v>0</v>
      </c>
      <c r="K88" s="60"/>
      <c r="L88" s="60"/>
    </row>
    <row r="89" spans="2:12" s="17" customFormat="1" ht="16" customHeight="1">
      <c r="B89" s="49" t="s">
        <v>68</v>
      </c>
      <c r="C89" s="20"/>
      <c r="D89" s="20"/>
      <c r="E89" s="20"/>
      <c r="F89" s="19">
        <v>0</v>
      </c>
      <c r="G89" s="20"/>
      <c r="H89" s="20"/>
      <c r="I89" s="21">
        <f>F89</f>
        <v>0</v>
      </c>
      <c r="K89" s="60"/>
      <c r="L89" s="60"/>
    </row>
    <row r="90" spans="2:12" s="17" customFormat="1" ht="16" customHeight="1">
      <c r="B90" s="50" t="s">
        <v>69</v>
      </c>
      <c r="C90" s="20"/>
      <c r="D90" s="20"/>
      <c r="E90" s="20"/>
      <c r="F90" s="19">
        <v>805</v>
      </c>
      <c r="G90" s="20"/>
      <c r="H90" s="20"/>
      <c r="I90" s="21">
        <f>F90</f>
        <v>805</v>
      </c>
      <c r="K90" s="60"/>
      <c r="L90" s="60"/>
    </row>
    <row r="91" spans="2:12" s="17" customFormat="1" ht="16" customHeight="1">
      <c r="B91" s="50" t="s">
        <v>51</v>
      </c>
      <c r="C91" s="20"/>
      <c r="D91" s="20"/>
      <c r="E91" s="20"/>
      <c r="F91" s="19">
        <v>9900</v>
      </c>
      <c r="G91" s="20"/>
      <c r="H91" s="20"/>
      <c r="I91" s="21">
        <f>F91</f>
        <v>9900</v>
      </c>
      <c r="K91" s="60"/>
      <c r="L91" s="60"/>
    </row>
    <row r="92" spans="2:12" s="17" customFormat="1" ht="16" customHeight="1">
      <c r="B92" s="51" t="s">
        <v>52</v>
      </c>
      <c r="C92" s="20"/>
      <c r="D92" s="20"/>
      <c r="E92" s="19">
        <v>10</v>
      </c>
      <c r="F92" s="19">
        <v>2119</v>
      </c>
      <c r="G92" s="20"/>
      <c r="H92" s="20"/>
      <c r="I92" s="21">
        <f>SUM(E92:F92)</f>
        <v>2129</v>
      </c>
      <c r="K92" s="60"/>
      <c r="L92" s="60"/>
    </row>
    <row r="93" spans="2:12" s="17" customFormat="1" ht="16" customHeight="1">
      <c r="B93" s="52" t="s">
        <v>70</v>
      </c>
      <c r="C93" s="20"/>
      <c r="D93" s="20"/>
      <c r="E93" s="19">
        <v>0</v>
      </c>
      <c r="F93" s="19">
        <v>567</v>
      </c>
      <c r="G93" s="20"/>
      <c r="H93" s="20"/>
      <c r="I93" s="21">
        <f>SUM(E93:F93)</f>
        <v>567</v>
      </c>
      <c r="K93" s="60"/>
      <c r="L93" s="60"/>
    </row>
    <row r="94" spans="2:12" s="17" customFormat="1" ht="16" customHeight="1">
      <c r="B94" s="52" t="s">
        <v>71</v>
      </c>
      <c r="C94" s="20"/>
      <c r="D94" s="20"/>
      <c r="E94" s="19">
        <v>0</v>
      </c>
      <c r="F94" s="19">
        <v>325</v>
      </c>
      <c r="G94" s="20"/>
      <c r="H94" s="20"/>
      <c r="I94" s="21">
        <f>SUM(E94:F94)</f>
        <v>325</v>
      </c>
      <c r="K94" s="60"/>
      <c r="L94" s="60"/>
    </row>
    <row r="95" spans="2:12" s="17" customFormat="1" ht="16" customHeight="1">
      <c r="B95" s="52" t="s">
        <v>72</v>
      </c>
      <c r="C95" s="20"/>
      <c r="D95" s="20"/>
      <c r="E95" s="20"/>
      <c r="F95" s="19">
        <v>0</v>
      </c>
      <c r="G95" s="20"/>
      <c r="H95" s="20"/>
      <c r="I95" s="21">
        <f>F95</f>
        <v>0</v>
      </c>
      <c r="K95" s="60"/>
      <c r="L95" s="60"/>
    </row>
    <row r="96" spans="2:12" s="17" customFormat="1" ht="16" customHeight="1">
      <c r="B96" s="53" t="s">
        <v>53</v>
      </c>
      <c r="C96" s="20"/>
      <c r="D96" s="20"/>
      <c r="E96" s="19">
        <v>117</v>
      </c>
      <c r="F96" s="20"/>
      <c r="G96" s="20"/>
      <c r="H96" s="20"/>
      <c r="I96" s="21">
        <f>E96</f>
        <v>117</v>
      </c>
      <c r="K96" s="60"/>
      <c r="L96" s="60"/>
    </row>
    <row r="97" spans="2:22" s="17" customFormat="1" ht="16" customHeight="1">
      <c r="B97" s="53" t="s">
        <v>54</v>
      </c>
      <c r="C97" s="20"/>
      <c r="D97" s="20"/>
      <c r="E97" s="19">
        <v>2809</v>
      </c>
      <c r="F97" s="20"/>
      <c r="G97" s="20"/>
      <c r="H97" s="20"/>
      <c r="I97" s="21">
        <f>E97</f>
        <v>2809</v>
      </c>
      <c r="K97" s="60"/>
      <c r="L97" s="60"/>
    </row>
    <row r="98" spans="2:22" s="17" customFormat="1" ht="16" customHeight="1">
      <c r="B98" s="63" t="s">
        <v>55</v>
      </c>
      <c r="C98" s="20"/>
      <c r="D98" s="20"/>
      <c r="E98" s="19">
        <v>675</v>
      </c>
      <c r="F98" s="19">
        <v>1083</v>
      </c>
      <c r="G98" s="20"/>
      <c r="H98" s="20"/>
      <c r="I98" s="21">
        <f>SUM(E98:F98)</f>
        <v>1758</v>
      </c>
      <c r="K98" s="60"/>
      <c r="L98" s="60"/>
    </row>
    <row r="99" spans="2:22" s="17" customFormat="1" ht="16" customHeight="1">
      <c r="B99" s="60"/>
      <c r="C99" s="60"/>
      <c r="D99" s="60"/>
      <c r="E99" s="60"/>
      <c r="F99" s="60"/>
      <c r="G99" s="60"/>
      <c r="H99" s="60"/>
      <c r="I99" s="60"/>
      <c r="K99" s="60"/>
      <c r="L99" s="60"/>
    </row>
    <row r="100" spans="2:22" s="2" customFormat="1" ht="6" customHeight="1">
      <c r="B100" s="31"/>
      <c r="C100" s="30"/>
      <c r="D100" s="30"/>
      <c r="E100" s="30"/>
      <c r="F100" s="30"/>
      <c r="G100" s="30"/>
      <c r="H100" s="30"/>
      <c r="I100" s="30"/>
      <c r="J100" s="30"/>
      <c r="K100" s="60"/>
      <c r="L100" s="60"/>
      <c r="M100" s="30"/>
      <c r="N100" s="30"/>
      <c r="O100" s="32"/>
      <c r="P100" s="33"/>
    </row>
    <row r="101" spans="2:22" s="2" customFormat="1" ht="16" customHeight="1">
      <c r="B101" s="42" t="s">
        <v>73</v>
      </c>
      <c r="C101" s="35"/>
      <c r="D101" s="30"/>
      <c r="E101" s="30"/>
      <c r="F101" s="30"/>
      <c r="G101" s="30"/>
      <c r="H101" s="30"/>
      <c r="I101" s="30"/>
      <c r="J101" s="30"/>
      <c r="K101" s="60"/>
      <c r="L101" s="60"/>
      <c r="M101" s="30"/>
      <c r="N101" s="32"/>
      <c r="O101" s="33"/>
      <c r="P101" s="30"/>
      <c r="Q101" s="30"/>
      <c r="R101" s="30"/>
      <c r="S101" s="30"/>
      <c r="T101" s="30"/>
      <c r="U101" s="30"/>
      <c r="V101" s="30"/>
    </row>
    <row r="102" spans="2:22" s="17" customFormat="1" ht="16" customHeight="1">
      <c r="B102" s="54" t="s">
        <v>42</v>
      </c>
      <c r="C102" s="20"/>
      <c r="D102" s="20"/>
      <c r="E102" s="19">
        <v>-211</v>
      </c>
      <c r="F102" s="19">
        <v>0</v>
      </c>
      <c r="G102" s="20"/>
      <c r="H102" s="20"/>
      <c r="I102" s="21">
        <f>SUM(E102:F102)</f>
        <v>-211</v>
      </c>
      <c r="K102" s="60"/>
      <c r="L102" s="60"/>
    </row>
    <row r="103" spans="2:22" s="17" customFormat="1" ht="16" customHeight="1">
      <c r="B103" s="55" t="s">
        <v>74</v>
      </c>
      <c r="C103" s="20"/>
      <c r="D103" s="20"/>
      <c r="E103" s="56">
        <v>0</v>
      </c>
      <c r="F103" s="56">
        <v>-5781</v>
      </c>
      <c r="G103" s="20"/>
      <c r="H103" s="20"/>
      <c r="I103" s="21">
        <f>SUM(E103:F103)</f>
        <v>-5781</v>
      </c>
      <c r="K103" s="60"/>
      <c r="L103" s="60"/>
    </row>
    <row r="104" spans="2:22" s="17" customFormat="1" ht="16" customHeight="1">
      <c r="B104" s="55" t="s">
        <v>75</v>
      </c>
      <c r="C104" s="20"/>
      <c r="D104" s="20"/>
      <c r="E104" s="56">
        <v>-287</v>
      </c>
      <c r="F104" s="56">
        <v>-1131</v>
      </c>
      <c r="G104" s="20"/>
      <c r="H104" s="20"/>
      <c r="I104" s="21">
        <f>SUM(E104:F104)</f>
        <v>-1418</v>
      </c>
      <c r="K104" s="60"/>
      <c r="L104" s="60"/>
    </row>
    <row r="105" spans="2:22" s="17" customFormat="1" ht="16" customHeight="1">
      <c r="B105" s="48" t="s">
        <v>76</v>
      </c>
      <c r="C105" s="20"/>
      <c r="D105" s="20"/>
      <c r="E105" s="20"/>
      <c r="F105" s="19">
        <v>-312</v>
      </c>
      <c r="G105" s="20"/>
      <c r="H105" s="20"/>
      <c r="I105" s="21">
        <f>F105</f>
        <v>-312</v>
      </c>
      <c r="K105" s="60"/>
      <c r="L105" s="60"/>
    </row>
    <row r="106" spans="2:22" s="17" customFormat="1" ht="16" customHeight="1">
      <c r="B106" s="48" t="s">
        <v>77</v>
      </c>
      <c r="C106" s="20"/>
      <c r="D106" s="20"/>
      <c r="E106" s="20"/>
      <c r="F106" s="19">
        <v>0</v>
      </c>
      <c r="G106" s="20"/>
      <c r="H106" s="20"/>
      <c r="I106" s="21">
        <f>F106</f>
        <v>0</v>
      </c>
      <c r="K106" s="60"/>
      <c r="L106" s="60"/>
    </row>
    <row r="107" spans="2:22" s="17" customFormat="1" ht="16" customHeight="1">
      <c r="B107" s="60"/>
      <c r="C107" s="60"/>
      <c r="D107" s="60"/>
      <c r="E107" s="60"/>
      <c r="F107" s="60"/>
      <c r="G107" s="60"/>
      <c r="H107" s="60"/>
      <c r="I107" s="60"/>
      <c r="K107" s="60"/>
      <c r="L107" s="60"/>
    </row>
    <row r="108" spans="2:22" s="2" customFormat="1" ht="6" customHeight="1">
      <c r="B108" s="31"/>
      <c r="C108" s="30"/>
      <c r="D108" s="30"/>
      <c r="E108" s="30"/>
      <c r="F108" s="30"/>
      <c r="G108" s="30"/>
      <c r="H108" s="30"/>
      <c r="I108" s="30"/>
      <c r="J108" s="30"/>
      <c r="K108" s="60"/>
      <c r="L108" s="60"/>
      <c r="M108" s="30"/>
      <c r="N108" s="30"/>
      <c r="O108" s="32"/>
      <c r="P108" s="33"/>
    </row>
    <row r="109" spans="2:22" s="2" customFormat="1" ht="16" customHeight="1">
      <c r="B109" s="34" t="s">
        <v>18</v>
      </c>
      <c r="C109" s="35"/>
      <c r="D109" s="30"/>
      <c r="E109" s="30"/>
      <c r="F109" s="30"/>
      <c r="G109" s="30"/>
      <c r="H109" s="30"/>
      <c r="I109" s="30"/>
      <c r="J109" s="30"/>
      <c r="K109" s="60"/>
      <c r="L109" s="60"/>
      <c r="M109" s="30"/>
      <c r="N109" s="32"/>
      <c r="O109" s="33"/>
      <c r="P109" s="30"/>
      <c r="Q109" s="30"/>
      <c r="R109" s="30"/>
      <c r="S109" s="30"/>
      <c r="T109" s="30"/>
      <c r="U109" s="30"/>
      <c r="V109" s="30"/>
    </row>
    <row r="110" spans="2:22" s="17" customFormat="1" ht="16" customHeight="1">
      <c r="B110" s="61" t="s">
        <v>78</v>
      </c>
      <c r="C110" s="19">
        <v>0</v>
      </c>
      <c r="D110" s="19">
        <v>0</v>
      </c>
      <c r="E110" s="19">
        <v>0</v>
      </c>
      <c r="F110" s="19">
        <v>0</v>
      </c>
      <c r="G110" s="19">
        <v>0</v>
      </c>
      <c r="H110" s="20"/>
      <c r="I110" s="21">
        <f>SUM(C110:H110)</f>
        <v>0</v>
      </c>
      <c r="K110" s="60"/>
      <c r="L110" s="60"/>
    </row>
    <row r="111" spans="2:22" s="17" customFormat="1" ht="16" customHeight="1">
      <c r="C111" s="60"/>
      <c r="D111" s="60"/>
      <c r="E111" s="60"/>
      <c r="F111" s="60"/>
      <c r="G111" s="60"/>
      <c r="H111" s="57"/>
      <c r="I111" s="57"/>
      <c r="K111" s="57"/>
      <c r="L111" s="57"/>
    </row>
    <row r="112" spans="2:22" s="17" customFormat="1" ht="12.75" customHeight="1"/>
  </sheetData>
  <mergeCells count="7">
    <mergeCell ref="I6:I7"/>
    <mergeCell ref="G6:G7"/>
    <mergeCell ref="C6:C7"/>
    <mergeCell ref="D6:D7"/>
    <mergeCell ref="E6:E7"/>
    <mergeCell ref="F6:F7"/>
    <mergeCell ref="H6:H7"/>
  </mergeCells>
  <dataValidations count="3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9:G9 C12:G12 F36 F63:F65 E43:F44 F47:F51 E63 F58 C39:G40 E57:F57 E65:E68 F68 E59:E61 E55:F55 F61" xr:uid="{00000000-0002-0000-1C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G11 C18:G18 C20:G21 E102:F104 F105:F106 C110:G110" xr:uid="{00000000-0002-0000-1C00-000001000000}">
      <formula1>0</formula1>
    </dataValidation>
    <dataValidation type="whole" errorStyle="warning" allowBlank="1" showErrorMessage="1" errorTitle="WARNING" error="All figures must be entered as whole numbers. Please ensure that the figure you have entered is correct." sqref="E87 E76 F87:F95 F74:F82 E96:E97 E92:E94 E83:E84 E72:F72 E85:F85 E98:F98" xr:uid="{00000000-0002-0000-1C00-000002000000}">
      <formula1>-1000000</formula1>
      <formula2>1000000</formula2>
    </dataValidation>
  </dataValidations>
  <pageMargins left="0.7" right="0.7" top="0.75" bottom="0.75" header="0.3" footer="0.3"/>
  <pageSetup paperSize="9" scale="59" fitToHeight="0" orientation="landscape" r:id="rId1"/>
  <rowBreaks count="2" manualBreakCount="2">
    <brk id="52" max="11" man="1"/>
    <brk id="100" max="11" man="1"/>
  </rowBreaks>
  <ignoredErrors>
    <ignoredError sqref="I110" emptyCellReference="1"/>
  </ignoredError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9">
    <tabColor rgb="FFC5D9F1"/>
    <pageSetUpPr fitToPage="1"/>
  </sheetPr>
  <dimension ref="B1:V112"/>
  <sheetViews>
    <sheetView zoomScaleNormal="100" workbookViewId="0"/>
  </sheetViews>
  <sheetFormatPr defaultColWidth="9.1796875" defaultRowHeight="14"/>
  <cols>
    <col min="1" max="1" width="2.54296875" style="14" customWidth="1"/>
    <col min="2" max="2" width="95.54296875" style="14" customWidth="1"/>
    <col min="3" max="9" width="14.26953125" style="14" customWidth="1"/>
    <col min="10" max="10" width="3.26953125" style="14" customWidth="1"/>
    <col min="11" max="12" width="10.81640625" style="14" customWidth="1"/>
    <col min="13" max="16384" width="9.1796875" style="14"/>
  </cols>
  <sheetData>
    <row r="1" spans="2:12" s="2" customFormat="1" ht="20.149999999999999" customHeight="1">
      <c r="B1" s="1" t="s">
        <v>0</v>
      </c>
      <c r="C1" s="58"/>
      <c r="D1" s="58"/>
      <c r="F1" s="3"/>
      <c r="G1" s="3"/>
      <c r="H1" s="3"/>
    </row>
    <row r="2" spans="2:12" s="2" customFormat="1" ht="20.149999999999999" customHeight="1">
      <c r="B2" s="1" t="s">
        <v>79</v>
      </c>
    </row>
    <row r="3" spans="2:12" s="2" customFormat="1" ht="20.149999999999999" customHeight="1">
      <c r="B3" s="4" t="s">
        <v>106</v>
      </c>
      <c r="C3" s="59"/>
      <c r="D3" s="59"/>
      <c r="E3" s="5"/>
      <c r="F3" s="6"/>
      <c r="G3" s="6"/>
      <c r="H3" s="7"/>
    </row>
    <row r="4" spans="2:12" s="10" customFormat="1" ht="12.75" customHeight="1">
      <c r="B4" s="8"/>
      <c r="C4" s="9"/>
      <c r="I4" s="11"/>
      <c r="J4" s="11"/>
    </row>
    <row r="5" spans="2:12" s="10" customFormat="1" ht="12.75" customHeight="1">
      <c r="B5" s="8"/>
      <c r="C5" s="9"/>
      <c r="I5" s="11" t="s">
        <v>1</v>
      </c>
      <c r="J5" s="11"/>
    </row>
    <row r="6" spans="2:12" ht="18" customHeight="1">
      <c r="B6" s="12" t="s">
        <v>2</v>
      </c>
      <c r="C6" s="82" t="s">
        <v>3</v>
      </c>
      <c r="D6" s="82" t="s">
        <v>4</v>
      </c>
      <c r="E6" s="82" t="s">
        <v>5</v>
      </c>
      <c r="F6" s="82" t="s">
        <v>6</v>
      </c>
      <c r="G6" s="82" t="s">
        <v>7</v>
      </c>
      <c r="H6" s="83" t="s">
        <v>8</v>
      </c>
      <c r="I6" s="84" t="s">
        <v>9</v>
      </c>
      <c r="J6" s="13"/>
      <c r="K6" s="60"/>
      <c r="L6" s="60"/>
    </row>
    <row r="7" spans="2:12" ht="51" customHeight="1">
      <c r="B7" s="15" t="s">
        <v>10</v>
      </c>
      <c r="C7" s="82"/>
      <c r="D7" s="82"/>
      <c r="E7" s="82"/>
      <c r="F7" s="82"/>
      <c r="G7" s="82"/>
      <c r="H7" s="83"/>
      <c r="I7" s="84"/>
      <c r="J7" s="13"/>
      <c r="K7" s="60"/>
      <c r="L7" s="60"/>
    </row>
    <row r="8" spans="2:12" s="17" customFormat="1" ht="16" customHeight="1">
      <c r="B8" s="16" t="s">
        <v>11</v>
      </c>
      <c r="K8" s="60"/>
      <c r="L8" s="60"/>
    </row>
    <row r="9" spans="2:12" s="17" customFormat="1" ht="16" customHeight="1">
      <c r="B9" s="18" t="s">
        <v>12</v>
      </c>
      <c r="C9" s="19">
        <v>6</v>
      </c>
      <c r="D9" s="19">
        <v>0</v>
      </c>
      <c r="E9" s="19">
        <v>119</v>
      </c>
      <c r="F9" s="19">
        <v>183</v>
      </c>
      <c r="G9" s="19">
        <v>58</v>
      </c>
      <c r="H9" s="20"/>
      <c r="I9" s="21">
        <f>SUM(C9:G9)</f>
        <v>366</v>
      </c>
      <c r="K9" s="60"/>
      <c r="L9" s="60"/>
    </row>
    <row r="10" spans="2:12" s="17" customFormat="1" ht="16" customHeight="1">
      <c r="B10" s="18" t="s">
        <v>13</v>
      </c>
      <c r="C10" s="20"/>
      <c r="D10" s="20"/>
      <c r="E10" s="20"/>
      <c r="F10" s="20"/>
      <c r="G10" s="20"/>
      <c r="H10" s="20"/>
      <c r="I10" s="20"/>
      <c r="K10" s="60"/>
      <c r="L10" s="60"/>
    </row>
    <row r="11" spans="2:12" s="17" customFormat="1" ht="16" customHeight="1">
      <c r="B11" s="18" t="s">
        <v>14</v>
      </c>
      <c r="C11" s="19">
        <v>0</v>
      </c>
      <c r="D11" s="19">
        <v>0</v>
      </c>
      <c r="E11" s="19">
        <v>0</v>
      </c>
      <c r="F11" s="19">
        <v>-354</v>
      </c>
      <c r="G11" s="19">
        <v>-12</v>
      </c>
      <c r="H11" s="20"/>
      <c r="I11" s="21">
        <f>SUM(C11:G11)</f>
        <v>-366</v>
      </c>
      <c r="K11" s="60"/>
      <c r="L11" s="60"/>
    </row>
    <row r="12" spans="2:12" s="17" customFormat="1" ht="16" customHeight="1">
      <c r="B12" s="18" t="s">
        <v>15</v>
      </c>
      <c r="C12" s="19">
        <v>264</v>
      </c>
      <c r="D12" s="19">
        <v>2</v>
      </c>
      <c r="E12" s="19">
        <v>7172</v>
      </c>
      <c r="F12" s="19">
        <v>33605</v>
      </c>
      <c r="G12" s="19">
        <v>402</v>
      </c>
      <c r="H12" s="22">
        <v>23205</v>
      </c>
      <c r="I12" s="21">
        <f>SUM(C12:H12)</f>
        <v>64650</v>
      </c>
      <c r="K12" s="60"/>
      <c r="L12" s="60"/>
    </row>
    <row r="13" spans="2:12" s="17" customFormat="1" ht="16" customHeight="1">
      <c r="B13" s="23" t="s">
        <v>16</v>
      </c>
      <c r="C13" s="21">
        <f>SUM(C9,C11:C12)</f>
        <v>270</v>
      </c>
      <c r="D13" s="21">
        <f>SUM(D9,D11:D12)</f>
        <v>2</v>
      </c>
      <c r="E13" s="21">
        <f>SUM(E9,E11:E12)</f>
        <v>7291</v>
      </c>
      <c r="F13" s="21">
        <f>SUM(F9,F11:F12)</f>
        <v>33434</v>
      </c>
      <c r="G13" s="21">
        <f>SUM(G9,G11:G12)</f>
        <v>448</v>
      </c>
      <c r="H13" s="21">
        <f>H12</f>
        <v>23205</v>
      </c>
      <c r="I13" s="21">
        <f>SUM(I9,I11:I12)</f>
        <v>64650</v>
      </c>
      <c r="K13" s="60"/>
      <c r="L13" s="60"/>
    </row>
    <row r="14" spans="2:12" s="17" customFormat="1" ht="12.75" customHeight="1">
      <c r="K14" s="60"/>
      <c r="L14" s="60"/>
    </row>
    <row r="15" spans="2:12" s="17" customFormat="1" ht="16" customHeight="1">
      <c r="B15" s="23" t="s">
        <v>17</v>
      </c>
      <c r="C15" s="21">
        <f>C13+C18</f>
        <v>270</v>
      </c>
      <c r="D15" s="21">
        <f>D13+D18</f>
        <v>2</v>
      </c>
      <c r="E15" s="21">
        <f>E13+E18</f>
        <v>7242</v>
      </c>
      <c r="F15" s="21">
        <f>F13+F18</f>
        <v>33434</v>
      </c>
      <c r="G15" s="21">
        <f>G13+G18</f>
        <v>448</v>
      </c>
      <c r="H15" s="21">
        <f>H13</f>
        <v>23205</v>
      </c>
      <c r="I15" s="21">
        <f>I13+I18</f>
        <v>64601</v>
      </c>
      <c r="K15" s="60"/>
      <c r="L15" s="60"/>
    </row>
    <row r="16" spans="2:12" s="17" customFormat="1" ht="12.75" customHeight="1">
      <c r="K16" s="60"/>
      <c r="L16" s="60"/>
    </row>
    <row r="17" spans="2:14" s="17" customFormat="1" ht="16" customHeight="1">
      <c r="B17" s="16" t="s">
        <v>18</v>
      </c>
      <c r="K17" s="60"/>
      <c r="L17" s="60"/>
    </row>
    <row r="18" spans="2:14" s="17" customFormat="1" ht="16" customHeight="1">
      <c r="B18" s="18" t="s">
        <v>19</v>
      </c>
      <c r="C18" s="19">
        <v>0</v>
      </c>
      <c r="D18" s="19">
        <v>0</v>
      </c>
      <c r="E18" s="19">
        <v>-49</v>
      </c>
      <c r="F18" s="19">
        <v>0</v>
      </c>
      <c r="G18" s="19">
        <v>0</v>
      </c>
      <c r="H18" s="20"/>
      <c r="I18" s="21">
        <f>SUM(C18:G18)</f>
        <v>-49</v>
      </c>
      <c r="K18" s="60"/>
      <c r="L18" s="60"/>
    </row>
    <row r="19" spans="2:14" s="17" customFormat="1" ht="16" customHeight="1">
      <c r="B19" s="24" t="s">
        <v>20</v>
      </c>
      <c r="C19" s="20"/>
      <c r="D19" s="20"/>
      <c r="E19" s="20"/>
      <c r="F19" s="20"/>
      <c r="G19" s="20"/>
      <c r="H19" s="20"/>
      <c r="I19" s="25"/>
      <c r="K19" s="60"/>
      <c r="L19" s="60"/>
    </row>
    <row r="20" spans="2:14" s="17" customFormat="1" ht="16" customHeight="1">
      <c r="B20" s="18" t="s">
        <v>21</v>
      </c>
      <c r="C20" s="19">
        <v>-126</v>
      </c>
      <c r="D20" s="19">
        <v>0</v>
      </c>
      <c r="E20" s="19">
        <v>-155</v>
      </c>
      <c r="F20" s="19">
        <v>-25044</v>
      </c>
      <c r="G20" s="19">
        <v>-114</v>
      </c>
      <c r="H20" s="20"/>
      <c r="I20" s="21">
        <f>SUM(C20:G20)</f>
        <v>-25439</v>
      </c>
      <c r="K20" s="60"/>
      <c r="L20" s="60"/>
    </row>
    <row r="21" spans="2:14" s="17" customFormat="1" ht="16" customHeight="1">
      <c r="B21" s="18" t="s">
        <v>22</v>
      </c>
      <c r="C21" s="19">
        <v>0</v>
      </c>
      <c r="D21" s="19">
        <v>0</v>
      </c>
      <c r="E21" s="19">
        <v>-245</v>
      </c>
      <c r="F21" s="19">
        <v>-6838</v>
      </c>
      <c r="G21" s="19">
        <v>-333</v>
      </c>
      <c r="H21" s="20"/>
      <c r="I21" s="21">
        <f>SUM(C21:G21)</f>
        <v>-7416</v>
      </c>
      <c r="K21" s="60"/>
      <c r="L21" s="60"/>
    </row>
    <row r="22" spans="2:14" s="17" customFormat="1" ht="16" customHeight="1">
      <c r="B22" s="23" t="s">
        <v>23</v>
      </c>
      <c r="C22" s="21">
        <f>SUM(C18,C20:C21)</f>
        <v>-126</v>
      </c>
      <c r="D22" s="21">
        <f>SUM(D18,D20:D21)</f>
        <v>0</v>
      </c>
      <c r="E22" s="21">
        <f>SUM(E18,E20:E21)</f>
        <v>-449</v>
      </c>
      <c r="F22" s="21">
        <f>SUM(F18,F20:F21)</f>
        <v>-31882</v>
      </c>
      <c r="G22" s="21">
        <f>SUM(G18,G20:G21)</f>
        <v>-447</v>
      </c>
      <c r="H22" s="20"/>
      <c r="I22" s="21">
        <f>SUM(I18,I20:I21)</f>
        <v>-32904</v>
      </c>
      <c r="K22" s="60"/>
      <c r="L22" s="60"/>
    </row>
    <row r="23" spans="2:14" s="17" customFormat="1" ht="12.75" customHeight="1">
      <c r="K23" s="60"/>
      <c r="L23" s="60"/>
    </row>
    <row r="24" spans="2:14" s="17" customFormat="1" ht="16" customHeight="1">
      <c r="B24" s="23" t="s">
        <v>24</v>
      </c>
      <c r="C24" s="21">
        <f>C22-C18</f>
        <v>-126</v>
      </c>
      <c r="D24" s="21">
        <f>D22-D18</f>
        <v>0</v>
      </c>
      <c r="E24" s="21">
        <f>E22-E18</f>
        <v>-400</v>
      </c>
      <c r="F24" s="21">
        <f>F22-F18</f>
        <v>-31882</v>
      </c>
      <c r="G24" s="21">
        <f>G22-G18</f>
        <v>-447</v>
      </c>
      <c r="H24" s="20"/>
      <c r="I24" s="21">
        <f>I22-I18</f>
        <v>-32855</v>
      </c>
      <c r="K24" s="60"/>
      <c r="L24" s="60"/>
    </row>
    <row r="25" spans="2:14" s="17" customFormat="1" ht="12.75" customHeight="1">
      <c r="K25" s="60"/>
      <c r="L25" s="60"/>
    </row>
    <row r="26" spans="2:14" s="17" customFormat="1" ht="16" customHeight="1">
      <c r="B26" s="26" t="s">
        <v>25</v>
      </c>
      <c r="C26" s="27">
        <f>C13+C22</f>
        <v>144</v>
      </c>
      <c r="D26" s="27">
        <f>D13+D22</f>
        <v>2</v>
      </c>
      <c r="E26" s="27">
        <f>E13+E22</f>
        <v>6842</v>
      </c>
      <c r="F26" s="27">
        <f>F13+F22</f>
        <v>1552</v>
      </c>
      <c r="G26" s="27">
        <f>G13+G22</f>
        <v>1</v>
      </c>
      <c r="H26" s="27">
        <f>H13</f>
        <v>23205</v>
      </c>
      <c r="I26" s="27">
        <f>I13+I22</f>
        <v>31746</v>
      </c>
      <c r="K26" s="60"/>
      <c r="L26" s="60"/>
    </row>
    <row r="27" spans="2:14" s="17" customFormat="1" ht="12.75" customHeight="1">
      <c r="K27" s="60"/>
      <c r="L27" s="60"/>
    </row>
    <row r="28" spans="2:14" s="17" customFormat="1" ht="16" customHeight="1">
      <c r="B28" s="60"/>
      <c r="C28" s="60"/>
      <c r="D28" s="60"/>
      <c r="E28" s="60"/>
      <c r="F28" s="60"/>
      <c r="G28" s="60"/>
      <c r="H28" s="60"/>
      <c r="I28" s="60"/>
      <c r="K28" s="60"/>
      <c r="L28" s="60"/>
    </row>
    <row r="29" spans="2:14" s="17" customFormat="1" ht="16" customHeight="1">
      <c r="B29" s="60"/>
      <c r="C29" s="60"/>
      <c r="D29" s="60"/>
      <c r="E29" s="60"/>
      <c r="F29" s="60"/>
      <c r="G29" s="60"/>
      <c r="H29" s="60"/>
      <c r="I29" s="60"/>
      <c r="K29" s="60"/>
      <c r="L29" s="60"/>
    </row>
    <row r="30" spans="2:14" s="17" customFormat="1" ht="16" customHeight="1">
      <c r="B30" s="60"/>
      <c r="C30" s="60"/>
      <c r="D30" s="60"/>
      <c r="E30" s="60"/>
      <c r="F30" s="60"/>
      <c r="G30" s="60"/>
      <c r="H30" s="60"/>
      <c r="I30" s="60"/>
      <c r="K30" s="60"/>
      <c r="L30" s="60"/>
    </row>
    <row r="31" spans="2:14" s="17" customFormat="1" ht="16" customHeight="1">
      <c r="B31" s="60"/>
      <c r="C31" s="60"/>
      <c r="D31" s="60"/>
      <c r="E31" s="60"/>
      <c r="F31" s="60"/>
      <c r="G31" s="60"/>
      <c r="H31" s="60"/>
      <c r="I31" s="60"/>
      <c r="K31" s="60"/>
      <c r="L31" s="60"/>
    </row>
    <row r="32" spans="2:14" s="2" customFormat="1" ht="12.75" customHeight="1">
      <c r="B32" s="60"/>
      <c r="C32" s="60"/>
      <c r="D32" s="60"/>
      <c r="E32" s="60"/>
      <c r="F32" s="60"/>
      <c r="G32" s="60"/>
      <c r="H32" s="60"/>
      <c r="I32" s="60"/>
      <c r="J32" s="28"/>
      <c r="K32" s="60"/>
      <c r="L32" s="60"/>
      <c r="M32" s="29"/>
      <c r="N32" s="29"/>
    </row>
    <row r="33" spans="2:22" s="2" customFormat="1" ht="18" customHeight="1">
      <c r="B33" s="64" t="s">
        <v>26</v>
      </c>
      <c r="C33" s="30"/>
      <c r="D33" s="30"/>
      <c r="E33" s="30"/>
      <c r="F33" s="30"/>
      <c r="G33" s="30"/>
      <c r="H33" s="30"/>
      <c r="I33" s="30"/>
      <c r="J33" s="30"/>
      <c r="K33" s="60"/>
      <c r="L33" s="60"/>
    </row>
    <row r="34" spans="2:22" s="2" customFormat="1" ht="6" customHeight="1">
      <c r="B34" s="31"/>
      <c r="C34" s="30"/>
      <c r="D34" s="30"/>
      <c r="E34" s="30"/>
      <c r="F34" s="30"/>
      <c r="G34" s="30"/>
      <c r="H34" s="30"/>
      <c r="I34" s="30"/>
      <c r="J34" s="30"/>
      <c r="K34" s="60"/>
      <c r="L34" s="60"/>
      <c r="M34" s="30"/>
      <c r="N34" s="32"/>
      <c r="O34" s="33"/>
    </row>
    <row r="35" spans="2:22" s="2" customFormat="1" ht="16" customHeight="1">
      <c r="B35" s="34" t="s">
        <v>27</v>
      </c>
      <c r="C35" s="35"/>
      <c r="D35" s="30"/>
      <c r="E35" s="30"/>
      <c r="F35" s="30"/>
      <c r="G35" s="30"/>
      <c r="H35" s="30"/>
      <c r="I35" s="30"/>
      <c r="J35" s="30"/>
      <c r="K35" s="60"/>
      <c r="L35" s="60"/>
      <c r="M35" s="30"/>
      <c r="N35" s="30"/>
      <c r="O35" s="30"/>
    </row>
    <row r="36" spans="2:22" s="17" customFormat="1" ht="16" customHeight="1">
      <c r="B36" s="18" t="s">
        <v>27</v>
      </c>
      <c r="C36" s="20"/>
      <c r="D36" s="20"/>
      <c r="E36" s="20"/>
      <c r="F36" s="19">
        <v>0</v>
      </c>
      <c r="G36" s="20"/>
      <c r="H36" s="20"/>
      <c r="I36" s="20"/>
      <c r="K36" s="60"/>
      <c r="L36" s="60"/>
    </row>
    <row r="37" spans="2:22" s="17" customFormat="1" ht="6" customHeight="1">
      <c r="C37" s="36"/>
      <c r="D37" s="36"/>
      <c r="E37" s="36"/>
      <c r="F37" s="36"/>
      <c r="G37" s="36"/>
      <c r="H37" s="36"/>
      <c r="I37" s="36"/>
      <c r="J37" s="36"/>
      <c r="K37" s="60"/>
      <c r="L37" s="60"/>
      <c r="M37" s="36"/>
      <c r="N37" s="36"/>
      <c r="O37" s="36"/>
      <c r="P37" s="36"/>
      <c r="Q37" s="36"/>
      <c r="R37" s="36"/>
      <c r="S37" s="36"/>
      <c r="T37" s="36"/>
      <c r="U37" s="36"/>
      <c r="V37" s="36"/>
    </row>
    <row r="38" spans="2:22" s="2" customFormat="1" ht="16" customHeight="1">
      <c r="B38" s="34" t="s">
        <v>28</v>
      </c>
      <c r="C38" s="35"/>
      <c r="D38" s="30"/>
      <c r="E38" s="30"/>
      <c r="F38" s="30"/>
      <c r="G38" s="30"/>
      <c r="H38" s="30"/>
      <c r="I38" s="30"/>
      <c r="J38" s="30"/>
      <c r="K38" s="60"/>
      <c r="L38" s="60"/>
      <c r="M38" s="30"/>
      <c r="N38" s="32"/>
      <c r="O38" s="33"/>
      <c r="P38" s="30"/>
      <c r="Q38" s="30"/>
      <c r="R38" s="30"/>
      <c r="S38" s="30"/>
      <c r="T38" s="30"/>
      <c r="U38" s="30"/>
      <c r="V38" s="30"/>
    </row>
    <row r="39" spans="2:22" s="17" customFormat="1" ht="16" customHeight="1">
      <c r="B39" s="18" t="s">
        <v>29</v>
      </c>
      <c r="C39" s="19">
        <v>0</v>
      </c>
      <c r="D39" s="19">
        <v>0</v>
      </c>
      <c r="E39" s="19">
        <v>218</v>
      </c>
      <c r="F39" s="19">
        <v>739</v>
      </c>
      <c r="G39" s="19">
        <v>0</v>
      </c>
      <c r="H39" s="20"/>
      <c r="I39" s="21">
        <f>SUM(C39:G39)</f>
        <v>957</v>
      </c>
      <c r="K39" s="60"/>
      <c r="L39" s="60"/>
      <c r="M39" s="30"/>
    </row>
    <row r="40" spans="2:22" s="17" customFormat="1" ht="16" customHeight="1">
      <c r="B40" s="62" t="s">
        <v>30</v>
      </c>
      <c r="C40" s="19">
        <v>0</v>
      </c>
      <c r="D40" s="19">
        <v>0</v>
      </c>
      <c r="E40" s="19">
        <v>218</v>
      </c>
      <c r="F40" s="19">
        <v>739</v>
      </c>
      <c r="G40" s="19">
        <v>0</v>
      </c>
      <c r="H40" s="20"/>
      <c r="I40" s="21">
        <f>SUM(C40:G40)</f>
        <v>957</v>
      </c>
      <c r="K40" s="60"/>
      <c r="L40" s="60"/>
      <c r="M40" s="30"/>
    </row>
    <row r="41" spans="2:22" s="17" customFormat="1" ht="6" customHeight="1">
      <c r="C41" s="36"/>
      <c r="D41" s="36"/>
      <c r="E41" s="36"/>
      <c r="F41" s="36"/>
      <c r="G41" s="36"/>
      <c r="H41" s="36"/>
      <c r="I41" s="36"/>
      <c r="J41" s="36"/>
      <c r="K41" s="60"/>
      <c r="L41" s="60"/>
      <c r="M41" s="36"/>
      <c r="N41" s="36"/>
      <c r="O41" s="36"/>
      <c r="P41" s="36"/>
      <c r="Q41" s="36"/>
      <c r="R41" s="36"/>
      <c r="S41" s="36"/>
      <c r="T41" s="36"/>
      <c r="U41" s="36"/>
      <c r="V41" s="36"/>
    </row>
    <row r="42" spans="2:22" s="2" customFormat="1" ht="16" customHeight="1">
      <c r="B42" s="34" t="s">
        <v>31</v>
      </c>
      <c r="C42" s="35"/>
      <c r="D42" s="30"/>
      <c r="E42" s="30"/>
      <c r="F42" s="30"/>
      <c r="G42" s="30"/>
      <c r="H42" s="30"/>
      <c r="I42" s="30"/>
      <c r="J42" s="30"/>
      <c r="K42" s="60"/>
      <c r="L42" s="60"/>
      <c r="M42" s="30"/>
      <c r="N42" s="32"/>
      <c r="O42" s="33"/>
      <c r="P42" s="30"/>
      <c r="Q42" s="30"/>
      <c r="R42" s="30"/>
      <c r="S42" s="30"/>
      <c r="T42" s="30"/>
      <c r="U42" s="30"/>
      <c r="V42" s="30"/>
    </row>
    <row r="43" spans="2:22" s="17" customFormat="1" ht="16" customHeight="1">
      <c r="B43" s="18" t="s">
        <v>32</v>
      </c>
      <c r="C43" s="20"/>
      <c r="D43" s="20"/>
      <c r="E43" s="19">
        <v>196</v>
      </c>
      <c r="F43" s="19">
        <v>1884</v>
      </c>
      <c r="G43" s="20"/>
      <c r="H43" s="20"/>
      <c r="I43" s="21">
        <f>SUM(E43:F43)</f>
        <v>2080</v>
      </c>
      <c r="K43" s="60"/>
      <c r="L43" s="60"/>
      <c r="M43" s="30"/>
    </row>
    <row r="44" spans="2:22" s="17" customFormat="1" ht="16" customHeight="1">
      <c r="B44" s="18" t="s">
        <v>33</v>
      </c>
      <c r="C44" s="20"/>
      <c r="D44" s="20"/>
      <c r="E44" s="19">
        <v>0</v>
      </c>
      <c r="F44" s="19">
        <v>15</v>
      </c>
      <c r="G44" s="20"/>
      <c r="H44" s="20"/>
      <c r="I44" s="21">
        <f>SUM(E44:F44)</f>
        <v>15</v>
      </c>
      <c r="K44" s="60"/>
      <c r="L44" s="60"/>
      <c r="M44" s="30"/>
    </row>
    <row r="45" spans="2:22" s="17" customFormat="1" ht="6" customHeight="1">
      <c r="C45" s="36"/>
      <c r="D45" s="36"/>
      <c r="E45" s="36"/>
      <c r="F45" s="36"/>
      <c r="G45" s="36"/>
      <c r="H45" s="36"/>
      <c r="I45" s="36"/>
      <c r="J45" s="36"/>
      <c r="K45" s="60"/>
      <c r="L45" s="60"/>
      <c r="M45" s="36"/>
      <c r="N45" s="36"/>
      <c r="O45" s="36"/>
      <c r="P45" s="36"/>
      <c r="Q45" s="36"/>
      <c r="R45" s="36"/>
      <c r="S45" s="36"/>
      <c r="T45" s="36"/>
      <c r="U45" s="36"/>
      <c r="V45" s="36"/>
    </row>
    <row r="46" spans="2:22" s="2" customFormat="1" ht="16" customHeight="1">
      <c r="B46" s="34" t="s">
        <v>34</v>
      </c>
      <c r="C46" s="35"/>
      <c r="D46" s="30"/>
      <c r="E46" s="30"/>
      <c r="F46" s="30"/>
      <c r="G46" s="30"/>
      <c r="H46" s="30"/>
      <c r="I46" s="30"/>
      <c r="J46" s="30"/>
      <c r="K46" s="60"/>
      <c r="L46" s="60"/>
      <c r="M46" s="30"/>
      <c r="N46" s="32"/>
      <c r="O46" s="33"/>
      <c r="P46" s="30"/>
      <c r="Q46" s="30"/>
      <c r="R46" s="30"/>
      <c r="S46" s="30"/>
      <c r="T46" s="30"/>
      <c r="U46" s="30"/>
      <c r="V46" s="30"/>
    </row>
    <row r="47" spans="2:22" s="17" customFormat="1" ht="16" customHeight="1">
      <c r="B47" s="18" t="s">
        <v>35</v>
      </c>
      <c r="C47" s="20"/>
      <c r="D47" s="20"/>
      <c r="E47" s="20"/>
      <c r="F47" s="19">
        <v>20635</v>
      </c>
      <c r="G47" s="20"/>
      <c r="H47" s="20"/>
      <c r="I47" s="20"/>
      <c r="K47" s="60"/>
      <c r="L47" s="60"/>
      <c r="M47" s="30"/>
    </row>
    <row r="48" spans="2:22" s="17" customFormat="1" ht="16" customHeight="1">
      <c r="B48" s="18" t="s">
        <v>36</v>
      </c>
      <c r="C48" s="20"/>
      <c r="D48" s="20"/>
      <c r="E48" s="20"/>
      <c r="F48" s="19">
        <v>3014</v>
      </c>
      <c r="G48" s="20"/>
      <c r="H48" s="20"/>
      <c r="I48" s="20"/>
      <c r="K48" s="60"/>
      <c r="L48" s="60"/>
      <c r="M48" s="30"/>
    </row>
    <row r="49" spans="2:22" s="17" customFormat="1" ht="16" customHeight="1">
      <c r="B49" s="18" t="s">
        <v>37</v>
      </c>
      <c r="C49" s="20"/>
      <c r="D49" s="20"/>
      <c r="E49" s="20"/>
      <c r="F49" s="19">
        <v>7897</v>
      </c>
      <c r="G49" s="20"/>
      <c r="H49" s="20"/>
      <c r="I49" s="20"/>
      <c r="K49" s="60"/>
      <c r="L49" s="60"/>
      <c r="M49" s="30"/>
    </row>
    <row r="50" spans="2:22" s="17" customFormat="1" ht="16" customHeight="1">
      <c r="B50" s="18" t="s">
        <v>38</v>
      </c>
      <c r="C50" s="20"/>
      <c r="D50" s="20"/>
      <c r="E50" s="20"/>
      <c r="F50" s="19">
        <v>1566</v>
      </c>
      <c r="G50" s="20"/>
      <c r="H50" s="20"/>
      <c r="I50" s="20"/>
      <c r="K50" s="60"/>
      <c r="L50" s="60"/>
      <c r="M50" s="30"/>
    </row>
    <row r="51" spans="2:22" s="17" customFormat="1" ht="16" customHeight="1">
      <c r="B51" s="18" t="s">
        <v>39</v>
      </c>
      <c r="C51" s="20"/>
      <c r="D51" s="20"/>
      <c r="E51" s="20"/>
      <c r="F51" s="19">
        <v>322</v>
      </c>
      <c r="G51" s="20"/>
      <c r="H51" s="20"/>
      <c r="I51" s="20"/>
      <c r="K51" s="60"/>
      <c r="L51" s="60"/>
      <c r="M51" s="30"/>
    </row>
    <row r="52" spans="2:22" s="17" customFormat="1" ht="16" customHeight="1">
      <c r="B52" s="23" t="s">
        <v>40</v>
      </c>
      <c r="C52" s="20"/>
      <c r="D52" s="20"/>
      <c r="E52" s="20"/>
      <c r="F52" s="21">
        <f>SUM(F47:F51)</f>
        <v>33434</v>
      </c>
      <c r="G52" s="20"/>
      <c r="H52" s="20"/>
      <c r="I52" s="20"/>
      <c r="K52" s="60"/>
      <c r="L52" s="60"/>
    </row>
    <row r="53" spans="2:22" s="2" customFormat="1" ht="6" customHeight="1">
      <c r="B53" s="31"/>
      <c r="C53" s="30"/>
      <c r="D53" s="30"/>
      <c r="E53" s="30"/>
      <c r="F53" s="30"/>
      <c r="G53" s="30"/>
      <c r="H53" s="30"/>
      <c r="I53" s="30"/>
      <c r="J53" s="30"/>
      <c r="K53" s="60"/>
      <c r="L53" s="60"/>
      <c r="M53" s="30"/>
      <c r="N53" s="30"/>
      <c r="O53" s="32"/>
      <c r="P53" s="33"/>
    </row>
    <row r="54" spans="2:22" s="2" customFormat="1" ht="16" customHeight="1">
      <c r="B54" s="34" t="s">
        <v>41</v>
      </c>
      <c r="C54" s="35"/>
      <c r="D54" s="30"/>
      <c r="E54" s="30"/>
      <c r="F54" s="30"/>
      <c r="G54" s="30"/>
      <c r="H54" s="30"/>
      <c r="I54" s="30"/>
      <c r="J54" s="30"/>
      <c r="K54" s="60"/>
      <c r="L54" s="60"/>
      <c r="M54" s="30"/>
      <c r="N54" s="32"/>
      <c r="O54" s="33"/>
      <c r="P54" s="30"/>
      <c r="Q54" s="30"/>
      <c r="R54" s="30"/>
      <c r="S54" s="30"/>
      <c r="T54" s="30"/>
      <c r="U54" s="30"/>
      <c r="V54" s="30"/>
    </row>
    <row r="55" spans="2:22" s="17" customFormat="1" ht="16" customHeight="1">
      <c r="B55" s="18" t="s">
        <v>42</v>
      </c>
      <c r="C55" s="20"/>
      <c r="D55" s="20"/>
      <c r="E55" s="19">
        <v>2382</v>
      </c>
      <c r="F55" s="19">
        <v>3884</v>
      </c>
      <c r="G55" s="20"/>
      <c r="H55" s="20"/>
      <c r="I55" s="21">
        <f>SUM(E55:F55)</f>
        <v>6266</v>
      </c>
      <c r="K55" s="60"/>
      <c r="L55" s="60"/>
    </row>
    <row r="56" spans="2:22" s="17" customFormat="1" ht="16" customHeight="1">
      <c r="B56" s="37" t="s">
        <v>43</v>
      </c>
      <c r="C56" s="20"/>
      <c r="D56" s="20"/>
      <c r="E56" s="38">
        <f>SUM(E57,E59:E61)</f>
        <v>2519</v>
      </c>
      <c r="F56" s="38">
        <f>SUM(F57,F61)</f>
        <v>17308</v>
      </c>
      <c r="G56" s="20"/>
      <c r="H56" s="20"/>
      <c r="I56" s="39">
        <f>SUM(E56:F56)</f>
        <v>19827</v>
      </c>
      <c r="K56" s="60"/>
      <c r="L56" s="60"/>
    </row>
    <row r="57" spans="2:22" s="17" customFormat="1" ht="16" customHeight="1">
      <c r="B57" s="40" t="s">
        <v>44</v>
      </c>
      <c r="C57" s="20"/>
      <c r="D57" s="20"/>
      <c r="E57" s="19">
        <v>2291</v>
      </c>
      <c r="F57" s="19">
        <v>13346</v>
      </c>
      <c r="G57" s="20"/>
      <c r="H57" s="20"/>
      <c r="I57" s="21">
        <f>SUM(E57:F57)</f>
        <v>15637</v>
      </c>
      <c r="K57" s="60"/>
      <c r="L57" s="60"/>
    </row>
    <row r="58" spans="2:22" s="17" customFormat="1" ht="16" customHeight="1">
      <c r="B58" s="41" t="s">
        <v>45</v>
      </c>
      <c r="C58" s="20"/>
      <c r="D58" s="20"/>
      <c r="E58" s="20"/>
      <c r="F58" s="19">
        <v>11465</v>
      </c>
      <c r="G58" s="20"/>
      <c r="H58" s="20"/>
      <c r="I58" s="21">
        <f>F58</f>
        <v>11465</v>
      </c>
      <c r="K58" s="60"/>
      <c r="L58" s="60"/>
    </row>
    <row r="59" spans="2:22" s="17" customFormat="1" ht="16" customHeight="1">
      <c r="B59" s="40" t="s">
        <v>46</v>
      </c>
      <c r="C59" s="20"/>
      <c r="D59" s="20"/>
      <c r="E59" s="19">
        <v>0</v>
      </c>
      <c r="F59" s="20"/>
      <c r="G59" s="20"/>
      <c r="H59" s="20"/>
      <c r="I59" s="21">
        <f>E59</f>
        <v>0</v>
      </c>
      <c r="K59" s="60"/>
      <c r="L59" s="60"/>
    </row>
    <row r="60" spans="2:22" s="17" customFormat="1" ht="16" customHeight="1">
      <c r="B60" s="40" t="s">
        <v>47</v>
      </c>
      <c r="C60" s="20"/>
      <c r="D60" s="20"/>
      <c r="E60" s="19">
        <v>137</v>
      </c>
      <c r="F60" s="20"/>
      <c r="G60" s="20"/>
      <c r="H60" s="20"/>
      <c r="I60" s="21">
        <f>E60</f>
        <v>137</v>
      </c>
      <c r="K60" s="60"/>
      <c r="L60" s="60"/>
    </row>
    <row r="61" spans="2:22" s="17" customFormat="1" ht="16" customHeight="1">
      <c r="B61" s="63" t="s">
        <v>48</v>
      </c>
      <c r="C61" s="20"/>
      <c r="D61" s="20"/>
      <c r="E61" s="19">
        <v>91</v>
      </c>
      <c r="F61" s="19">
        <v>3962</v>
      </c>
      <c r="G61" s="20"/>
      <c r="H61" s="20"/>
      <c r="I61" s="21">
        <f>SUM(E61:F61)</f>
        <v>4053</v>
      </c>
      <c r="K61" s="60"/>
      <c r="L61" s="60"/>
    </row>
    <row r="62" spans="2:22" s="17" customFormat="1" ht="16" customHeight="1">
      <c r="B62" s="37" t="s">
        <v>49</v>
      </c>
      <c r="C62" s="20"/>
      <c r="D62" s="20"/>
      <c r="E62" s="38">
        <f>SUM(E63,E65:E68)</f>
        <v>2025</v>
      </c>
      <c r="F62" s="38">
        <f>SUM(F63,F65,F68)</f>
        <v>10513</v>
      </c>
      <c r="G62" s="20"/>
      <c r="H62" s="20"/>
      <c r="I62" s="39">
        <f>SUM(E62:F62)</f>
        <v>12538</v>
      </c>
      <c r="K62" s="60"/>
      <c r="L62" s="60"/>
    </row>
    <row r="63" spans="2:22" s="17" customFormat="1" ht="16" customHeight="1">
      <c r="B63" s="40" t="s">
        <v>50</v>
      </c>
      <c r="C63" s="20"/>
      <c r="D63" s="20"/>
      <c r="E63" s="19">
        <v>0</v>
      </c>
      <c r="F63" s="19">
        <v>7458</v>
      </c>
      <c r="G63" s="20"/>
      <c r="H63" s="20"/>
      <c r="I63" s="21">
        <f>SUM(E63:F63)</f>
        <v>7458</v>
      </c>
      <c r="K63" s="60"/>
      <c r="L63" s="60"/>
    </row>
    <row r="64" spans="2:22" s="17" customFormat="1" ht="16" customHeight="1">
      <c r="B64" s="41" t="s">
        <v>51</v>
      </c>
      <c r="C64" s="20"/>
      <c r="D64" s="20"/>
      <c r="E64" s="20"/>
      <c r="F64" s="19">
        <v>5913</v>
      </c>
      <c r="G64" s="20"/>
      <c r="H64" s="20"/>
      <c r="I64" s="21">
        <f>F64</f>
        <v>5913</v>
      </c>
      <c r="K64" s="60"/>
      <c r="L64" s="60"/>
    </row>
    <row r="65" spans="2:22" s="17" customFormat="1" ht="16" customHeight="1">
      <c r="B65" s="40" t="s">
        <v>52</v>
      </c>
      <c r="C65" s="20"/>
      <c r="D65" s="20"/>
      <c r="E65" s="19">
        <v>551</v>
      </c>
      <c r="F65" s="19">
        <v>1132</v>
      </c>
      <c r="G65" s="20"/>
      <c r="H65" s="20"/>
      <c r="I65" s="21">
        <f>SUM(E65:F65)</f>
        <v>1683</v>
      </c>
      <c r="K65" s="60"/>
      <c r="L65" s="60"/>
    </row>
    <row r="66" spans="2:22" s="17" customFormat="1" ht="16" customHeight="1">
      <c r="B66" s="40" t="s">
        <v>53</v>
      </c>
      <c r="C66" s="20"/>
      <c r="D66" s="20"/>
      <c r="E66" s="19">
        <v>38</v>
      </c>
      <c r="F66" s="20"/>
      <c r="G66" s="20"/>
      <c r="H66" s="20"/>
      <c r="I66" s="21">
        <f>E66</f>
        <v>38</v>
      </c>
      <c r="K66" s="60"/>
      <c r="L66" s="60"/>
    </row>
    <row r="67" spans="2:22" s="17" customFormat="1" ht="16" customHeight="1">
      <c r="B67" s="40" t="s">
        <v>54</v>
      </c>
      <c r="C67" s="20"/>
      <c r="D67" s="20"/>
      <c r="E67" s="19">
        <v>707</v>
      </c>
      <c r="F67" s="20"/>
      <c r="G67" s="20"/>
      <c r="H67" s="20"/>
      <c r="I67" s="21">
        <f>E67</f>
        <v>707</v>
      </c>
      <c r="K67" s="60"/>
      <c r="L67" s="60"/>
    </row>
    <row r="68" spans="2:22" s="17" customFormat="1" ht="16" customHeight="1">
      <c r="B68" s="63" t="s">
        <v>55</v>
      </c>
      <c r="C68" s="20"/>
      <c r="D68" s="20"/>
      <c r="E68" s="19">
        <v>729</v>
      </c>
      <c r="F68" s="19">
        <v>1923</v>
      </c>
      <c r="G68" s="20"/>
      <c r="H68" s="20"/>
      <c r="I68" s="21">
        <f>SUM(E68:F68)</f>
        <v>2652</v>
      </c>
      <c r="K68" s="60"/>
      <c r="L68" s="60"/>
    </row>
    <row r="69" spans="2:22" s="17" customFormat="1" ht="16" customHeight="1">
      <c r="B69" s="60"/>
      <c r="C69" s="60"/>
      <c r="D69" s="60"/>
      <c r="E69" s="60"/>
      <c r="F69" s="60"/>
      <c r="G69" s="60"/>
      <c r="H69" s="60"/>
      <c r="I69" s="60"/>
      <c r="K69" s="60"/>
      <c r="L69" s="60"/>
    </row>
    <row r="70" spans="2:22" s="2" customFormat="1" ht="6" customHeight="1">
      <c r="B70" s="31"/>
      <c r="C70" s="30"/>
      <c r="D70" s="30"/>
      <c r="E70" s="30"/>
      <c r="F70" s="30"/>
      <c r="G70" s="30"/>
      <c r="H70" s="30"/>
      <c r="I70" s="30"/>
      <c r="J70" s="30"/>
      <c r="K70" s="60"/>
      <c r="L70" s="60"/>
      <c r="M70" s="30"/>
      <c r="N70" s="30"/>
      <c r="O70" s="32"/>
      <c r="P70" s="33"/>
    </row>
    <row r="71" spans="2:22" s="2" customFormat="1" ht="16" customHeight="1">
      <c r="B71" s="42" t="s">
        <v>56</v>
      </c>
      <c r="C71" s="35"/>
      <c r="D71" s="30"/>
      <c r="E71" s="30"/>
      <c r="F71" s="30"/>
      <c r="G71" s="30"/>
      <c r="H71" s="30"/>
      <c r="I71" s="30"/>
      <c r="J71" s="30"/>
      <c r="K71" s="60"/>
      <c r="L71" s="60"/>
      <c r="M71" s="30"/>
      <c r="N71" s="32"/>
      <c r="O71" s="33"/>
      <c r="P71" s="30"/>
      <c r="Q71" s="30"/>
      <c r="R71" s="30"/>
      <c r="S71" s="30"/>
      <c r="T71" s="30"/>
      <c r="U71" s="30"/>
      <c r="V71" s="30"/>
    </row>
    <row r="72" spans="2:22" s="17" customFormat="1" ht="16" customHeight="1">
      <c r="B72" s="43" t="s">
        <v>42</v>
      </c>
      <c r="C72" s="20"/>
      <c r="D72" s="20"/>
      <c r="E72" s="19">
        <v>2353</v>
      </c>
      <c r="F72" s="19">
        <v>3780</v>
      </c>
      <c r="G72" s="20"/>
      <c r="H72" s="20"/>
      <c r="I72" s="21">
        <f>SUM(E72:F72)</f>
        <v>6133</v>
      </c>
      <c r="K72" s="60"/>
      <c r="L72" s="60"/>
    </row>
    <row r="73" spans="2:22" s="17" customFormat="1" ht="16" customHeight="1">
      <c r="B73" s="37" t="s">
        <v>57</v>
      </c>
      <c r="C73" s="20"/>
      <c r="D73" s="20"/>
      <c r="E73" s="39">
        <f>SUM(E76,E83:E85)</f>
        <v>2516</v>
      </c>
      <c r="F73" s="39">
        <f>SUM(F76,F85)</f>
        <v>11160</v>
      </c>
      <c r="G73" s="20"/>
      <c r="H73" s="20"/>
      <c r="I73" s="39">
        <f>SUM(E73:F73)</f>
        <v>13676</v>
      </c>
      <c r="K73" s="60"/>
      <c r="L73" s="60"/>
    </row>
    <row r="74" spans="2:22" s="17" customFormat="1" ht="16" customHeight="1">
      <c r="B74" s="44" t="s">
        <v>58</v>
      </c>
      <c r="C74" s="20"/>
      <c r="D74" s="20"/>
      <c r="E74" s="20"/>
      <c r="F74" s="19">
        <v>957</v>
      </c>
      <c r="G74" s="20"/>
      <c r="H74" s="20"/>
      <c r="I74" s="21">
        <f>F74</f>
        <v>957</v>
      </c>
      <c r="K74" s="60"/>
      <c r="L74" s="60"/>
    </row>
    <row r="75" spans="2:22" s="17" customFormat="1" ht="16" customHeight="1">
      <c r="B75" s="45" t="s">
        <v>59</v>
      </c>
      <c r="C75" s="20"/>
      <c r="D75" s="20"/>
      <c r="E75" s="20"/>
      <c r="F75" s="19">
        <v>6115</v>
      </c>
      <c r="G75" s="20"/>
      <c r="H75" s="20"/>
      <c r="I75" s="21">
        <f>F75</f>
        <v>6115</v>
      </c>
      <c r="K75" s="60"/>
      <c r="L75" s="60"/>
    </row>
    <row r="76" spans="2:22" s="17" customFormat="1" ht="16" customHeight="1">
      <c r="B76" s="46" t="s">
        <v>60</v>
      </c>
      <c r="C76" s="20"/>
      <c r="D76" s="20"/>
      <c r="E76" s="19">
        <v>2291</v>
      </c>
      <c r="F76" s="19">
        <v>7596</v>
      </c>
      <c r="G76" s="20"/>
      <c r="H76" s="20"/>
      <c r="I76" s="21">
        <f>SUM(E76:F76)</f>
        <v>9887</v>
      </c>
      <c r="K76" s="60"/>
      <c r="L76" s="60"/>
    </row>
    <row r="77" spans="2:22" s="17" customFormat="1" ht="16" customHeight="1">
      <c r="B77" s="62" t="s">
        <v>45</v>
      </c>
      <c r="C77" s="20"/>
      <c r="D77" s="20"/>
      <c r="E77" s="20"/>
      <c r="F77" s="19">
        <v>6094</v>
      </c>
      <c r="G77" s="20"/>
      <c r="H77" s="20"/>
      <c r="I77" s="21">
        <f t="shared" ref="I77:I82" si="0">F77</f>
        <v>6094</v>
      </c>
      <c r="K77" s="60"/>
      <c r="L77" s="60"/>
    </row>
    <row r="78" spans="2:22" s="17" customFormat="1" ht="16" customHeight="1">
      <c r="B78" s="47" t="s">
        <v>61</v>
      </c>
      <c r="C78" s="20"/>
      <c r="D78" s="20"/>
      <c r="E78" s="20"/>
      <c r="F78" s="19">
        <v>0</v>
      </c>
      <c r="G78" s="20"/>
      <c r="H78" s="20"/>
      <c r="I78" s="21">
        <f t="shared" si="0"/>
        <v>0</v>
      </c>
      <c r="K78" s="60"/>
      <c r="L78" s="60"/>
    </row>
    <row r="79" spans="2:22" s="17" customFormat="1" ht="16" customHeight="1">
      <c r="B79" s="48" t="s">
        <v>62</v>
      </c>
      <c r="C79" s="20"/>
      <c r="D79" s="20"/>
      <c r="E79" s="20"/>
      <c r="F79" s="19">
        <v>208</v>
      </c>
      <c r="G79" s="20"/>
      <c r="H79" s="20"/>
      <c r="I79" s="21">
        <f t="shared" si="0"/>
        <v>208</v>
      </c>
      <c r="K79" s="60"/>
      <c r="L79" s="60"/>
    </row>
    <row r="80" spans="2:22" s="17" customFormat="1" ht="16" customHeight="1">
      <c r="B80" s="48" t="s">
        <v>63</v>
      </c>
      <c r="C80" s="20"/>
      <c r="D80" s="20"/>
      <c r="E80" s="20"/>
      <c r="F80" s="19">
        <v>0</v>
      </c>
      <c r="G80" s="20"/>
      <c r="H80" s="20"/>
      <c r="I80" s="21">
        <f t="shared" si="0"/>
        <v>0</v>
      </c>
      <c r="K80" s="60"/>
      <c r="L80" s="60"/>
    </row>
    <row r="81" spans="2:12" s="17" customFormat="1" ht="16" customHeight="1">
      <c r="B81" s="48" t="s">
        <v>64</v>
      </c>
      <c r="C81" s="20"/>
      <c r="D81" s="20"/>
      <c r="E81" s="20"/>
      <c r="F81" s="19">
        <v>0</v>
      </c>
      <c r="G81" s="20"/>
      <c r="H81" s="20"/>
      <c r="I81" s="21">
        <f t="shared" si="0"/>
        <v>0</v>
      </c>
      <c r="K81" s="60"/>
      <c r="L81" s="60"/>
    </row>
    <row r="82" spans="2:12" s="17" customFormat="1" ht="16" customHeight="1">
      <c r="B82" s="48" t="s">
        <v>65</v>
      </c>
      <c r="C82" s="20"/>
      <c r="D82" s="20"/>
      <c r="E82" s="20"/>
      <c r="F82" s="19">
        <v>0</v>
      </c>
      <c r="G82" s="20"/>
      <c r="H82" s="20"/>
      <c r="I82" s="21">
        <f t="shared" si="0"/>
        <v>0</v>
      </c>
      <c r="K82" s="60"/>
      <c r="L82" s="60"/>
    </row>
    <row r="83" spans="2:12" s="17" customFormat="1" ht="16" customHeight="1">
      <c r="B83" s="46" t="s">
        <v>46</v>
      </c>
      <c r="C83" s="20"/>
      <c r="D83" s="20"/>
      <c r="E83" s="19">
        <v>0</v>
      </c>
      <c r="F83" s="20"/>
      <c r="G83" s="20"/>
      <c r="H83" s="20"/>
      <c r="I83" s="21">
        <f>E83</f>
        <v>0</v>
      </c>
      <c r="K83" s="60"/>
      <c r="L83" s="60"/>
    </row>
    <row r="84" spans="2:12" s="17" customFormat="1" ht="16" customHeight="1">
      <c r="B84" s="46" t="s">
        <v>47</v>
      </c>
      <c r="C84" s="20"/>
      <c r="D84" s="20"/>
      <c r="E84" s="19">
        <v>137</v>
      </c>
      <c r="F84" s="20"/>
      <c r="G84" s="20"/>
      <c r="H84" s="20"/>
      <c r="I84" s="21">
        <f>E84</f>
        <v>137</v>
      </c>
      <c r="K84" s="60"/>
      <c r="L84" s="60"/>
    </row>
    <row r="85" spans="2:12" s="17" customFormat="1" ht="16" customHeight="1">
      <c r="B85" s="63" t="s">
        <v>48</v>
      </c>
      <c r="C85" s="20"/>
      <c r="D85" s="20"/>
      <c r="E85" s="19">
        <v>88</v>
      </c>
      <c r="F85" s="19">
        <v>3564</v>
      </c>
      <c r="G85" s="20"/>
      <c r="H85" s="20"/>
      <c r="I85" s="21">
        <f>SUM(E85:F85)</f>
        <v>3652</v>
      </c>
      <c r="K85" s="60"/>
      <c r="L85" s="60"/>
    </row>
    <row r="86" spans="2:12" s="17" customFormat="1" ht="16" customHeight="1">
      <c r="B86" s="37" t="s">
        <v>66</v>
      </c>
      <c r="C86" s="20"/>
      <c r="D86" s="20"/>
      <c r="E86" s="39">
        <f>SUM(E87,E92:E94,E96:E98)</f>
        <v>1816</v>
      </c>
      <c r="F86" s="39">
        <f>SUM(F87,F92:F95,F98)</f>
        <v>9777</v>
      </c>
      <c r="G86" s="20"/>
      <c r="H86" s="20"/>
      <c r="I86" s="39">
        <f>SUM(E86:F86)</f>
        <v>11593</v>
      </c>
      <c r="K86" s="60"/>
      <c r="L86" s="60"/>
    </row>
    <row r="87" spans="2:12" s="17" customFormat="1" ht="16" customHeight="1">
      <c r="B87" s="46" t="s">
        <v>50</v>
      </c>
      <c r="C87" s="20"/>
      <c r="D87" s="20"/>
      <c r="E87" s="19">
        <v>0</v>
      </c>
      <c r="F87" s="19">
        <v>6917</v>
      </c>
      <c r="G87" s="20"/>
      <c r="H87" s="20"/>
      <c r="I87" s="21">
        <f>SUM(E87:F87)</f>
        <v>6917</v>
      </c>
      <c r="K87" s="60"/>
      <c r="L87" s="60"/>
    </row>
    <row r="88" spans="2:12" s="17" customFormat="1" ht="16" customHeight="1">
      <c r="B88" s="49" t="s">
        <v>67</v>
      </c>
      <c r="C88" s="20"/>
      <c r="D88" s="20"/>
      <c r="E88" s="20"/>
      <c r="F88" s="19">
        <v>3</v>
      </c>
      <c r="G88" s="20"/>
      <c r="H88" s="20"/>
      <c r="I88" s="21">
        <f>F88</f>
        <v>3</v>
      </c>
      <c r="K88" s="60"/>
      <c r="L88" s="60"/>
    </row>
    <row r="89" spans="2:12" s="17" customFormat="1" ht="16" customHeight="1">
      <c r="B89" s="49" t="s">
        <v>68</v>
      </c>
      <c r="C89" s="20"/>
      <c r="D89" s="20"/>
      <c r="E89" s="20"/>
      <c r="F89" s="19">
        <v>3987</v>
      </c>
      <c r="G89" s="20"/>
      <c r="H89" s="20"/>
      <c r="I89" s="21">
        <f>F89</f>
        <v>3987</v>
      </c>
      <c r="K89" s="60"/>
      <c r="L89" s="60"/>
    </row>
    <row r="90" spans="2:12" s="17" customFormat="1" ht="16" customHeight="1">
      <c r="B90" s="50" t="s">
        <v>69</v>
      </c>
      <c r="C90" s="20"/>
      <c r="D90" s="20"/>
      <c r="E90" s="20"/>
      <c r="F90" s="19">
        <v>501</v>
      </c>
      <c r="G90" s="20"/>
      <c r="H90" s="20"/>
      <c r="I90" s="21">
        <f>F90</f>
        <v>501</v>
      </c>
      <c r="K90" s="60"/>
      <c r="L90" s="60"/>
    </row>
    <row r="91" spans="2:12" s="17" customFormat="1" ht="16" customHeight="1">
      <c r="B91" s="50" t="s">
        <v>51</v>
      </c>
      <c r="C91" s="20"/>
      <c r="D91" s="20"/>
      <c r="E91" s="20"/>
      <c r="F91" s="19">
        <v>5408</v>
      </c>
      <c r="G91" s="20"/>
      <c r="H91" s="20"/>
      <c r="I91" s="21">
        <f>F91</f>
        <v>5408</v>
      </c>
      <c r="K91" s="60"/>
      <c r="L91" s="60"/>
    </row>
    <row r="92" spans="2:12" s="17" customFormat="1" ht="16" customHeight="1">
      <c r="B92" s="51" t="s">
        <v>52</v>
      </c>
      <c r="C92" s="20"/>
      <c r="D92" s="20"/>
      <c r="E92" s="19">
        <v>551</v>
      </c>
      <c r="F92" s="19">
        <v>1116</v>
      </c>
      <c r="G92" s="20"/>
      <c r="H92" s="20"/>
      <c r="I92" s="21">
        <f>SUM(E92:F92)</f>
        <v>1667</v>
      </c>
      <c r="K92" s="60"/>
      <c r="L92" s="60"/>
    </row>
    <row r="93" spans="2:12" s="17" customFormat="1" ht="16" customHeight="1">
      <c r="B93" s="52" t="s">
        <v>70</v>
      </c>
      <c r="C93" s="20"/>
      <c r="D93" s="20"/>
      <c r="E93" s="19">
        <v>33</v>
      </c>
      <c r="F93" s="19">
        <v>521</v>
      </c>
      <c r="G93" s="20"/>
      <c r="H93" s="20"/>
      <c r="I93" s="21">
        <f>SUM(E93:F93)</f>
        <v>554</v>
      </c>
      <c r="K93" s="60"/>
      <c r="L93" s="60"/>
    </row>
    <row r="94" spans="2:12" s="17" customFormat="1" ht="16" customHeight="1">
      <c r="B94" s="52" t="s">
        <v>71</v>
      </c>
      <c r="C94" s="20"/>
      <c r="D94" s="20"/>
      <c r="E94" s="19">
        <v>1</v>
      </c>
      <c r="F94" s="19">
        <v>41</v>
      </c>
      <c r="G94" s="20"/>
      <c r="H94" s="20"/>
      <c r="I94" s="21">
        <f>SUM(E94:F94)</f>
        <v>42</v>
      </c>
      <c r="K94" s="60"/>
      <c r="L94" s="60"/>
    </row>
    <row r="95" spans="2:12" s="17" customFormat="1" ht="16" customHeight="1">
      <c r="B95" s="52" t="s">
        <v>72</v>
      </c>
      <c r="C95" s="20"/>
      <c r="D95" s="20"/>
      <c r="E95" s="20"/>
      <c r="F95" s="19">
        <v>430</v>
      </c>
      <c r="G95" s="20"/>
      <c r="H95" s="20"/>
      <c r="I95" s="21">
        <f>F95</f>
        <v>430</v>
      </c>
      <c r="K95" s="60"/>
      <c r="L95" s="60"/>
    </row>
    <row r="96" spans="2:12" s="17" customFormat="1" ht="16" customHeight="1">
      <c r="B96" s="53" t="s">
        <v>53</v>
      </c>
      <c r="C96" s="20"/>
      <c r="D96" s="20"/>
      <c r="E96" s="19">
        <v>38</v>
      </c>
      <c r="F96" s="20"/>
      <c r="G96" s="20"/>
      <c r="H96" s="20"/>
      <c r="I96" s="21">
        <f>E96</f>
        <v>38</v>
      </c>
      <c r="K96" s="60"/>
      <c r="L96" s="60"/>
    </row>
    <row r="97" spans="2:22" s="17" customFormat="1" ht="16" customHeight="1">
      <c r="B97" s="53" t="s">
        <v>54</v>
      </c>
      <c r="C97" s="20"/>
      <c r="D97" s="20"/>
      <c r="E97" s="19">
        <v>707</v>
      </c>
      <c r="F97" s="20"/>
      <c r="G97" s="20"/>
      <c r="H97" s="20"/>
      <c r="I97" s="21">
        <f>E97</f>
        <v>707</v>
      </c>
      <c r="K97" s="60"/>
      <c r="L97" s="60"/>
    </row>
    <row r="98" spans="2:22" s="17" customFormat="1" ht="16" customHeight="1">
      <c r="B98" s="63" t="s">
        <v>55</v>
      </c>
      <c r="C98" s="20"/>
      <c r="D98" s="20"/>
      <c r="E98" s="19">
        <v>486</v>
      </c>
      <c r="F98" s="19">
        <v>752</v>
      </c>
      <c r="G98" s="20"/>
      <c r="H98" s="20"/>
      <c r="I98" s="21">
        <f>SUM(E98:F98)</f>
        <v>1238</v>
      </c>
      <c r="K98" s="60"/>
      <c r="L98" s="60"/>
    </row>
    <row r="99" spans="2:22" s="17" customFormat="1" ht="16" customHeight="1">
      <c r="B99" s="60"/>
      <c r="C99" s="60"/>
      <c r="D99" s="60"/>
      <c r="E99" s="60"/>
      <c r="F99" s="60"/>
      <c r="G99" s="60"/>
      <c r="H99" s="60"/>
      <c r="I99" s="60"/>
      <c r="K99" s="60"/>
      <c r="L99" s="60"/>
    </row>
    <row r="100" spans="2:22" s="2" customFormat="1" ht="6" customHeight="1">
      <c r="B100" s="31"/>
      <c r="C100" s="30"/>
      <c r="D100" s="30"/>
      <c r="E100" s="30"/>
      <c r="F100" s="30"/>
      <c r="G100" s="30"/>
      <c r="H100" s="30"/>
      <c r="I100" s="30"/>
      <c r="J100" s="30"/>
      <c r="K100" s="60"/>
      <c r="L100" s="60"/>
      <c r="M100" s="30"/>
      <c r="N100" s="30"/>
      <c r="O100" s="32"/>
      <c r="P100" s="33"/>
    </row>
    <row r="101" spans="2:22" s="2" customFormat="1" ht="16" customHeight="1">
      <c r="B101" s="42" t="s">
        <v>73</v>
      </c>
      <c r="C101" s="35"/>
      <c r="D101" s="30"/>
      <c r="E101" s="30"/>
      <c r="F101" s="30"/>
      <c r="G101" s="30"/>
      <c r="H101" s="30"/>
      <c r="I101" s="30"/>
      <c r="J101" s="30"/>
      <c r="K101" s="60"/>
      <c r="L101" s="60"/>
      <c r="M101" s="30"/>
      <c r="N101" s="32"/>
      <c r="O101" s="33"/>
      <c r="P101" s="30"/>
      <c r="Q101" s="30"/>
      <c r="R101" s="30"/>
      <c r="S101" s="30"/>
      <c r="T101" s="30"/>
      <c r="U101" s="30"/>
      <c r="V101" s="30"/>
    </row>
    <row r="102" spans="2:22" s="17" customFormat="1" ht="16" customHeight="1">
      <c r="B102" s="54" t="s">
        <v>42</v>
      </c>
      <c r="C102" s="20"/>
      <c r="D102" s="20"/>
      <c r="E102" s="19">
        <v>0</v>
      </c>
      <c r="F102" s="19">
        <v>0</v>
      </c>
      <c r="G102" s="20"/>
      <c r="H102" s="20"/>
      <c r="I102" s="21">
        <f>SUM(E102:F102)</f>
        <v>0</v>
      </c>
      <c r="K102" s="60"/>
      <c r="L102" s="60"/>
    </row>
    <row r="103" spans="2:22" s="17" customFormat="1" ht="16" customHeight="1">
      <c r="B103" s="55" t="s">
        <v>74</v>
      </c>
      <c r="C103" s="20"/>
      <c r="D103" s="20"/>
      <c r="E103" s="56">
        <v>0</v>
      </c>
      <c r="F103" s="56">
        <v>-2394</v>
      </c>
      <c r="G103" s="20"/>
      <c r="H103" s="20"/>
      <c r="I103" s="21">
        <f>SUM(E103:F103)</f>
        <v>-2394</v>
      </c>
      <c r="K103" s="60"/>
      <c r="L103" s="60"/>
    </row>
    <row r="104" spans="2:22" s="17" customFormat="1" ht="16" customHeight="1">
      <c r="B104" s="55" t="s">
        <v>75</v>
      </c>
      <c r="C104" s="20"/>
      <c r="D104" s="20"/>
      <c r="E104" s="56">
        <v>0</v>
      </c>
      <c r="F104" s="56">
        <v>-271</v>
      </c>
      <c r="G104" s="20"/>
      <c r="H104" s="20"/>
      <c r="I104" s="21">
        <f>SUM(E104:F104)</f>
        <v>-271</v>
      </c>
      <c r="K104" s="60"/>
      <c r="L104" s="60"/>
    </row>
    <row r="105" spans="2:22" s="17" customFormat="1" ht="16" customHeight="1">
      <c r="B105" s="48" t="s">
        <v>76</v>
      </c>
      <c r="C105" s="20"/>
      <c r="D105" s="20"/>
      <c r="E105" s="20"/>
      <c r="F105" s="19">
        <v>0</v>
      </c>
      <c r="G105" s="20"/>
      <c r="H105" s="20"/>
      <c r="I105" s="21">
        <f>F105</f>
        <v>0</v>
      </c>
      <c r="K105" s="60"/>
      <c r="L105" s="60"/>
    </row>
    <row r="106" spans="2:22" s="17" customFormat="1" ht="16" customHeight="1">
      <c r="B106" s="48" t="s">
        <v>77</v>
      </c>
      <c r="C106" s="20"/>
      <c r="D106" s="20"/>
      <c r="E106" s="20"/>
      <c r="F106" s="19">
        <v>0</v>
      </c>
      <c r="G106" s="20"/>
      <c r="H106" s="20"/>
      <c r="I106" s="21">
        <f>F106</f>
        <v>0</v>
      </c>
      <c r="K106" s="60"/>
      <c r="L106" s="60"/>
    </row>
    <row r="107" spans="2:22" s="17" customFormat="1" ht="16" customHeight="1">
      <c r="B107" s="60"/>
      <c r="C107" s="60"/>
      <c r="D107" s="60"/>
      <c r="E107" s="60"/>
      <c r="F107" s="60"/>
      <c r="G107" s="60"/>
      <c r="H107" s="60"/>
      <c r="I107" s="60"/>
      <c r="K107" s="60"/>
      <c r="L107" s="60"/>
    </row>
    <row r="108" spans="2:22" s="2" customFormat="1" ht="6" customHeight="1">
      <c r="B108" s="31"/>
      <c r="C108" s="30"/>
      <c r="D108" s="30"/>
      <c r="E108" s="30"/>
      <c r="F108" s="30"/>
      <c r="G108" s="30"/>
      <c r="H108" s="30"/>
      <c r="I108" s="30"/>
      <c r="J108" s="30"/>
      <c r="K108" s="60"/>
      <c r="L108" s="60"/>
      <c r="M108" s="30"/>
      <c r="N108" s="30"/>
      <c r="O108" s="32"/>
      <c r="P108" s="33"/>
    </row>
    <row r="109" spans="2:22" s="2" customFormat="1" ht="16" customHeight="1">
      <c r="B109" s="34" t="s">
        <v>18</v>
      </c>
      <c r="C109" s="35"/>
      <c r="D109" s="30"/>
      <c r="E109" s="30"/>
      <c r="F109" s="30"/>
      <c r="G109" s="30"/>
      <c r="H109" s="30"/>
      <c r="I109" s="30"/>
      <c r="J109" s="30"/>
      <c r="K109" s="60"/>
      <c r="L109" s="60"/>
      <c r="M109" s="30"/>
      <c r="N109" s="32"/>
      <c r="O109" s="33"/>
      <c r="P109" s="30"/>
      <c r="Q109" s="30"/>
      <c r="R109" s="30"/>
      <c r="S109" s="30"/>
      <c r="T109" s="30"/>
      <c r="U109" s="30"/>
      <c r="V109" s="30"/>
    </row>
    <row r="110" spans="2:22" s="17" customFormat="1" ht="16" customHeight="1">
      <c r="B110" s="61" t="s">
        <v>78</v>
      </c>
      <c r="C110" s="19">
        <v>0</v>
      </c>
      <c r="D110" s="19">
        <v>0</v>
      </c>
      <c r="E110" s="19">
        <v>0</v>
      </c>
      <c r="F110" s="19">
        <v>0</v>
      </c>
      <c r="G110" s="19">
        <v>-12</v>
      </c>
      <c r="H110" s="20"/>
      <c r="I110" s="21">
        <f>SUM(C110:H110)</f>
        <v>-12</v>
      </c>
      <c r="K110" s="60"/>
      <c r="L110" s="60"/>
    </row>
    <row r="111" spans="2:22" s="17" customFormat="1" ht="16" customHeight="1">
      <c r="C111" s="60"/>
      <c r="D111" s="60"/>
      <c r="E111" s="60"/>
      <c r="F111" s="60"/>
      <c r="G111" s="60"/>
      <c r="H111" s="57"/>
      <c r="I111" s="57"/>
      <c r="K111" s="57"/>
      <c r="L111" s="57"/>
    </row>
    <row r="112" spans="2:22" s="17" customFormat="1" ht="12.75" customHeight="1"/>
  </sheetData>
  <mergeCells count="7">
    <mergeCell ref="I6:I7"/>
    <mergeCell ref="G6:G7"/>
    <mergeCell ref="C6:C7"/>
    <mergeCell ref="D6:D7"/>
    <mergeCell ref="E6:E7"/>
    <mergeCell ref="F6:F7"/>
    <mergeCell ref="H6:H7"/>
  </mergeCells>
  <dataValidations count="3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9:G9 C12:G12 F36 F63:F65 E43:F44 F47:F51 E63 F58 C39:G40 E57:F57 E65:E68 F68 E59:E61 E55:F55 F61" xr:uid="{00000000-0002-0000-1D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G11 C18:G18 C20:G21 E102:F104 F105:F106 C110:G110" xr:uid="{00000000-0002-0000-1D00-000001000000}">
      <formula1>0</formula1>
    </dataValidation>
    <dataValidation type="whole" errorStyle="warning" allowBlank="1" showErrorMessage="1" errorTitle="WARNING" error="All figures must be entered as whole numbers. Please ensure that the figure you have entered is correct." sqref="E87 E76 F87:F95 F74:F82 E96:E97 E92:E94 E83:E84 E72:F72 E85:F85 E98:F98" xr:uid="{00000000-0002-0000-1D00-000002000000}">
      <formula1>-1000000</formula1>
      <formula2>1000000</formula2>
    </dataValidation>
  </dataValidations>
  <pageMargins left="0.7" right="0.7" top="0.75" bottom="0.75" header="0.3" footer="0.3"/>
  <pageSetup paperSize="9" scale="59" fitToHeight="0" orientation="landscape" r:id="rId1"/>
  <rowBreaks count="2" manualBreakCount="2">
    <brk id="52" max="11" man="1"/>
    <brk id="100" max="11" man="1"/>
  </rowBreaks>
  <ignoredErrors>
    <ignoredError sqref="I110" emptyCellReference="1"/>
  </ignoredError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40">
    <tabColor rgb="FFC5D9F1"/>
    <pageSetUpPr fitToPage="1"/>
  </sheetPr>
  <dimension ref="B1:V112"/>
  <sheetViews>
    <sheetView zoomScaleNormal="100" workbookViewId="0"/>
  </sheetViews>
  <sheetFormatPr defaultColWidth="9.1796875" defaultRowHeight="14"/>
  <cols>
    <col min="1" max="1" width="2.54296875" style="14" customWidth="1"/>
    <col min="2" max="2" width="95.54296875" style="14" customWidth="1"/>
    <col min="3" max="9" width="14.26953125" style="14" customWidth="1"/>
    <col min="10" max="10" width="3.26953125" style="14" customWidth="1"/>
    <col min="11" max="12" width="10.81640625" style="14" customWidth="1"/>
    <col min="13" max="16384" width="9.1796875" style="14"/>
  </cols>
  <sheetData>
    <row r="1" spans="2:12" s="2" customFormat="1" ht="20.149999999999999" customHeight="1">
      <c r="B1" s="1" t="s">
        <v>0</v>
      </c>
      <c r="C1" s="58"/>
      <c r="D1" s="58"/>
      <c r="F1" s="3"/>
      <c r="G1" s="3"/>
      <c r="H1" s="3"/>
    </row>
    <row r="2" spans="2:12" s="2" customFormat="1" ht="20.149999999999999" customHeight="1">
      <c r="B2" s="1" t="s">
        <v>79</v>
      </c>
    </row>
    <row r="3" spans="2:12" s="2" customFormat="1" ht="20.149999999999999" customHeight="1">
      <c r="B3" s="4" t="s">
        <v>107</v>
      </c>
      <c r="C3" s="59"/>
      <c r="D3" s="59"/>
      <c r="E3" s="5"/>
      <c r="F3" s="6"/>
      <c r="G3" s="6"/>
      <c r="H3" s="7"/>
    </row>
    <row r="4" spans="2:12" s="10" customFormat="1" ht="12.75" customHeight="1">
      <c r="B4" s="8"/>
      <c r="C4" s="9"/>
      <c r="I4" s="11"/>
      <c r="J4" s="11"/>
    </row>
    <row r="5" spans="2:12" s="10" customFormat="1" ht="12.75" customHeight="1">
      <c r="B5" s="8"/>
      <c r="C5" s="9"/>
      <c r="I5" s="11" t="s">
        <v>1</v>
      </c>
      <c r="J5" s="11"/>
    </row>
    <row r="6" spans="2:12" ht="18" customHeight="1">
      <c r="B6" s="12" t="s">
        <v>2</v>
      </c>
      <c r="C6" s="82" t="s">
        <v>3</v>
      </c>
      <c r="D6" s="82" t="s">
        <v>4</v>
      </c>
      <c r="E6" s="82" t="s">
        <v>5</v>
      </c>
      <c r="F6" s="82" t="s">
        <v>6</v>
      </c>
      <c r="G6" s="82" t="s">
        <v>7</v>
      </c>
      <c r="H6" s="83" t="s">
        <v>8</v>
      </c>
      <c r="I6" s="84" t="s">
        <v>9</v>
      </c>
      <c r="J6" s="13"/>
      <c r="K6" s="60"/>
      <c r="L6" s="60"/>
    </row>
    <row r="7" spans="2:12" ht="51" customHeight="1">
      <c r="B7" s="15" t="s">
        <v>10</v>
      </c>
      <c r="C7" s="82"/>
      <c r="D7" s="82"/>
      <c r="E7" s="82"/>
      <c r="F7" s="82"/>
      <c r="G7" s="82"/>
      <c r="H7" s="83"/>
      <c r="I7" s="84"/>
      <c r="J7" s="13"/>
      <c r="K7" s="60"/>
      <c r="L7" s="60"/>
    </row>
    <row r="8" spans="2:12" s="17" customFormat="1" ht="16" customHeight="1">
      <c r="B8" s="16" t="s">
        <v>11</v>
      </c>
      <c r="K8" s="60"/>
      <c r="L8" s="60"/>
    </row>
    <row r="9" spans="2:12" s="17" customFormat="1" ht="16" customHeight="1">
      <c r="B9" s="18" t="s">
        <v>12</v>
      </c>
      <c r="C9" s="19">
        <v>0</v>
      </c>
      <c r="D9" s="19">
        <v>0</v>
      </c>
      <c r="E9" s="19">
        <v>1036</v>
      </c>
      <c r="F9" s="19">
        <v>3483</v>
      </c>
      <c r="G9" s="19">
        <v>1</v>
      </c>
      <c r="H9" s="20"/>
      <c r="I9" s="21">
        <f>SUM(C9:G9)</f>
        <v>4520</v>
      </c>
      <c r="K9" s="60"/>
      <c r="L9" s="60"/>
    </row>
    <row r="10" spans="2:12" s="17" customFormat="1" ht="16" customHeight="1">
      <c r="B10" s="18" t="s">
        <v>13</v>
      </c>
      <c r="C10" s="20"/>
      <c r="D10" s="20"/>
      <c r="E10" s="20"/>
      <c r="F10" s="20"/>
      <c r="G10" s="20"/>
      <c r="H10" s="20"/>
      <c r="I10" s="20"/>
      <c r="K10" s="60"/>
      <c r="L10" s="60"/>
    </row>
    <row r="11" spans="2:12" s="17" customFormat="1" ht="16" customHeight="1">
      <c r="B11" s="18" t="s">
        <v>14</v>
      </c>
      <c r="C11" s="19">
        <v>0</v>
      </c>
      <c r="D11" s="19">
        <v>0</v>
      </c>
      <c r="E11" s="19">
        <v>0</v>
      </c>
      <c r="F11" s="19">
        <v>-251</v>
      </c>
      <c r="G11" s="19">
        <v>0</v>
      </c>
      <c r="H11" s="20"/>
      <c r="I11" s="21">
        <f>SUM(C11:G11)</f>
        <v>-251</v>
      </c>
      <c r="K11" s="60"/>
      <c r="L11" s="60"/>
    </row>
    <row r="12" spans="2:12" s="17" customFormat="1" ht="16" customHeight="1">
      <c r="B12" s="18" t="s">
        <v>15</v>
      </c>
      <c r="C12" s="19">
        <v>50</v>
      </c>
      <c r="D12" s="19">
        <v>29</v>
      </c>
      <c r="E12" s="19">
        <v>18089</v>
      </c>
      <c r="F12" s="19">
        <v>91651</v>
      </c>
      <c r="G12" s="19">
        <v>2206</v>
      </c>
      <c r="H12" s="22">
        <v>79362</v>
      </c>
      <c r="I12" s="21">
        <f>SUM(C12:H12)</f>
        <v>191387</v>
      </c>
      <c r="K12" s="60"/>
      <c r="L12" s="60"/>
    </row>
    <row r="13" spans="2:12" s="17" customFormat="1" ht="16" customHeight="1">
      <c r="B13" s="23" t="s">
        <v>16</v>
      </c>
      <c r="C13" s="21">
        <f>SUM(C9,C11:C12)</f>
        <v>50</v>
      </c>
      <c r="D13" s="21">
        <f>SUM(D9,D11:D12)</f>
        <v>29</v>
      </c>
      <c r="E13" s="21">
        <f>SUM(E9,E11:E12)</f>
        <v>19125</v>
      </c>
      <c r="F13" s="21">
        <f>SUM(F9,F11:F12)</f>
        <v>94883</v>
      </c>
      <c r="G13" s="21">
        <f>SUM(G9,G11:G12)</f>
        <v>2207</v>
      </c>
      <c r="H13" s="21">
        <f>H12</f>
        <v>79362</v>
      </c>
      <c r="I13" s="21">
        <f>SUM(I9,I11:I12)</f>
        <v>195656</v>
      </c>
      <c r="K13" s="60"/>
      <c r="L13" s="60"/>
    </row>
    <row r="14" spans="2:12" s="17" customFormat="1" ht="12.75" customHeight="1">
      <c r="K14" s="60"/>
      <c r="L14" s="60"/>
    </row>
    <row r="15" spans="2:12" s="17" customFormat="1" ht="16" customHeight="1">
      <c r="B15" s="23" t="s">
        <v>17</v>
      </c>
      <c r="C15" s="21">
        <f>C13+C18</f>
        <v>50</v>
      </c>
      <c r="D15" s="21">
        <f>D13+D18</f>
        <v>29</v>
      </c>
      <c r="E15" s="21">
        <f>E13+E18</f>
        <v>19125</v>
      </c>
      <c r="F15" s="21">
        <f>F13+F18</f>
        <v>94680</v>
      </c>
      <c r="G15" s="21">
        <f>G13+G18</f>
        <v>2207</v>
      </c>
      <c r="H15" s="21">
        <f>H13</f>
        <v>79362</v>
      </c>
      <c r="I15" s="21">
        <f>I13+I18</f>
        <v>195453</v>
      </c>
      <c r="K15" s="60"/>
      <c r="L15" s="60"/>
    </row>
    <row r="16" spans="2:12" s="17" customFormat="1" ht="12.75" customHeight="1">
      <c r="K16" s="60"/>
      <c r="L16" s="60"/>
    </row>
    <row r="17" spans="2:14" s="17" customFormat="1" ht="16" customHeight="1">
      <c r="B17" s="16" t="s">
        <v>18</v>
      </c>
      <c r="K17" s="60"/>
      <c r="L17" s="60"/>
    </row>
    <row r="18" spans="2:14" s="17" customFormat="1" ht="16" customHeight="1">
      <c r="B18" s="18" t="s">
        <v>19</v>
      </c>
      <c r="C18" s="19">
        <v>0</v>
      </c>
      <c r="D18" s="19">
        <v>0</v>
      </c>
      <c r="E18" s="19">
        <v>0</v>
      </c>
      <c r="F18" s="19">
        <v>-203</v>
      </c>
      <c r="G18" s="19">
        <v>0</v>
      </c>
      <c r="H18" s="20"/>
      <c r="I18" s="21">
        <f>SUM(C18:G18)</f>
        <v>-203</v>
      </c>
      <c r="K18" s="60"/>
      <c r="L18" s="60"/>
    </row>
    <row r="19" spans="2:14" s="17" customFormat="1" ht="16" customHeight="1">
      <c r="B19" s="24" t="s">
        <v>20</v>
      </c>
      <c r="C19" s="20"/>
      <c r="D19" s="20"/>
      <c r="E19" s="20"/>
      <c r="F19" s="20"/>
      <c r="G19" s="20"/>
      <c r="H19" s="20"/>
      <c r="I19" s="25"/>
      <c r="K19" s="60"/>
      <c r="L19" s="60"/>
    </row>
    <row r="20" spans="2:14" s="17" customFormat="1" ht="16" customHeight="1">
      <c r="B20" s="18" t="s">
        <v>21</v>
      </c>
      <c r="C20" s="19">
        <v>-34</v>
      </c>
      <c r="D20" s="19">
        <v>0</v>
      </c>
      <c r="E20" s="19">
        <v>-11926</v>
      </c>
      <c r="F20" s="19">
        <v>-57881</v>
      </c>
      <c r="G20" s="19">
        <v>0</v>
      </c>
      <c r="H20" s="20"/>
      <c r="I20" s="21">
        <f>SUM(C20:G20)</f>
        <v>-69841</v>
      </c>
      <c r="K20" s="60"/>
      <c r="L20" s="60"/>
    </row>
    <row r="21" spans="2:14" s="17" customFormat="1" ht="16" customHeight="1">
      <c r="B21" s="18" t="s">
        <v>22</v>
      </c>
      <c r="C21" s="19">
        <v>-18</v>
      </c>
      <c r="D21" s="19">
        <v>0</v>
      </c>
      <c r="E21" s="19">
        <v>-6633</v>
      </c>
      <c r="F21" s="19">
        <v>-37598</v>
      </c>
      <c r="G21" s="19">
        <v>-2083</v>
      </c>
      <c r="H21" s="20"/>
      <c r="I21" s="21">
        <f>SUM(C21:G21)</f>
        <v>-46332</v>
      </c>
      <c r="K21" s="60"/>
      <c r="L21" s="60"/>
    </row>
    <row r="22" spans="2:14" s="17" customFormat="1" ht="16" customHeight="1">
      <c r="B22" s="23" t="s">
        <v>23</v>
      </c>
      <c r="C22" s="21">
        <f>SUM(C18,C20:C21)</f>
        <v>-52</v>
      </c>
      <c r="D22" s="21">
        <f>SUM(D18,D20:D21)</f>
        <v>0</v>
      </c>
      <c r="E22" s="21">
        <f>SUM(E18,E20:E21)</f>
        <v>-18559</v>
      </c>
      <c r="F22" s="21">
        <f>SUM(F18,F20:F21)</f>
        <v>-95682</v>
      </c>
      <c r="G22" s="21">
        <f>SUM(G18,G20:G21)</f>
        <v>-2083</v>
      </c>
      <c r="H22" s="20"/>
      <c r="I22" s="21">
        <f>SUM(I18,I20:I21)</f>
        <v>-116376</v>
      </c>
      <c r="K22" s="60"/>
      <c r="L22" s="60"/>
    </row>
    <row r="23" spans="2:14" s="17" customFormat="1" ht="12.75" customHeight="1">
      <c r="K23" s="60"/>
      <c r="L23" s="60"/>
    </row>
    <row r="24" spans="2:14" s="17" customFormat="1" ht="16" customHeight="1">
      <c r="B24" s="23" t="s">
        <v>24</v>
      </c>
      <c r="C24" s="21">
        <f>C22-C18</f>
        <v>-52</v>
      </c>
      <c r="D24" s="21">
        <f>D22-D18</f>
        <v>0</v>
      </c>
      <c r="E24" s="21">
        <f>E22-E18</f>
        <v>-18559</v>
      </c>
      <c r="F24" s="21">
        <f>F22-F18</f>
        <v>-95479</v>
      </c>
      <c r="G24" s="21">
        <f>G22-G18</f>
        <v>-2083</v>
      </c>
      <c r="H24" s="20"/>
      <c r="I24" s="21">
        <f>I22-I18</f>
        <v>-116173</v>
      </c>
      <c r="K24" s="60"/>
      <c r="L24" s="60"/>
    </row>
    <row r="25" spans="2:14" s="17" customFormat="1" ht="12.75" customHeight="1">
      <c r="K25" s="60"/>
      <c r="L25" s="60"/>
    </row>
    <row r="26" spans="2:14" s="17" customFormat="1" ht="16" customHeight="1">
      <c r="B26" s="26" t="s">
        <v>25</v>
      </c>
      <c r="C26" s="27">
        <f>C13+C22</f>
        <v>-2</v>
      </c>
      <c r="D26" s="27">
        <f>D13+D22</f>
        <v>29</v>
      </c>
      <c r="E26" s="27">
        <f>E13+E22</f>
        <v>566</v>
      </c>
      <c r="F26" s="27">
        <f>F13+F22</f>
        <v>-799</v>
      </c>
      <c r="G26" s="27">
        <f>G13+G22</f>
        <v>124</v>
      </c>
      <c r="H26" s="27">
        <f>H13</f>
        <v>79362</v>
      </c>
      <c r="I26" s="27">
        <f>I13+I22</f>
        <v>79280</v>
      </c>
      <c r="K26" s="60"/>
      <c r="L26" s="60"/>
    </row>
    <row r="27" spans="2:14" s="17" customFormat="1" ht="12.75" customHeight="1">
      <c r="K27" s="60"/>
      <c r="L27" s="60"/>
    </row>
    <row r="28" spans="2:14" s="17" customFormat="1" ht="16" customHeight="1">
      <c r="B28" s="60"/>
      <c r="C28" s="60"/>
      <c r="D28" s="60"/>
      <c r="E28" s="60"/>
      <c r="F28" s="60"/>
      <c r="G28" s="60"/>
      <c r="H28" s="60"/>
      <c r="I28" s="60"/>
      <c r="K28" s="60"/>
      <c r="L28" s="60"/>
    </row>
    <row r="29" spans="2:14" s="17" customFormat="1" ht="16" customHeight="1">
      <c r="B29" s="60"/>
      <c r="C29" s="60"/>
      <c r="D29" s="60"/>
      <c r="E29" s="60"/>
      <c r="F29" s="60"/>
      <c r="G29" s="60"/>
      <c r="H29" s="60"/>
      <c r="I29" s="60"/>
      <c r="K29" s="60"/>
      <c r="L29" s="60"/>
    </row>
    <row r="30" spans="2:14" s="17" customFormat="1" ht="16" customHeight="1">
      <c r="B30" s="60"/>
      <c r="C30" s="60"/>
      <c r="D30" s="60"/>
      <c r="E30" s="60"/>
      <c r="F30" s="60"/>
      <c r="G30" s="60"/>
      <c r="H30" s="60"/>
      <c r="I30" s="60"/>
      <c r="K30" s="60"/>
      <c r="L30" s="60"/>
    </row>
    <row r="31" spans="2:14" s="17" customFormat="1" ht="16" customHeight="1">
      <c r="B31" s="60"/>
      <c r="C31" s="60"/>
      <c r="D31" s="60"/>
      <c r="E31" s="60"/>
      <c r="F31" s="60"/>
      <c r="G31" s="60"/>
      <c r="H31" s="60"/>
      <c r="I31" s="60"/>
      <c r="K31" s="60"/>
      <c r="L31" s="60"/>
    </row>
    <row r="32" spans="2:14" s="2" customFormat="1" ht="12.75" customHeight="1">
      <c r="B32" s="60"/>
      <c r="C32" s="60"/>
      <c r="D32" s="60"/>
      <c r="E32" s="60"/>
      <c r="F32" s="60"/>
      <c r="G32" s="60"/>
      <c r="H32" s="60"/>
      <c r="I32" s="60"/>
      <c r="J32" s="28"/>
      <c r="K32" s="60"/>
      <c r="L32" s="60"/>
      <c r="M32" s="29"/>
      <c r="N32" s="29"/>
    </row>
    <row r="33" spans="2:22" s="2" customFormat="1" ht="18" customHeight="1">
      <c r="B33" s="64" t="s">
        <v>26</v>
      </c>
      <c r="C33" s="30"/>
      <c r="D33" s="30"/>
      <c r="E33" s="30"/>
      <c r="F33" s="30"/>
      <c r="G33" s="30"/>
      <c r="H33" s="30"/>
      <c r="I33" s="30"/>
      <c r="J33" s="30"/>
      <c r="K33" s="60"/>
      <c r="L33" s="60"/>
    </row>
    <row r="34" spans="2:22" s="2" customFormat="1" ht="6" customHeight="1">
      <c r="B34" s="31"/>
      <c r="C34" s="30"/>
      <c r="D34" s="30"/>
      <c r="E34" s="30"/>
      <c r="F34" s="30"/>
      <c r="G34" s="30"/>
      <c r="H34" s="30"/>
      <c r="I34" s="30"/>
      <c r="J34" s="30"/>
      <c r="K34" s="60"/>
      <c r="L34" s="60"/>
      <c r="M34" s="30"/>
      <c r="N34" s="32"/>
      <c r="O34" s="33"/>
    </row>
    <row r="35" spans="2:22" s="2" customFormat="1" ht="16" customHeight="1">
      <c r="B35" s="34" t="s">
        <v>27</v>
      </c>
      <c r="C35" s="35"/>
      <c r="D35" s="30"/>
      <c r="E35" s="30"/>
      <c r="F35" s="30"/>
      <c r="G35" s="30"/>
      <c r="H35" s="30"/>
      <c r="I35" s="30"/>
      <c r="J35" s="30"/>
      <c r="K35" s="60"/>
      <c r="L35" s="60"/>
      <c r="M35" s="30"/>
      <c r="N35" s="30"/>
      <c r="O35" s="30"/>
    </row>
    <row r="36" spans="2:22" s="17" customFormat="1" ht="16" customHeight="1">
      <c r="B36" s="18" t="s">
        <v>27</v>
      </c>
      <c r="C36" s="20"/>
      <c r="D36" s="20"/>
      <c r="E36" s="20"/>
      <c r="F36" s="19">
        <v>0</v>
      </c>
      <c r="G36" s="20"/>
      <c r="H36" s="20"/>
      <c r="I36" s="20"/>
      <c r="K36" s="60"/>
      <c r="L36" s="60"/>
    </row>
    <row r="37" spans="2:22" s="17" customFormat="1" ht="6" customHeight="1">
      <c r="C37" s="36"/>
      <c r="D37" s="36"/>
      <c r="E37" s="36"/>
      <c r="F37" s="36"/>
      <c r="G37" s="36"/>
      <c r="H37" s="36"/>
      <c r="I37" s="36"/>
      <c r="J37" s="36"/>
      <c r="K37" s="60"/>
      <c r="L37" s="60"/>
      <c r="M37" s="36"/>
      <c r="N37" s="36"/>
      <c r="O37" s="36"/>
      <c r="P37" s="36"/>
      <c r="Q37" s="36"/>
      <c r="R37" s="36"/>
      <c r="S37" s="36"/>
      <c r="T37" s="36"/>
      <c r="U37" s="36"/>
      <c r="V37" s="36"/>
    </row>
    <row r="38" spans="2:22" s="2" customFormat="1" ht="16" customHeight="1">
      <c r="B38" s="34" t="s">
        <v>28</v>
      </c>
      <c r="C38" s="35"/>
      <c r="D38" s="30"/>
      <c r="E38" s="30"/>
      <c r="F38" s="30"/>
      <c r="G38" s="30"/>
      <c r="H38" s="30"/>
      <c r="I38" s="30"/>
      <c r="J38" s="30"/>
      <c r="K38" s="60"/>
      <c r="L38" s="60"/>
      <c r="M38" s="30"/>
      <c r="N38" s="32"/>
      <c r="O38" s="33"/>
      <c r="P38" s="30"/>
      <c r="Q38" s="30"/>
      <c r="R38" s="30"/>
      <c r="S38" s="30"/>
      <c r="T38" s="30"/>
      <c r="U38" s="30"/>
      <c r="V38" s="30"/>
    </row>
    <row r="39" spans="2:22" s="17" customFormat="1" ht="16" customHeight="1">
      <c r="B39" s="18" t="s">
        <v>29</v>
      </c>
      <c r="C39" s="19">
        <v>0</v>
      </c>
      <c r="D39" s="19">
        <v>0</v>
      </c>
      <c r="E39" s="19">
        <v>4711</v>
      </c>
      <c r="F39" s="19">
        <v>58209</v>
      </c>
      <c r="G39" s="19">
        <v>2</v>
      </c>
      <c r="H39" s="20"/>
      <c r="I39" s="21">
        <f>SUM(C39:G39)</f>
        <v>62922</v>
      </c>
      <c r="K39" s="60"/>
      <c r="L39" s="60"/>
      <c r="M39" s="30"/>
    </row>
    <row r="40" spans="2:22" s="17" customFormat="1" ht="16" customHeight="1">
      <c r="B40" s="62" t="s">
        <v>30</v>
      </c>
      <c r="C40" s="19">
        <v>0</v>
      </c>
      <c r="D40" s="19">
        <v>0</v>
      </c>
      <c r="E40" s="19">
        <v>4173</v>
      </c>
      <c r="F40" s="19">
        <v>29497</v>
      </c>
      <c r="G40" s="19">
        <v>0</v>
      </c>
      <c r="H40" s="20"/>
      <c r="I40" s="21">
        <f>SUM(C40:G40)</f>
        <v>33670</v>
      </c>
      <c r="K40" s="60"/>
      <c r="L40" s="60"/>
      <c r="M40" s="30"/>
    </row>
    <row r="41" spans="2:22" s="17" customFormat="1" ht="6" customHeight="1">
      <c r="C41" s="36"/>
      <c r="D41" s="36"/>
      <c r="E41" s="36"/>
      <c r="F41" s="36"/>
      <c r="G41" s="36"/>
      <c r="H41" s="36"/>
      <c r="I41" s="36"/>
      <c r="J41" s="36"/>
      <c r="K41" s="60"/>
      <c r="L41" s="60"/>
      <c r="M41" s="36"/>
      <c r="N41" s="36"/>
      <c r="O41" s="36"/>
      <c r="P41" s="36"/>
      <c r="Q41" s="36"/>
      <c r="R41" s="36"/>
      <c r="S41" s="36"/>
      <c r="T41" s="36"/>
      <c r="U41" s="36"/>
      <c r="V41" s="36"/>
    </row>
    <row r="42" spans="2:22" s="2" customFormat="1" ht="16" customHeight="1">
      <c r="B42" s="34" t="s">
        <v>31</v>
      </c>
      <c r="C42" s="35"/>
      <c r="D42" s="30"/>
      <c r="E42" s="30"/>
      <c r="F42" s="30"/>
      <c r="G42" s="30"/>
      <c r="H42" s="30"/>
      <c r="I42" s="30"/>
      <c r="J42" s="30"/>
      <c r="K42" s="60"/>
      <c r="L42" s="60"/>
      <c r="M42" s="30"/>
      <c r="N42" s="32"/>
      <c r="O42" s="33"/>
      <c r="P42" s="30"/>
      <c r="Q42" s="30"/>
      <c r="R42" s="30"/>
      <c r="S42" s="30"/>
      <c r="T42" s="30"/>
      <c r="U42" s="30"/>
      <c r="V42" s="30"/>
    </row>
    <row r="43" spans="2:22" s="17" customFormat="1" ht="16" customHeight="1">
      <c r="B43" s="18" t="s">
        <v>32</v>
      </c>
      <c r="C43" s="20"/>
      <c r="D43" s="20"/>
      <c r="E43" s="19">
        <v>121</v>
      </c>
      <c r="F43" s="19">
        <v>1490</v>
      </c>
      <c r="G43" s="20"/>
      <c r="H43" s="20"/>
      <c r="I43" s="21">
        <f>SUM(E43:F43)</f>
        <v>1611</v>
      </c>
      <c r="K43" s="60"/>
      <c r="L43" s="60"/>
      <c r="M43" s="30"/>
    </row>
    <row r="44" spans="2:22" s="17" customFormat="1" ht="16" customHeight="1">
      <c r="B44" s="18" t="s">
        <v>33</v>
      </c>
      <c r="C44" s="20"/>
      <c r="D44" s="20"/>
      <c r="E44" s="19">
        <v>43</v>
      </c>
      <c r="F44" s="19">
        <v>1512</v>
      </c>
      <c r="G44" s="20"/>
      <c r="H44" s="20"/>
      <c r="I44" s="21">
        <f>SUM(E44:F44)</f>
        <v>1555</v>
      </c>
      <c r="K44" s="60"/>
      <c r="L44" s="60"/>
      <c r="M44" s="30"/>
    </row>
    <row r="45" spans="2:22" s="17" customFormat="1" ht="6" customHeight="1">
      <c r="C45" s="36"/>
      <c r="D45" s="36"/>
      <c r="E45" s="36"/>
      <c r="F45" s="36"/>
      <c r="G45" s="36"/>
      <c r="H45" s="36"/>
      <c r="I45" s="36"/>
      <c r="J45" s="36"/>
      <c r="K45" s="60"/>
      <c r="L45" s="60"/>
      <c r="M45" s="36"/>
      <c r="N45" s="36"/>
      <c r="O45" s="36"/>
      <c r="P45" s="36"/>
      <c r="Q45" s="36"/>
      <c r="R45" s="36"/>
      <c r="S45" s="36"/>
      <c r="T45" s="36"/>
      <c r="U45" s="36"/>
      <c r="V45" s="36"/>
    </row>
    <row r="46" spans="2:22" s="2" customFormat="1" ht="16" customHeight="1">
      <c r="B46" s="34" t="s">
        <v>34</v>
      </c>
      <c r="C46" s="35"/>
      <c r="D46" s="30"/>
      <c r="E46" s="30"/>
      <c r="F46" s="30"/>
      <c r="G46" s="30"/>
      <c r="H46" s="30"/>
      <c r="I46" s="30"/>
      <c r="J46" s="30"/>
      <c r="K46" s="60"/>
      <c r="L46" s="60"/>
      <c r="M46" s="30"/>
      <c r="N46" s="32"/>
      <c r="O46" s="33"/>
      <c r="P46" s="30"/>
      <c r="Q46" s="30"/>
      <c r="R46" s="30"/>
      <c r="S46" s="30"/>
      <c r="T46" s="30"/>
      <c r="U46" s="30"/>
      <c r="V46" s="30"/>
    </row>
    <row r="47" spans="2:22" s="17" customFormat="1" ht="16" customHeight="1">
      <c r="B47" s="18" t="s">
        <v>35</v>
      </c>
      <c r="C47" s="20"/>
      <c r="D47" s="20"/>
      <c r="E47" s="20"/>
      <c r="F47" s="19">
        <v>61647</v>
      </c>
      <c r="G47" s="20"/>
      <c r="H47" s="20"/>
      <c r="I47" s="20"/>
      <c r="K47" s="60"/>
      <c r="L47" s="60"/>
      <c r="M47" s="30"/>
    </row>
    <row r="48" spans="2:22" s="17" customFormat="1" ht="16" customHeight="1">
      <c r="B48" s="18" t="s">
        <v>36</v>
      </c>
      <c r="C48" s="20"/>
      <c r="D48" s="20"/>
      <c r="E48" s="20"/>
      <c r="F48" s="19">
        <v>5188</v>
      </c>
      <c r="G48" s="20"/>
      <c r="H48" s="20"/>
      <c r="I48" s="20"/>
      <c r="K48" s="60"/>
      <c r="L48" s="60"/>
      <c r="M48" s="30"/>
    </row>
    <row r="49" spans="2:22" s="17" customFormat="1" ht="16" customHeight="1">
      <c r="B49" s="18" t="s">
        <v>37</v>
      </c>
      <c r="C49" s="20"/>
      <c r="D49" s="20"/>
      <c r="E49" s="20"/>
      <c r="F49" s="19">
        <v>22519</v>
      </c>
      <c r="G49" s="20"/>
      <c r="H49" s="20"/>
      <c r="I49" s="20"/>
      <c r="K49" s="60"/>
      <c r="L49" s="60"/>
      <c r="M49" s="30"/>
    </row>
    <row r="50" spans="2:22" s="17" customFormat="1" ht="16" customHeight="1">
      <c r="B50" s="18" t="s">
        <v>38</v>
      </c>
      <c r="C50" s="20"/>
      <c r="D50" s="20"/>
      <c r="E50" s="20"/>
      <c r="F50" s="19">
        <v>4098</v>
      </c>
      <c r="G50" s="20"/>
      <c r="H50" s="20"/>
      <c r="I50" s="20"/>
      <c r="K50" s="60"/>
      <c r="L50" s="60"/>
      <c r="M50" s="30"/>
    </row>
    <row r="51" spans="2:22" s="17" customFormat="1" ht="16" customHeight="1">
      <c r="B51" s="18" t="s">
        <v>39</v>
      </c>
      <c r="C51" s="20"/>
      <c r="D51" s="20"/>
      <c r="E51" s="20"/>
      <c r="F51" s="19">
        <v>1228</v>
      </c>
      <c r="G51" s="20"/>
      <c r="H51" s="20"/>
      <c r="I51" s="20"/>
      <c r="K51" s="60"/>
      <c r="L51" s="60"/>
      <c r="M51" s="30"/>
    </row>
    <row r="52" spans="2:22" s="17" customFormat="1" ht="16" customHeight="1">
      <c r="B52" s="23" t="s">
        <v>40</v>
      </c>
      <c r="C52" s="20"/>
      <c r="D52" s="20"/>
      <c r="E52" s="20"/>
      <c r="F52" s="21">
        <f>SUM(F47:F51)</f>
        <v>94680</v>
      </c>
      <c r="G52" s="20"/>
      <c r="H52" s="20"/>
      <c r="I52" s="20"/>
      <c r="K52" s="60"/>
      <c r="L52" s="60"/>
    </row>
    <row r="53" spans="2:22" s="2" customFormat="1" ht="6" customHeight="1">
      <c r="B53" s="31"/>
      <c r="C53" s="30"/>
      <c r="D53" s="30"/>
      <c r="E53" s="30"/>
      <c r="F53" s="30"/>
      <c r="G53" s="30"/>
      <c r="H53" s="30"/>
      <c r="I53" s="30"/>
      <c r="J53" s="30"/>
      <c r="K53" s="60"/>
      <c r="L53" s="60"/>
      <c r="M53" s="30"/>
      <c r="N53" s="30"/>
      <c r="O53" s="32"/>
      <c r="P53" s="33"/>
    </row>
    <row r="54" spans="2:22" s="2" customFormat="1" ht="16" customHeight="1">
      <c r="B54" s="34" t="s">
        <v>41</v>
      </c>
      <c r="C54" s="35"/>
      <c r="D54" s="30"/>
      <c r="E54" s="30"/>
      <c r="F54" s="30"/>
      <c r="G54" s="30"/>
      <c r="H54" s="30"/>
      <c r="I54" s="30"/>
      <c r="J54" s="30"/>
      <c r="K54" s="60"/>
      <c r="L54" s="60"/>
      <c r="M54" s="30"/>
      <c r="N54" s="32"/>
      <c r="O54" s="33"/>
      <c r="P54" s="30"/>
      <c r="Q54" s="30"/>
      <c r="R54" s="30"/>
      <c r="S54" s="30"/>
      <c r="T54" s="30"/>
      <c r="U54" s="30"/>
      <c r="V54" s="30"/>
    </row>
    <row r="55" spans="2:22" s="17" customFormat="1" ht="16" customHeight="1">
      <c r="B55" s="18" t="s">
        <v>42</v>
      </c>
      <c r="C55" s="20"/>
      <c r="D55" s="20"/>
      <c r="E55" s="19">
        <v>3863</v>
      </c>
      <c r="F55" s="19">
        <v>5404</v>
      </c>
      <c r="G55" s="20"/>
      <c r="H55" s="20"/>
      <c r="I55" s="21">
        <f>SUM(E55:F55)</f>
        <v>9267</v>
      </c>
      <c r="K55" s="60"/>
      <c r="L55" s="60"/>
    </row>
    <row r="56" spans="2:22" s="17" customFormat="1" ht="16" customHeight="1">
      <c r="B56" s="37" t="s">
        <v>43</v>
      </c>
      <c r="C56" s="20"/>
      <c r="D56" s="20"/>
      <c r="E56" s="38">
        <f>SUM(E57,E59:E61)</f>
        <v>4249</v>
      </c>
      <c r="F56" s="38">
        <f>SUM(F57,F61)</f>
        <v>37668</v>
      </c>
      <c r="G56" s="20"/>
      <c r="H56" s="20"/>
      <c r="I56" s="39">
        <f>SUM(E56:F56)</f>
        <v>41917</v>
      </c>
      <c r="K56" s="60"/>
      <c r="L56" s="60"/>
    </row>
    <row r="57" spans="2:22" s="17" customFormat="1" ht="16" customHeight="1">
      <c r="B57" s="40" t="s">
        <v>44</v>
      </c>
      <c r="C57" s="20"/>
      <c r="D57" s="20"/>
      <c r="E57" s="19">
        <v>2750</v>
      </c>
      <c r="F57" s="19">
        <v>35151</v>
      </c>
      <c r="G57" s="20"/>
      <c r="H57" s="20"/>
      <c r="I57" s="21">
        <f>SUM(E57:F57)</f>
        <v>37901</v>
      </c>
      <c r="K57" s="60"/>
      <c r="L57" s="60"/>
    </row>
    <row r="58" spans="2:22" s="17" customFormat="1" ht="16" customHeight="1">
      <c r="B58" s="41" t="s">
        <v>45</v>
      </c>
      <c r="C58" s="20"/>
      <c r="D58" s="20"/>
      <c r="E58" s="20"/>
      <c r="F58" s="19">
        <v>25259</v>
      </c>
      <c r="G58" s="20"/>
      <c r="H58" s="20"/>
      <c r="I58" s="21">
        <f>F58</f>
        <v>25259</v>
      </c>
      <c r="K58" s="60"/>
      <c r="L58" s="60"/>
    </row>
    <row r="59" spans="2:22" s="17" customFormat="1" ht="16" customHeight="1">
      <c r="B59" s="40" t="s">
        <v>46</v>
      </c>
      <c r="C59" s="20"/>
      <c r="D59" s="20"/>
      <c r="E59" s="19">
        <v>0</v>
      </c>
      <c r="F59" s="20"/>
      <c r="G59" s="20"/>
      <c r="H59" s="20"/>
      <c r="I59" s="21">
        <f>E59</f>
        <v>0</v>
      </c>
      <c r="K59" s="60"/>
      <c r="L59" s="60"/>
    </row>
    <row r="60" spans="2:22" s="17" customFormat="1" ht="16" customHeight="1">
      <c r="B60" s="40" t="s">
        <v>47</v>
      </c>
      <c r="C60" s="20"/>
      <c r="D60" s="20"/>
      <c r="E60" s="19">
        <v>1499</v>
      </c>
      <c r="F60" s="20"/>
      <c r="G60" s="20"/>
      <c r="H60" s="20"/>
      <c r="I60" s="21">
        <f>E60</f>
        <v>1499</v>
      </c>
      <c r="K60" s="60"/>
      <c r="L60" s="60"/>
    </row>
    <row r="61" spans="2:22" s="17" customFormat="1" ht="16" customHeight="1">
      <c r="B61" s="63" t="s">
        <v>48</v>
      </c>
      <c r="C61" s="20"/>
      <c r="D61" s="20"/>
      <c r="E61" s="19">
        <v>0</v>
      </c>
      <c r="F61" s="19">
        <v>2517</v>
      </c>
      <c r="G61" s="20"/>
      <c r="H61" s="20"/>
      <c r="I61" s="21">
        <f>SUM(E61:F61)</f>
        <v>2517</v>
      </c>
      <c r="K61" s="60"/>
      <c r="L61" s="60"/>
    </row>
    <row r="62" spans="2:22" s="17" customFormat="1" ht="16" customHeight="1">
      <c r="B62" s="37" t="s">
        <v>49</v>
      </c>
      <c r="C62" s="20"/>
      <c r="D62" s="20"/>
      <c r="E62" s="38">
        <f>SUM(E63,E65:E68)</f>
        <v>9578</v>
      </c>
      <c r="F62" s="38">
        <f>SUM(F63,F65,F68)</f>
        <v>45566</v>
      </c>
      <c r="G62" s="20"/>
      <c r="H62" s="20"/>
      <c r="I62" s="39">
        <f>SUM(E62:F62)</f>
        <v>55144</v>
      </c>
      <c r="K62" s="60"/>
      <c r="L62" s="60"/>
    </row>
    <row r="63" spans="2:22" s="17" customFormat="1" ht="16" customHeight="1">
      <c r="B63" s="40" t="s">
        <v>50</v>
      </c>
      <c r="C63" s="20"/>
      <c r="D63" s="20"/>
      <c r="E63" s="19">
        <v>538</v>
      </c>
      <c r="F63" s="19">
        <v>40512</v>
      </c>
      <c r="G63" s="20"/>
      <c r="H63" s="20"/>
      <c r="I63" s="21">
        <f>SUM(E63:F63)</f>
        <v>41050</v>
      </c>
      <c r="K63" s="60"/>
      <c r="L63" s="60"/>
    </row>
    <row r="64" spans="2:22" s="17" customFormat="1" ht="16" customHeight="1">
      <c r="B64" s="41" t="s">
        <v>51</v>
      </c>
      <c r="C64" s="20"/>
      <c r="D64" s="20"/>
      <c r="E64" s="20"/>
      <c r="F64" s="19">
        <v>21906</v>
      </c>
      <c r="G64" s="20"/>
      <c r="H64" s="20"/>
      <c r="I64" s="21">
        <f>F64</f>
        <v>21906</v>
      </c>
      <c r="K64" s="60"/>
      <c r="L64" s="60"/>
    </row>
    <row r="65" spans="2:22" s="17" customFormat="1" ht="16" customHeight="1">
      <c r="B65" s="40" t="s">
        <v>52</v>
      </c>
      <c r="C65" s="20"/>
      <c r="D65" s="20"/>
      <c r="E65" s="19">
        <v>432</v>
      </c>
      <c r="F65" s="19">
        <v>2890</v>
      </c>
      <c r="G65" s="20"/>
      <c r="H65" s="20"/>
      <c r="I65" s="21">
        <f>SUM(E65:F65)</f>
        <v>3322</v>
      </c>
      <c r="K65" s="60"/>
      <c r="L65" s="60"/>
    </row>
    <row r="66" spans="2:22" s="17" customFormat="1" ht="16" customHeight="1">
      <c r="B66" s="40" t="s">
        <v>53</v>
      </c>
      <c r="C66" s="20"/>
      <c r="D66" s="20"/>
      <c r="E66" s="19">
        <v>688</v>
      </c>
      <c r="F66" s="20"/>
      <c r="G66" s="20"/>
      <c r="H66" s="20"/>
      <c r="I66" s="21">
        <f>E66</f>
        <v>688</v>
      </c>
      <c r="K66" s="60"/>
      <c r="L66" s="60"/>
    </row>
    <row r="67" spans="2:22" s="17" customFormat="1" ht="16" customHeight="1">
      <c r="B67" s="40" t="s">
        <v>54</v>
      </c>
      <c r="C67" s="20"/>
      <c r="D67" s="20"/>
      <c r="E67" s="19">
        <v>5300</v>
      </c>
      <c r="F67" s="20"/>
      <c r="G67" s="20"/>
      <c r="H67" s="20"/>
      <c r="I67" s="21">
        <f>E67</f>
        <v>5300</v>
      </c>
      <c r="K67" s="60"/>
      <c r="L67" s="60"/>
    </row>
    <row r="68" spans="2:22" s="17" customFormat="1" ht="16" customHeight="1">
      <c r="B68" s="63" t="s">
        <v>55</v>
      </c>
      <c r="C68" s="20"/>
      <c r="D68" s="20"/>
      <c r="E68" s="19">
        <v>2620</v>
      </c>
      <c r="F68" s="19">
        <v>2164</v>
      </c>
      <c r="G68" s="20"/>
      <c r="H68" s="20"/>
      <c r="I68" s="21">
        <f>SUM(E68:F68)</f>
        <v>4784</v>
      </c>
      <c r="K68" s="60"/>
      <c r="L68" s="60"/>
    </row>
    <row r="69" spans="2:22" s="17" customFormat="1" ht="16" customHeight="1">
      <c r="B69" s="60"/>
      <c r="C69" s="60"/>
      <c r="D69" s="60"/>
      <c r="E69" s="60"/>
      <c r="F69" s="60"/>
      <c r="G69" s="60"/>
      <c r="H69" s="60"/>
      <c r="I69" s="60"/>
      <c r="K69" s="60"/>
      <c r="L69" s="60"/>
    </row>
    <row r="70" spans="2:22" s="2" customFormat="1" ht="6" customHeight="1">
      <c r="B70" s="31"/>
      <c r="C70" s="30"/>
      <c r="D70" s="30"/>
      <c r="E70" s="30"/>
      <c r="F70" s="30"/>
      <c r="G70" s="30"/>
      <c r="H70" s="30"/>
      <c r="I70" s="30"/>
      <c r="J70" s="30"/>
      <c r="K70" s="60"/>
      <c r="L70" s="60"/>
      <c r="M70" s="30"/>
      <c r="N70" s="30"/>
      <c r="O70" s="32"/>
      <c r="P70" s="33"/>
    </row>
    <row r="71" spans="2:22" s="2" customFormat="1" ht="16" customHeight="1">
      <c r="B71" s="42" t="s">
        <v>56</v>
      </c>
      <c r="C71" s="35"/>
      <c r="D71" s="30"/>
      <c r="E71" s="30"/>
      <c r="F71" s="30"/>
      <c r="G71" s="30"/>
      <c r="H71" s="30"/>
      <c r="I71" s="30"/>
      <c r="J71" s="30"/>
      <c r="K71" s="60"/>
      <c r="L71" s="60"/>
      <c r="M71" s="30"/>
      <c r="N71" s="32"/>
      <c r="O71" s="33"/>
      <c r="P71" s="30"/>
      <c r="Q71" s="30"/>
      <c r="R71" s="30"/>
      <c r="S71" s="30"/>
      <c r="T71" s="30"/>
      <c r="U71" s="30"/>
      <c r="V71" s="30"/>
    </row>
    <row r="72" spans="2:22" s="17" customFormat="1" ht="16" customHeight="1">
      <c r="B72" s="43" t="s">
        <v>42</v>
      </c>
      <c r="C72" s="20"/>
      <c r="D72" s="20"/>
      <c r="E72" s="19">
        <v>2417</v>
      </c>
      <c r="F72" s="19">
        <v>3404</v>
      </c>
      <c r="G72" s="20"/>
      <c r="H72" s="20"/>
      <c r="I72" s="21">
        <f>SUM(E72:F72)</f>
        <v>5821</v>
      </c>
      <c r="K72" s="60"/>
      <c r="L72" s="60"/>
    </row>
    <row r="73" spans="2:22" s="17" customFormat="1" ht="16" customHeight="1">
      <c r="B73" s="37" t="s">
        <v>57</v>
      </c>
      <c r="C73" s="20"/>
      <c r="D73" s="20"/>
      <c r="E73" s="39">
        <f>SUM(E76,E83:E85)</f>
        <v>2722</v>
      </c>
      <c r="F73" s="39">
        <f>SUM(F76,F85)</f>
        <v>20196</v>
      </c>
      <c r="G73" s="20"/>
      <c r="H73" s="20"/>
      <c r="I73" s="39">
        <f>SUM(E73:F73)</f>
        <v>22918</v>
      </c>
      <c r="K73" s="60"/>
      <c r="L73" s="60"/>
    </row>
    <row r="74" spans="2:22" s="17" customFormat="1" ht="16" customHeight="1">
      <c r="B74" s="44" t="s">
        <v>58</v>
      </c>
      <c r="C74" s="20"/>
      <c r="D74" s="20"/>
      <c r="E74" s="20"/>
      <c r="F74" s="19">
        <v>493</v>
      </c>
      <c r="G74" s="20"/>
      <c r="H74" s="20"/>
      <c r="I74" s="21">
        <f>F74</f>
        <v>493</v>
      </c>
      <c r="K74" s="60"/>
      <c r="L74" s="60"/>
    </row>
    <row r="75" spans="2:22" s="17" customFormat="1" ht="16" customHeight="1">
      <c r="B75" s="45" t="s">
        <v>59</v>
      </c>
      <c r="C75" s="20"/>
      <c r="D75" s="20"/>
      <c r="E75" s="20"/>
      <c r="F75" s="19">
        <v>16233</v>
      </c>
      <c r="G75" s="20"/>
      <c r="H75" s="20"/>
      <c r="I75" s="21">
        <f>F75</f>
        <v>16233</v>
      </c>
      <c r="K75" s="60"/>
      <c r="L75" s="60"/>
    </row>
    <row r="76" spans="2:22" s="17" customFormat="1" ht="16" customHeight="1">
      <c r="B76" s="46" t="s">
        <v>60</v>
      </c>
      <c r="C76" s="20"/>
      <c r="D76" s="20"/>
      <c r="E76" s="19">
        <v>1758</v>
      </c>
      <c r="F76" s="19">
        <v>18611</v>
      </c>
      <c r="G76" s="20"/>
      <c r="H76" s="20"/>
      <c r="I76" s="21">
        <f>SUM(E76:F76)</f>
        <v>20369</v>
      </c>
      <c r="K76" s="60"/>
      <c r="L76" s="60"/>
    </row>
    <row r="77" spans="2:22" s="17" customFormat="1" ht="16" customHeight="1">
      <c r="B77" s="62" t="s">
        <v>45</v>
      </c>
      <c r="C77" s="20"/>
      <c r="D77" s="20"/>
      <c r="E77" s="20"/>
      <c r="F77" s="19">
        <v>15790</v>
      </c>
      <c r="G77" s="20"/>
      <c r="H77" s="20"/>
      <c r="I77" s="21">
        <f t="shared" ref="I77:I82" si="0">F77</f>
        <v>15790</v>
      </c>
      <c r="K77" s="60"/>
      <c r="L77" s="60"/>
    </row>
    <row r="78" spans="2:22" s="17" customFormat="1" ht="16" customHeight="1">
      <c r="B78" s="47" t="s">
        <v>61</v>
      </c>
      <c r="C78" s="20"/>
      <c r="D78" s="20"/>
      <c r="E78" s="20"/>
      <c r="F78" s="19">
        <v>3247</v>
      </c>
      <c r="G78" s="20"/>
      <c r="H78" s="20"/>
      <c r="I78" s="21">
        <f t="shared" si="0"/>
        <v>3247</v>
      </c>
      <c r="K78" s="60"/>
      <c r="L78" s="60"/>
    </row>
    <row r="79" spans="2:22" s="17" customFormat="1" ht="16" customHeight="1">
      <c r="B79" s="48" t="s">
        <v>62</v>
      </c>
      <c r="C79" s="20"/>
      <c r="D79" s="20"/>
      <c r="E79" s="20"/>
      <c r="F79" s="19">
        <v>2025</v>
      </c>
      <c r="G79" s="20"/>
      <c r="H79" s="20"/>
      <c r="I79" s="21">
        <f t="shared" si="0"/>
        <v>2025</v>
      </c>
      <c r="K79" s="60"/>
      <c r="L79" s="60"/>
    </row>
    <row r="80" spans="2:22" s="17" customFormat="1" ht="16" customHeight="1">
      <c r="B80" s="48" t="s">
        <v>63</v>
      </c>
      <c r="C80" s="20"/>
      <c r="D80" s="20"/>
      <c r="E80" s="20"/>
      <c r="F80" s="19">
        <v>0</v>
      </c>
      <c r="G80" s="20"/>
      <c r="H80" s="20"/>
      <c r="I80" s="21">
        <f t="shared" si="0"/>
        <v>0</v>
      </c>
      <c r="K80" s="60"/>
      <c r="L80" s="60"/>
    </row>
    <row r="81" spans="2:12" s="17" customFormat="1" ht="16" customHeight="1">
      <c r="B81" s="48" t="s">
        <v>64</v>
      </c>
      <c r="C81" s="20"/>
      <c r="D81" s="20"/>
      <c r="E81" s="20"/>
      <c r="F81" s="19">
        <v>15</v>
      </c>
      <c r="G81" s="20"/>
      <c r="H81" s="20"/>
      <c r="I81" s="21">
        <f t="shared" si="0"/>
        <v>15</v>
      </c>
      <c r="K81" s="60"/>
      <c r="L81" s="60"/>
    </row>
    <row r="82" spans="2:12" s="17" customFormat="1" ht="16" customHeight="1">
      <c r="B82" s="48" t="s">
        <v>65</v>
      </c>
      <c r="C82" s="20"/>
      <c r="D82" s="20"/>
      <c r="E82" s="20"/>
      <c r="F82" s="19">
        <v>0</v>
      </c>
      <c r="G82" s="20"/>
      <c r="H82" s="20"/>
      <c r="I82" s="21">
        <f t="shared" si="0"/>
        <v>0</v>
      </c>
      <c r="K82" s="60"/>
      <c r="L82" s="60"/>
    </row>
    <row r="83" spans="2:12" s="17" customFormat="1" ht="16" customHeight="1">
      <c r="B83" s="46" t="s">
        <v>46</v>
      </c>
      <c r="C83" s="20"/>
      <c r="D83" s="20"/>
      <c r="E83" s="19">
        <v>0</v>
      </c>
      <c r="F83" s="20"/>
      <c r="G83" s="20"/>
      <c r="H83" s="20"/>
      <c r="I83" s="21">
        <f>E83</f>
        <v>0</v>
      </c>
      <c r="K83" s="60"/>
      <c r="L83" s="60"/>
    </row>
    <row r="84" spans="2:12" s="17" customFormat="1" ht="16" customHeight="1">
      <c r="B84" s="46" t="s">
        <v>47</v>
      </c>
      <c r="C84" s="20"/>
      <c r="D84" s="20"/>
      <c r="E84" s="19">
        <v>964</v>
      </c>
      <c r="F84" s="20"/>
      <c r="G84" s="20"/>
      <c r="H84" s="20"/>
      <c r="I84" s="21">
        <f>E84</f>
        <v>964</v>
      </c>
      <c r="K84" s="60"/>
      <c r="L84" s="60"/>
    </row>
    <row r="85" spans="2:12" s="17" customFormat="1" ht="16" customHeight="1">
      <c r="B85" s="63" t="s">
        <v>48</v>
      </c>
      <c r="C85" s="20"/>
      <c r="D85" s="20"/>
      <c r="E85" s="19">
        <v>0</v>
      </c>
      <c r="F85" s="19">
        <v>1585</v>
      </c>
      <c r="G85" s="20"/>
      <c r="H85" s="20"/>
      <c r="I85" s="21">
        <f>SUM(E85:F85)</f>
        <v>1585</v>
      </c>
      <c r="K85" s="60"/>
      <c r="L85" s="60"/>
    </row>
    <row r="86" spans="2:12" s="17" customFormat="1" ht="16" customHeight="1">
      <c r="B86" s="37" t="s">
        <v>66</v>
      </c>
      <c r="C86" s="20"/>
      <c r="D86" s="20"/>
      <c r="E86" s="39">
        <f>SUM(E87,E92:E94,E96:E98)</f>
        <v>6106</v>
      </c>
      <c r="F86" s="39">
        <f>SUM(F87,F92:F95,F98)</f>
        <v>28381</v>
      </c>
      <c r="G86" s="20"/>
      <c r="H86" s="20"/>
      <c r="I86" s="39">
        <f>SUM(E86:F86)</f>
        <v>34487</v>
      </c>
      <c r="K86" s="60"/>
      <c r="L86" s="60"/>
    </row>
    <row r="87" spans="2:12" s="17" customFormat="1" ht="16" customHeight="1">
      <c r="B87" s="46" t="s">
        <v>50</v>
      </c>
      <c r="C87" s="20"/>
      <c r="D87" s="20"/>
      <c r="E87" s="19">
        <v>338</v>
      </c>
      <c r="F87" s="19">
        <v>24729</v>
      </c>
      <c r="G87" s="20"/>
      <c r="H87" s="20"/>
      <c r="I87" s="21">
        <f>SUM(E87:F87)</f>
        <v>25067</v>
      </c>
      <c r="K87" s="60"/>
      <c r="L87" s="60"/>
    </row>
    <row r="88" spans="2:12" s="17" customFormat="1" ht="16" customHeight="1">
      <c r="B88" s="49" t="s">
        <v>67</v>
      </c>
      <c r="C88" s="20"/>
      <c r="D88" s="20"/>
      <c r="E88" s="20"/>
      <c r="F88" s="19">
        <v>5243</v>
      </c>
      <c r="G88" s="20"/>
      <c r="H88" s="20"/>
      <c r="I88" s="21">
        <f>F88</f>
        <v>5243</v>
      </c>
      <c r="K88" s="60"/>
      <c r="L88" s="60"/>
    </row>
    <row r="89" spans="2:12" s="17" customFormat="1" ht="16" customHeight="1">
      <c r="B89" s="49" t="s">
        <v>68</v>
      </c>
      <c r="C89" s="20"/>
      <c r="D89" s="20"/>
      <c r="E89" s="20"/>
      <c r="F89" s="19">
        <v>12815</v>
      </c>
      <c r="G89" s="20"/>
      <c r="H89" s="20"/>
      <c r="I89" s="21">
        <f>F89</f>
        <v>12815</v>
      </c>
      <c r="K89" s="60"/>
      <c r="L89" s="60"/>
    </row>
    <row r="90" spans="2:12" s="17" customFormat="1" ht="16" customHeight="1">
      <c r="B90" s="50" t="s">
        <v>69</v>
      </c>
      <c r="C90" s="20"/>
      <c r="D90" s="20"/>
      <c r="E90" s="20"/>
      <c r="F90" s="19">
        <v>614</v>
      </c>
      <c r="G90" s="20"/>
      <c r="H90" s="20"/>
      <c r="I90" s="21">
        <f>F90</f>
        <v>614</v>
      </c>
      <c r="K90" s="60"/>
      <c r="L90" s="60"/>
    </row>
    <row r="91" spans="2:12" s="17" customFormat="1" ht="16" customHeight="1">
      <c r="B91" s="50" t="s">
        <v>51</v>
      </c>
      <c r="C91" s="20"/>
      <c r="D91" s="20"/>
      <c r="E91" s="20"/>
      <c r="F91" s="19">
        <v>13216</v>
      </c>
      <c r="G91" s="20"/>
      <c r="H91" s="20"/>
      <c r="I91" s="21">
        <f>F91</f>
        <v>13216</v>
      </c>
      <c r="K91" s="60"/>
      <c r="L91" s="60"/>
    </row>
    <row r="92" spans="2:12" s="17" customFormat="1" ht="16" customHeight="1">
      <c r="B92" s="51" t="s">
        <v>52</v>
      </c>
      <c r="C92" s="20"/>
      <c r="D92" s="20"/>
      <c r="E92" s="19">
        <v>387</v>
      </c>
      <c r="F92" s="19">
        <v>1854</v>
      </c>
      <c r="G92" s="20"/>
      <c r="H92" s="20"/>
      <c r="I92" s="21">
        <f>SUM(E92:F92)</f>
        <v>2241</v>
      </c>
      <c r="K92" s="60"/>
      <c r="L92" s="60"/>
    </row>
    <row r="93" spans="2:12" s="17" customFormat="1" ht="16" customHeight="1">
      <c r="B93" s="52" t="s">
        <v>70</v>
      </c>
      <c r="C93" s="20"/>
      <c r="D93" s="20"/>
      <c r="E93" s="19">
        <v>0</v>
      </c>
      <c r="F93" s="19">
        <v>510</v>
      </c>
      <c r="G93" s="20"/>
      <c r="H93" s="20"/>
      <c r="I93" s="21">
        <f>SUM(E93:F93)</f>
        <v>510</v>
      </c>
      <c r="K93" s="60"/>
      <c r="L93" s="60"/>
    </row>
    <row r="94" spans="2:12" s="17" customFormat="1" ht="16" customHeight="1">
      <c r="B94" s="52" t="s">
        <v>71</v>
      </c>
      <c r="C94" s="20"/>
      <c r="D94" s="20"/>
      <c r="E94" s="19">
        <v>564</v>
      </c>
      <c r="F94" s="19">
        <v>149</v>
      </c>
      <c r="G94" s="20"/>
      <c r="H94" s="20"/>
      <c r="I94" s="21">
        <f>SUM(E94:F94)</f>
        <v>713</v>
      </c>
      <c r="K94" s="60"/>
      <c r="L94" s="60"/>
    </row>
    <row r="95" spans="2:12" s="17" customFormat="1" ht="16" customHeight="1">
      <c r="B95" s="52" t="s">
        <v>72</v>
      </c>
      <c r="C95" s="20"/>
      <c r="D95" s="20"/>
      <c r="E95" s="20"/>
      <c r="F95" s="19">
        <v>0</v>
      </c>
      <c r="G95" s="20"/>
      <c r="H95" s="20"/>
      <c r="I95" s="21">
        <f>F95</f>
        <v>0</v>
      </c>
      <c r="K95" s="60"/>
      <c r="L95" s="60"/>
    </row>
    <row r="96" spans="2:12" s="17" customFormat="1" ht="16" customHeight="1">
      <c r="B96" s="53" t="s">
        <v>53</v>
      </c>
      <c r="C96" s="20"/>
      <c r="D96" s="20"/>
      <c r="E96" s="19">
        <v>432</v>
      </c>
      <c r="F96" s="20"/>
      <c r="G96" s="20"/>
      <c r="H96" s="20"/>
      <c r="I96" s="21">
        <f>E96</f>
        <v>432</v>
      </c>
      <c r="K96" s="60"/>
      <c r="L96" s="60"/>
    </row>
    <row r="97" spans="2:22" s="17" customFormat="1" ht="16" customHeight="1">
      <c r="B97" s="53" t="s">
        <v>54</v>
      </c>
      <c r="C97" s="20"/>
      <c r="D97" s="20"/>
      <c r="E97" s="19">
        <v>3314</v>
      </c>
      <c r="F97" s="20"/>
      <c r="G97" s="20"/>
      <c r="H97" s="20"/>
      <c r="I97" s="21">
        <f>E97</f>
        <v>3314</v>
      </c>
      <c r="K97" s="60"/>
      <c r="L97" s="60"/>
    </row>
    <row r="98" spans="2:22" s="17" customFormat="1" ht="16" customHeight="1">
      <c r="B98" s="63" t="s">
        <v>55</v>
      </c>
      <c r="C98" s="20"/>
      <c r="D98" s="20"/>
      <c r="E98" s="19">
        <v>1071</v>
      </c>
      <c r="F98" s="19">
        <v>1139</v>
      </c>
      <c r="G98" s="20"/>
      <c r="H98" s="20"/>
      <c r="I98" s="21">
        <f>SUM(E98:F98)</f>
        <v>2210</v>
      </c>
      <c r="K98" s="60"/>
      <c r="L98" s="60"/>
    </row>
    <row r="99" spans="2:22" s="17" customFormat="1" ht="16" customHeight="1">
      <c r="B99" s="60"/>
      <c r="C99" s="60"/>
      <c r="D99" s="60"/>
      <c r="E99" s="60"/>
      <c r="F99" s="60"/>
      <c r="G99" s="60"/>
      <c r="H99" s="60"/>
      <c r="I99" s="60"/>
      <c r="K99" s="60"/>
      <c r="L99" s="60"/>
    </row>
    <row r="100" spans="2:22" s="2" customFormat="1" ht="6" customHeight="1">
      <c r="B100" s="31"/>
      <c r="C100" s="30"/>
      <c r="D100" s="30"/>
      <c r="E100" s="30"/>
      <c r="F100" s="30"/>
      <c r="G100" s="30"/>
      <c r="H100" s="30"/>
      <c r="I100" s="30"/>
      <c r="J100" s="30"/>
      <c r="K100" s="60"/>
      <c r="L100" s="60"/>
      <c r="M100" s="30"/>
      <c r="N100" s="30"/>
      <c r="O100" s="32"/>
      <c r="P100" s="33"/>
    </row>
    <row r="101" spans="2:22" s="2" customFormat="1" ht="16" customHeight="1">
      <c r="B101" s="42" t="s">
        <v>73</v>
      </c>
      <c r="C101" s="35"/>
      <c r="D101" s="30"/>
      <c r="E101" s="30"/>
      <c r="F101" s="30"/>
      <c r="G101" s="30"/>
      <c r="H101" s="30"/>
      <c r="I101" s="30"/>
      <c r="J101" s="30"/>
      <c r="K101" s="60"/>
      <c r="L101" s="60"/>
      <c r="M101" s="30"/>
      <c r="N101" s="32"/>
      <c r="O101" s="33"/>
      <c r="P101" s="30"/>
      <c r="Q101" s="30"/>
      <c r="R101" s="30"/>
      <c r="S101" s="30"/>
      <c r="T101" s="30"/>
      <c r="U101" s="30"/>
      <c r="V101" s="30"/>
    </row>
    <row r="102" spans="2:22" s="17" customFormat="1" ht="16" customHeight="1">
      <c r="B102" s="54" t="s">
        <v>42</v>
      </c>
      <c r="C102" s="20"/>
      <c r="D102" s="20"/>
      <c r="E102" s="19">
        <v>0</v>
      </c>
      <c r="F102" s="19">
        <v>0</v>
      </c>
      <c r="G102" s="20"/>
      <c r="H102" s="20"/>
      <c r="I102" s="21">
        <f>SUM(E102:F102)</f>
        <v>0</v>
      </c>
      <c r="K102" s="60"/>
      <c r="L102" s="60"/>
    </row>
    <row r="103" spans="2:22" s="17" customFormat="1" ht="16" customHeight="1">
      <c r="B103" s="55" t="s">
        <v>74</v>
      </c>
      <c r="C103" s="20"/>
      <c r="D103" s="20"/>
      <c r="E103" s="56">
        <v>-4</v>
      </c>
      <c r="F103" s="56">
        <v>-5906</v>
      </c>
      <c r="G103" s="20"/>
      <c r="H103" s="20"/>
      <c r="I103" s="21">
        <f>SUM(E103:F103)</f>
        <v>-5910</v>
      </c>
      <c r="K103" s="60"/>
      <c r="L103" s="60"/>
    </row>
    <row r="104" spans="2:22" s="17" customFormat="1" ht="16" customHeight="1">
      <c r="B104" s="55" t="s">
        <v>75</v>
      </c>
      <c r="C104" s="20"/>
      <c r="D104" s="20"/>
      <c r="E104" s="56">
        <v>0</v>
      </c>
      <c r="F104" s="56">
        <v>-1015</v>
      </c>
      <c r="G104" s="20"/>
      <c r="H104" s="20"/>
      <c r="I104" s="21">
        <f>SUM(E104:F104)</f>
        <v>-1015</v>
      </c>
      <c r="K104" s="60"/>
      <c r="L104" s="60"/>
    </row>
    <row r="105" spans="2:22" s="17" customFormat="1" ht="16" customHeight="1">
      <c r="B105" s="48" t="s">
        <v>76</v>
      </c>
      <c r="C105" s="20"/>
      <c r="D105" s="20"/>
      <c r="E105" s="20"/>
      <c r="F105" s="19">
        <v>0</v>
      </c>
      <c r="G105" s="20"/>
      <c r="H105" s="20"/>
      <c r="I105" s="21">
        <f>F105</f>
        <v>0</v>
      </c>
      <c r="K105" s="60"/>
      <c r="L105" s="60"/>
    </row>
    <row r="106" spans="2:22" s="17" customFormat="1" ht="16" customHeight="1">
      <c r="B106" s="48" t="s">
        <v>77</v>
      </c>
      <c r="C106" s="20"/>
      <c r="D106" s="20"/>
      <c r="E106" s="20"/>
      <c r="F106" s="19">
        <v>0</v>
      </c>
      <c r="G106" s="20"/>
      <c r="H106" s="20"/>
      <c r="I106" s="21">
        <f>F106</f>
        <v>0</v>
      </c>
      <c r="K106" s="60"/>
      <c r="L106" s="60"/>
    </row>
    <row r="107" spans="2:22" s="17" customFormat="1" ht="16" customHeight="1">
      <c r="B107" s="60"/>
      <c r="C107" s="60"/>
      <c r="D107" s="60"/>
      <c r="E107" s="60"/>
      <c r="F107" s="60"/>
      <c r="G107" s="60"/>
      <c r="H107" s="60"/>
      <c r="I107" s="60"/>
      <c r="K107" s="60"/>
      <c r="L107" s="60"/>
    </row>
    <row r="108" spans="2:22" s="2" customFormat="1" ht="6" customHeight="1">
      <c r="B108" s="31"/>
      <c r="C108" s="30"/>
      <c r="D108" s="30"/>
      <c r="E108" s="30"/>
      <c r="F108" s="30"/>
      <c r="G108" s="30"/>
      <c r="H108" s="30"/>
      <c r="I108" s="30"/>
      <c r="J108" s="30"/>
      <c r="K108" s="60"/>
      <c r="L108" s="60"/>
      <c r="M108" s="30"/>
      <c r="N108" s="30"/>
      <c r="O108" s="32"/>
      <c r="P108" s="33"/>
    </row>
    <row r="109" spans="2:22" s="2" customFormat="1" ht="16" customHeight="1">
      <c r="B109" s="34" t="s">
        <v>18</v>
      </c>
      <c r="C109" s="35"/>
      <c r="D109" s="30"/>
      <c r="E109" s="30"/>
      <c r="F109" s="30"/>
      <c r="G109" s="30"/>
      <c r="H109" s="30"/>
      <c r="I109" s="30"/>
      <c r="J109" s="30"/>
      <c r="K109" s="60"/>
      <c r="L109" s="60"/>
      <c r="M109" s="30"/>
      <c r="N109" s="32"/>
      <c r="O109" s="33"/>
      <c r="P109" s="30"/>
      <c r="Q109" s="30"/>
      <c r="R109" s="30"/>
      <c r="S109" s="30"/>
      <c r="T109" s="30"/>
      <c r="U109" s="30"/>
      <c r="V109" s="30"/>
    </row>
    <row r="110" spans="2:22" s="17" customFormat="1" ht="16" customHeight="1">
      <c r="B110" s="61" t="s">
        <v>78</v>
      </c>
      <c r="C110" s="19">
        <v>0</v>
      </c>
      <c r="D110" s="19">
        <v>0</v>
      </c>
      <c r="E110" s="19">
        <v>-309</v>
      </c>
      <c r="F110" s="19">
        <v>0</v>
      </c>
      <c r="G110" s="19">
        <v>0</v>
      </c>
      <c r="H110" s="20"/>
      <c r="I110" s="21">
        <f>SUM(C110:H110)</f>
        <v>-309</v>
      </c>
      <c r="K110" s="60"/>
      <c r="L110" s="60"/>
    </row>
    <row r="111" spans="2:22" s="17" customFormat="1" ht="16" customHeight="1">
      <c r="C111" s="60"/>
      <c r="D111" s="60"/>
      <c r="E111" s="60"/>
      <c r="F111" s="60"/>
      <c r="G111" s="60"/>
      <c r="H111" s="57"/>
      <c r="I111" s="57"/>
      <c r="K111" s="57"/>
      <c r="L111" s="57"/>
    </row>
    <row r="112" spans="2:22" s="17" customFormat="1" ht="12.75" customHeight="1"/>
  </sheetData>
  <mergeCells count="7">
    <mergeCell ref="I6:I7"/>
    <mergeCell ref="G6:G7"/>
    <mergeCell ref="C6:C7"/>
    <mergeCell ref="D6:D7"/>
    <mergeCell ref="E6:E7"/>
    <mergeCell ref="F6:F7"/>
    <mergeCell ref="H6:H7"/>
  </mergeCells>
  <dataValidations count="3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9:G9 C12:G12 F36 F63:F65 E43:F44 F47:F51 E63 F58 C39:G40 E57:F57 E65:E68 F68 E59:E61 E55:F55 F61" xr:uid="{00000000-0002-0000-1E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G11 C18:G18 C20:G21 E102:F104 F105:F106 C110:G110" xr:uid="{00000000-0002-0000-1E00-000001000000}">
      <formula1>0</formula1>
    </dataValidation>
    <dataValidation type="whole" errorStyle="warning" allowBlank="1" showErrorMessage="1" errorTitle="WARNING" error="All figures must be entered as whole numbers. Please ensure that the figure you have entered is correct." sqref="E87 E76 F87:F95 F74:F82 E96:E97 E92:E94 E83:E84 E72:F72 E85:F85 E98:F98" xr:uid="{00000000-0002-0000-1E00-000002000000}">
      <formula1>-1000000</formula1>
      <formula2>1000000</formula2>
    </dataValidation>
  </dataValidations>
  <pageMargins left="0.7" right="0.7" top="0.75" bottom="0.75" header="0.3" footer="0.3"/>
  <pageSetup paperSize="9" scale="59" fitToHeight="0" orientation="landscape" r:id="rId1"/>
  <rowBreaks count="2" manualBreakCount="2">
    <brk id="52" max="11" man="1"/>
    <brk id="100" max="11" man="1"/>
  </rowBreaks>
  <ignoredErrors>
    <ignoredError sqref="I110" emptyCellReference="1"/>
  </ignoredError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41">
    <tabColor rgb="FFC5D9F1"/>
    <pageSetUpPr fitToPage="1"/>
  </sheetPr>
  <dimension ref="B1:V112"/>
  <sheetViews>
    <sheetView zoomScaleNormal="100" workbookViewId="0"/>
  </sheetViews>
  <sheetFormatPr defaultColWidth="9.1796875" defaultRowHeight="14"/>
  <cols>
    <col min="1" max="1" width="2.54296875" style="14" customWidth="1"/>
    <col min="2" max="2" width="95.54296875" style="14" customWidth="1"/>
    <col min="3" max="9" width="14.26953125" style="14" customWidth="1"/>
    <col min="10" max="10" width="3.26953125" style="14" customWidth="1"/>
    <col min="11" max="12" width="10.81640625" style="14" customWidth="1"/>
    <col min="13" max="16384" width="9.1796875" style="14"/>
  </cols>
  <sheetData>
    <row r="1" spans="2:12" s="2" customFormat="1" ht="20.149999999999999" customHeight="1">
      <c r="B1" s="1" t="s">
        <v>0</v>
      </c>
      <c r="C1" s="58"/>
      <c r="D1" s="58"/>
      <c r="F1" s="3"/>
      <c r="G1" s="3"/>
      <c r="H1" s="3"/>
    </row>
    <row r="2" spans="2:12" s="2" customFormat="1" ht="20.149999999999999" customHeight="1">
      <c r="B2" s="1" t="s">
        <v>79</v>
      </c>
    </row>
    <row r="3" spans="2:12" s="2" customFormat="1" ht="20.149999999999999" customHeight="1">
      <c r="B3" s="4" t="s">
        <v>108</v>
      </c>
      <c r="C3" s="59"/>
      <c r="D3" s="59"/>
      <c r="E3" s="5"/>
      <c r="F3" s="6"/>
      <c r="G3" s="6"/>
      <c r="H3" s="7"/>
    </row>
    <row r="4" spans="2:12" s="10" customFormat="1" ht="12.75" customHeight="1">
      <c r="B4" s="8"/>
      <c r="C4" s="9"/>
      <c r="I4" s="11"/>
      <c r="J4" s="11"/>
    </row>
    <row r="5" spans="2:12" s="10" customFormat="1" ht="12.75" customHeight="1">
      <c r="B5" s="8"/>
      <c r="C5" s="9"/>
      <c r="I5" s="11" t="s">
        <v>1</v>
      </c>
      <c r="J5" s="11"/>
    </row>
    <row r="6" spans="2:12" ht="18" customHeight="1">
      <c r="B6" s="12" t="s">
        <v>2</v>
      </c>
      <c r="C6" s="82" t="s">
        <v>3</v>
      </c>
      <c r="D6" s="82" t="s">
        <v>4</v>
      </c>
      <c r="E6" s="82" t="s">
        <v>5</v>
      </c>
      <c r="F6" s="82" t="s">
        <v>6</v>
      </c>
      <c r="G6" s="82" t="s">
        <v>7</v>
      </c>
      <c r="H6" s="83" t="s">
        <v>8</v>
      </c>
      <c r="I6" s="84" t="s">
        <v>9</v>
      </c>
      <c r="J6" s="13"/>
      <c r="K6" s="60"/>
      <c r="L6" s="60"/>
    </row>
    <row r="7" spans="2:12" ht="51" customHeight="1">
      <c r="B7" s="15" t="s">
        <v>10</v>
      </c>
      <c r="C7" s="82"/>
      <c r="D7" s="82"/>
      <c r="E7" s="82"/>
      <c r="F7" s="82"/>
      <c r="G7" s="82"/>
      <c r="H7" s="83"/>
      <c r="I7" s="84"/>
      <c r="J7" s="13"/>
      <c r="K7" s="60"/>
      <c r="L7" s="60"/>
    </row>
    <row r="8" spans="2:12" s="17" customFormat="1" ht="16" customHeight="1">
      <c r="B8" s="16" t="s">
        <v>11</v>
      </c>
      <c r="K8" s="60"/>
      <c r="L8" s="60"/>
    </row>
    <row r="9" spans="2:12" s="17" customFormat="1" ht="16" customHeight="1">
      <c r="B9" s="18" t="s">
        <v>12</v>
      </c>
      <c r="C9" s="19">
        <v>0</v>
      </c>
      <c r="D9" s="19">
        <v>0</v>
      </c>
      <c r="E9" s="19">
        <v>1773</v>
      </c>
      <c r="F9" s="19">
        <v>4195</v>
      </c>
      <c r="G9" s="19">
        <v>59</v>
      </c>
      <c r="H9" s="20"/>
      <c r="I9" s="21">
        <f>SUM(C9:G9)</f>
        <v>6027</v>
      </c>
      <c r="K9" s="60"/>
      <c r="L9" s="60"/>
    </row>
    <row r="10" spans="2:12" s="17" customFormat="1" ht="16" customHeight="1">
      <c r="B10" s="18" t="s">
        <v>13</v>
      </c>
      <c r="C10" s="20"/>
      <c r="D10" s="20"/>
      <c r="E10" s="20"/>
      <c r="F10" s="20"/>
      <c r="G10" s="20"/>
      <c r="H10" s="20"/>
      <c r="I10" s="20"/>
      <c r="K10" s="60"/>
      <c r="L10" s="60"/>
    </row>
    <row r="11" spans="2:12" s="17" customFormat="1" ht="16" customHeight="1">
      <c r="B11" s="18" t="s">
        <v>14</v>
      </c>
      <c r="C11" s="19">
        <v>0</v>
      </c>
      <c r="D11" s="19">
        <v>0</v>
      </c>
      <c r="E11" s="19">
        <v>-394</v>
      </c>
      <c r="F11" s="19">
        <v>-6030</v>
      </c>
      <c r="G11" s="19">
        <v>-162</v>
      </c>
      <c r="H11" s="20"/>
      <c r="I11" s="21">
        <f>SUM(C11:G11)</f>
        <v>-6586</v>
      </c>
      <c r="K11" s="60"/>
      <c r="L11" s="60"/>
    </row>
    <row r="12" spans="2:12" s="17" customFormat="1" ht="16" customHeight="1">
      <c r="B12" s="18" t="s">
        <v>15</v>
      </c>
      <c r="C12" s="19">
        <v>544</v>
      </c>
      <c r="D12" s="19">
        <v>5</v>
      </c>
      <c r="E12" s="19">
        <v>40941</v>
      </c>
      <c r="F12" s="19">
        <v>224482</v>
      </c>
      <c r="G12" s="19">
        <v>6980</v>
      </c>
      <c r="H12" s="22">
        <v>139428</v>
      </c>
      <c r="I12" s="21">
        <f>SUM(C12:H12)</f>
        <v>412380</v>
      </c>
      <c r="K12" s="60"/>
      <c r="L12" s="60"/>
    </row>
    <row r="13" spans="2:12" s="17" customFormat="1" ht="16" customHeight="1">
      <c r="B13" s="23" t="s">
        <v>16</v>
      </c>
      <c r="C13" s="21">
        <f>SUM(C9,C11:C12)</f>
        <v>544</v>
      </c>
      <c r="D13" s="21">
        <f>SUM(D9,D11:D12)</f>
        <v>5</v>
      </c>
      <c r="E13" s="21">
        <f>SUM(E9,E11:E12)</f>
        <v>42320</v>
      </c>
      <c r="F13" s="21">
        <f>SUM(F9,F11:F12)</f>
        <v>222647</v>
      </c>
      <c r="G13" s="21">
        <f>SUM(G9,G11:G12)</f>
        <v>6877</v>
      </c>
      <c r="H13" s="21">
        <f>H12</f>
        <v>139428</v>
      </c>
      <c r="I13" s="21">
        <f>SUM(I9,I11:I12)</f>
        <v>411821</v>
      </c>
      <c r="K13" s="60"/>
      <c r="L13" s="60"/>
    </row>
    <row r="14" spans="2:12" s="17" customFormat="1" ht="12.75" customHeight="1">
      <c r="K14" s="60"/>
      <c r="L14" s="60"/>
    </row>
    <row r="15" spans="2:12" s="17" customFormat="1" ht="16" customHeight="1">
      <c r="B15" s="23" t="s">
        <v>17</v>
      </c>
      <c r="C15" s="21">
        <f>C13+C18</f>
        <v>544</v>
      </c>
      <c r="D15" s="21">
        <f>D13+D18</f>
        <v>5</v>
      </c>
      <c r="E15" s="21">
        <f>E13+E18</f>
        <v>42304</v>
      </c>
      <c r="F15" s="21">
        <f>F13+F18</f>
        <v>222282</v>
      </c>
      <c r="G15" s="21">
        <f>G13+G18</f>
        <v>6370</v>
      </c>
      <c r="H15" s="21">
        <f>H13</f>
        <v>139428</v>
      </c>
      <c r="I15" s="21">
        <f>I13+I18</f>
        <v>410933</v>
      </c>
      <c r="K15" s="60"/>
      <c r="L15" s="60"/>
    </row>
    <row r="16" spans="2:12" s="17" customFormat="1" ht="12.75" customHeight="1">
      <c r="K16" s="60"/>
      <c r="L16" s="60"/>
    </row>
    <row r="17" spans="2:14" s="17" customFormat="1" ht="16" customHeight="1">
      <c r="B17" s="16" t="s">
        <v>18</v>
      </c>
      <c r="K17" s="60"/>
      <c r="L17" s="60"/>
    </row>
    <row r="18" spans="2:14" s="17" customFormat="1" ht="16" customHeight="1">
      <c r="B18" s="18" t="s">
        <v>19</v>
      </c>
      <c r="C18" s="19">
        <v>0</v>
      </c>
      <c r="D18" s="19">
        <v>0</v>
      </c>
      <c r="E18" s="19">
        <v>-16</v>
      </c>
      <c r="F18" s="19">
        <v>-365</v>
      </c>
      <c r="G18" s="19">
        <v>-507</v>
      </c>
      <c r="H18" s="20"/>
      <c r="I18" s="21">
        <f>SUM(C18:G18)</f>
        <v>-888</v>
      </c>
      <c r="K18" s="60"/>
      <c r="L18" s="60"/>
    </row>
    <row r="19" spans="2:14" s="17" customFormat="1" ht="16" customHeight="1">
      <c r="B19" s="24" t="s">
        <v>20</v>
      </c>
      <c r="C19" s="20"/>
      <c r="D19" s="20"/>
      <c r="E19" s="20"/>
      <c r="F19" s="20"/>
      <c r="G19" s="20"/>
      <c r="H19" s="20"/>
      <c r="I19" s="25"/>
      <c r="K19" s="60"/>
      <c r="L19" s="60"/>
    </row>
    <row r="20" spans="2:14" s="17" customFormat="1" ht="16" customHeight="1">
      <c r="B20" s="18" t="s">
        <v>21</v>
      </c>
      <c r="C20" s="19">
        <v>0</v>
      </c>
      <c r="D20" s="19">
        <v>0</v>
      </c>
      <c r="E20" s="19">
        <v>0</v>
      </c>
      <c r="F20" s="19">
        <v>-134413</v>
      </c>
      <c r="G20" s="19">
        <v>0</v>
      </c>
      <c r="H20" s="20"/>
      <c r="I20" s="21">
        <f>SUM(C20:G20)</f>
        <v>-134413</v>
      </c>
      <c r="K20" s="60"/>
      <c r="L20" s="60"/>
    </row>
    <row r="21" spans="2:14" s="17" customFormat="1" ht="16" customHeight="1">
      <c r="B21" s="18" t="s">
        <v>22</v>
      </c>
      <c r="C21" s="19">
        <v>-29</v>
      </c>
      <c r="D21" s="19">
        <v>-5</v>
      </c>
      <c r="E21" s="19">
        <v>-2268</v>
      </c>
      <c r="F21" s="19">
        <v>-88932</v>
      </c>
      <c r="G21" s="19">
        <v>-5618</v>
      </c>
      <c r="H21" s="20"/>
      <c r="I21" s="21">
        <f>SUM(C21:G21)</f>
        <v>-96852</v>
      </c>
      <c r="K21" s="60"/>
      <c r="L21" s="60"/>
    </row>
    <row r="22" spans="2:14" s="17" customFormat="1" ht="16" customHeight="1">
      <c r="B22" s="23" t="s">
        <v>23</v>
      </c>
      <c r="C22" s="21">
        <f>SUM(C18,C20:C21)</f>
        <v>-29</v>
      </c>
      <c r="D22" s="21">
        <f>SUM(D18,D20:D21)</f>
        <v>-5</v>
      </c>
      <c r="E22" s="21">
        <f>SUM(E18,E20:E21)</f>
        <v>-2284</v>
      </c>
      <c r="F22" s="21">
        <f>SUM(F18,F20:F21)</f>
        <v>-223710</v>
      </c>
      <c r="G22" s="21">
        <f>SUM(G18,G20:G21)</f>
        <v>-6125</v>
      </c>
      <c r="H22" s="20"/>
      <c r="I22" s="21">
        <f>SUM(I18,I20:I21)</f>
        <v>-232153</v>
      </c>
      <c r="K22" s="60"/>
      <c r="L22" s="60"/>
    </row>
    <row r="23" spans="2:14" s="17" customFormat="1" ht="12.75" customHeight="1">
      <c r="K23" s="60"/>
      <c r="L23" s="60"/>
    </row>
    <row r="24" spans="2:14" s="17" customFormat="1" ht="16" customHeight="1">
      <c r="B24" s="23" t="s">
        <v>24</v>
      </c>
      <c r="C24" s="21">
        <f>C22-C18</f>
        <v>-29</v>
      </c>
      <c r="D24" s="21">
        <f>D22-D18</f>
        <v>-5</v>
      </c>
      <c r="E24" s="21">
        <f>E22-E18</f>
        <v>-2268</v>
      </c>
      <c r="F24" s="21">
        <f>F22-F18</f>
        <v>-223345</v>
      </c>
      <c r="G24" s="21">
        <f>G22-G18</f>
        <v>-5618</v>
      </c>
      <c r="H24" s="20"/>
      <c r="I24" s="21">
        <f>I22-I18</f>
        <v>-231265</v>
      </c>
      <c r="K24" s="60"/>
      <c r="L24" s="60"/>
    </row>
    <row r="25" spans="2:14" s="17" customFormat="1" ht="12.75" customHeight="1">
      <c r="K25" s="60"/>
      <c r="L25" s="60"/>
    </row>
    <row r="26" spans="2:14" s="17" customFormat="1" ht="16" customHeight="1">
      <c r="B26" s="26" t="s">
        <v>25</v>
      </c>
      <c r="C26" s="27">
        <f>C13+C22</f>
        <v>515</v>
      </c>
      <c r="D26" s="27">
        <f>D13+D22</f>
        <v>0</v>
      </c>
      <c r="E26" s="27">
        <f>E13+E22</f>
        <v>40036</v>
      </c>
      <c r="F26" s="27">
        <f>F13+F22</f>
        <v>-1063</v>
      </c>
      <c r="G26" s="27">
        <f>G13+G22</f>
        <v>752</v>
      </c>
      <c r="H26" s="27">
        <f>H13</f>
        <v>139428</v>
      </c>
      <c r="I26" s="27">
        <f>I13+I22</f>
        <v>179668</v>
      </c>
      <c r="K26" s="60"/>
      <c r="L26" s="60"/>
    </row>
    <row r="27" spans="2:14" s="17" customFormat="1" ht="12.75" customHeight="1">
      <c r="K27" s="60"/>
      <c r="L27" s="60"/>
    </row>
    <row r="28" spans="2:14" s="17" customFormat="1" ht="16" customHeight="1">
      <c r="B28" s="60"/>
      <c r="C28" s="60"/>
      <c r="D28" s="60"/>
      <c r="E28" s="60"/>
      <c r="F28" s="60"/>
      <c r="G28" s="60"/>
      <c r="H28" s="60"/>
      <c r="I28" s="60"/>
      <c r="K28" s="60"/>
      <c r="L28" s="60"/>
    </row>
    <row r="29" spans="2:14" s="17" customFormat="1" ht="16" customHeight="1">
      <c r="B29" s="60"/>
      <c r="C29" s="60"/>
      <c r="D29" s="60"/>
      <c r="E29" s="60"/>
      <c r="F29" s="60"/>
      <c r="G29" s="60"/>
      <c r="H29" s="60"/>
      <c r="I29" s="60"/>
      <c r="K29" s="60"/>
      <c r="L29" s="60"/>
    </row>
    <row r="30" spans="2:14" s="17" customFormat="1" ht="16" customHeight="1">
      <c r="B30" s="60"/>
      <c r="C30" s="60"/>
      <c r="D30" s="60"/>
      <c r="E30" s="60"/>
      <c r="F30" s="60"/>
      <c r="G30" s="60"/>
      <c r="H30" s="60"/>
      <c r="I30" s="60"/>
      <c r="K30" s="60"/>
      <c r="L30" s="60"/>
    </row>
    <row r="31" spans="2:14" s="17" customFormat="1" ht="16" customHeight="1">
      <c r="B31" s="60"/>
      <c r="C31" s="60"/>
      <c r="D31" s="60"/>
      <c r="E31" s="60"/>
      <c r="F31" s="60"/>
      <c r="G31" s="60"/>
      <c r="H31" s="60"/>
      <c r="I31" s="60"/>
      <c r="K31" s="60"/>
      <c r="L31" s="60"/>
    </row>
    <row r="32" spans="2:14" s="2" customFormat="1" ht="12.75" customHeight="1">
      <c r="B32" s="60"/>
      <c r="C32" s="60"/>
      <c r="D32" s="60"/>
      <c r="E32" s="60"/>
      <c r="F32" s="60"/>
      <c r="G32" s="60"/>
      <c r="H32" s="60"/>
      <c r="I32" s="60"/>
      <c r="J32" s="28"/>
      <c r="K32" s="60"/>
      <c r="L32" s="60"/>
      <c r="M32" s="29"/>
      <c r="N32" s="29"/>
    </row>
    <row r="33" spans="2:22" s="2" customFormat="1" ht="18" customHeight="1">
      <c r="B33" s="64" t="s">
        <v>26</v>
      </c>
      <c r="C33" s="30"/>
      <c r="D33" s="30"/>
      <c r="E33" s="30"/>
      <c r="F33" s="30"/>
      <c r="G33" s="30"/>
      <c r="H33" s="30"/>
      <c r="I33" s="30"/>
      <c r="J33" s="30"/>
      <c r="K33" s="60"/>
      <c r="L33" s="60"/>
    </row>
    <row r="34" spans="2:22" s="2" customFormat="1" ht="6" customHeight="1">
      <c r="B34" s="31"/>
      <c r="C34" s="30"/>
      <c r="D34" s="30"/>
      <c r="E34" s="30"/>
      <c r="F34" s="30"/>
      <c r="G34" s="30"/>
      <c r="H34" s="30"/>
      <c r="I34" s="30"/>
      <c r="J34" s="30"/>
      <c r="K34" s="60"/>
      <c r="L34" s="60"/>
      <c r="M34" s="30"/>
      <c r="N34" s="32"/>
      <c r="O34" s="33"/>
    </row>
    <row r="35" spans="2:22" s="2" customFormat="1" ht="16" customHeight="1">
      <c r="B35" s="34" t="s">
        <v>27</v>
      </c>
      <c r="C35" s="35"/>
      <c r="D35" s="30"/>
      <c r="E35" s="30"/>
      <c r="F35" s="30"/>
      <c r="G35" s="30"/>
      <c r="H35" s="30"/>
      <c r="I35" s="30"/>
      <c r="J35" s="30"/>
      <c r="K35" s="60"/>
      <c r="L35" s="60"/>
      <c r="M35" s="30"/>
      <c r="N35" s="30"/>
      <c r="O35" s="30"/>
    </row>
    <row r="36" spans="2:22" s="17" customFormat="1" ht="16" customHeight="1">
      <c r="B36" s="18" t="s">
        <v>27</v>
      </c>
      <c r="C36" s="20"/>
      <c r="D36" s="20"/>
      <c r="E36" s="20"/>
      <c r="F36" s="19">
        <v>50</v>
      </c>
      <c r="G36" s="20"/>
      <c r="H36" s="20"/>
      <c r="I36" s="20"/>
      <c r="K36" s="60"/>
      <c r="L36" s="60"/>
    </row>
    <row r="37" spans="2:22" s="17" customFormat="1" ht="6" customHeight="1">
      <c r="C37" s="36"/>
      <c r="D37" s="36"/>
      <c r="E37" s="36"/>
      <c r="F37" s="36"/>
      <c r="G37" s="36"/>
      <c r="H37" s="36"/>
      <c r="I37" s="36"/>
      <c r="J37" s="36"/>
      <c r="K37" s="60"/>
      <c r="L37" s="60"/>
      <c r="M37" s="36"/>
      <c r="N37" s="36"/>
      <c r="O37" s="36"/>
      <c r="P37" s="36"/>
      <c r="Q37" s="36"/>
      <c r="R37" s="36"/>
      <c r="S37" s="36"/>
      <c r="T37" s="36"/>
      <c r="U37" s="36"/>
      <c r="V37" s="36"/>
    </row>
    <row r="38" spans="2:22" s="2" customFormat="1" ht="16" customHeight="1">
      <c r="B38" s="34" t="s">
        <v>28</v>
      </c>
      <c r="C38" s="35"/>
      <c r="D38" s="30"/>
      <c r="E38" s="30"/>
      <c r="F38" s="30"/>
      <c r="G38" s="30"/>
      <c r="H38" s="30"/>
      <c r="I38" s="30"/>
      <c r="J38" s="30"/>
      <c r="K38" s="60"/>
      <c r="L38" s="60"/>
      <c r="M38" s="30"/>
      <c r="N38" s="32"/>
      <c r="O38" s="33"/>
      <c r="P38" s="30"/>
      <c r="Q38" s="30"/>
      <c r="R38" s="30"/>
      <c r="S38" s="30"/>
      <c r="T38" s="30"/>
      <c r="U38" s="30"/>
      <c r="V38" s="30"/>
    </row>
    <row r="39" spans="2:22" s="17" customFormat="1" ht="16" customHeight="1">
      <c r="B39" s="18" t="s">
        <v>29</v>
      </c>
      <c r="C39" s="19">
        <v>0</v>
      </c>
      <c r="D39" s="19">
        <v>0</v>
      </c>
      <c r="E39" s="19">
        <v>4383</v>
      </c>
      <c r="F39" s="19">
        <v>72296</v>
      </c>
      <c r="G39" s="19">
        <v>93</v>
      </c>
      <c r="H39" s="20"/>
      <c r="I39" s="21">
        <f>SUM(C39:G39)</f>
        <v>76772</v>
      </c>
      <c r="K39" s="60"/>
      <c r="L39" s="60"/>
      <c r="M39" s="30"/>
    </row>
    <row r="40" spans="2:22" s="17" customFormat="1" ht="16" customHeight="1">
      <c r="B40" s="62" t="s">
        <v>30</v>
      </c>
      <c r="C40" s="19">
        <v>0</v>
      </c>
      <c r="D40" s="19">
        <v>0</v>
      </c>
      <c r="E40" s="19">
        <v>3750</v>
      </c>
      <c r="F40" s="19">
        <v>20747</v>
      </c>
      <c r="G40" s="19">
        <v>0</v>
      </c>
      <c r="H40" s="20"/>
      <c r="I40" s="21">
        <f>SUM(C40:G40)</f>
        <v>24497</v>
      </c>
      <c r="K40" s="60"/>
      <c r="L40" s="60"/>
      <c r="M40" s="30"/>
    </row>
    <row r="41" spans="2:22" s="17" customFormat="1" ht="6" customHeight="1">
      <c r="C41" s="36"/>
      <c r="D41" s="36"/>
      <c r="E41" s="36"/>
      <c r="F41" s="36"/>
      <c r="G41" s="36"/>
      <c r="H41" s="36"/>
      <c r="I41" s="36"/>
      <c r="J41" s="36"/>
      <c r="K41" s="60"/>
      <c r="L41" s="60"/>
      <c r="M41" s="36"/>
      <c r="N41" s="36"/>
      <c r="O41" s="36"/>
      <c r="P41" s="36"/>
      <c r="Q41" s="36"/>
      <c r="R41" s="36"/>
      <c r="S41" s="36"/>
      <c r="T41" s="36"/>
      <c r="U41" s="36"/>
      <c r="V41" s="36"/>
    </row>
    <row r="42" spans="2:22" s="2" customFormat="1" ht="16" customHeight="1">
      <c r="B42" s="34" t="s">
        <v>31</v>
      </c>
      <c r="C42" s="35"/>
      <c r="D42" s="30"/>
      <c r="E42" s="30"/>
      <c r="F42" s="30"/>
      <c r="G42" s="30"/>
      <c r="H42" s="30"/>
      <c r="I42" s="30"/>
      <c r="J42" s="30"/>
      <c r="K42" s="60"/>
      <c r="L42" s="60"/>
      <c r="M42" s="30"/>
      <c r="N42" s="32"/>
      <c r="O42" s="33"/>
      <c r="P42" s="30"/>
      <c r="Q42" s="30"/>
      <c r="R42" s="30"/>
      <c r="S42" s="30"/>
      <c r="T42" s="30"/>
      <c r="U42" s="30"/>
      <c r="V42" s="30"/>
    </row>
    <row r="43" spans="2:22" s="17" customFormat="1" ht="16" customHeight="1">
      <c r="B43" s="18" t="s">
        <v>32</v>
      </c>
      <c r="C43" s="20"/>
      <c r="D43" s="20"/>
      <c r="E43" s="19">
        <v>257</v>
      </c>
      <c r="F43" s="19">
        <v>7321</v>
      </c>
      <c r="G43" s="20"/>
      <c r="H43" s="20"/>
      <c r="I43" s="21">
        <f>SUM(E43:F43)</f>
        <v>7578</v>
      </c>
      <c r="K43" s="60"/>
      <c r="L43" s="60"/>
      <c r="M43" s="30"/>
    </row>
    <row r="44" spans="2:22" s="17" customFormat="1" ht="16" customHeight="1">
      <c r="B44" s="18" t="s">
        <v>33</v>
      </c>
      <c r="C44" s="20"/>
      <c r="D44" s="20"/>
      <c r="E44" s="19">
        <v>18</v>
      </c>
      <c r="F44" s="19">
        <v>922</v>
      </c>
      <c r="G44" s="20"/>
      <c r="H44" s="20"/>
      <c r="I44" s="21">
        <f>SUM(E44:F44)</f>
        <v>940</v>
      </c>
      <c r="K44" s="60"/>
      <c r="L44" s="60"/>
      <c r="M44" s="30"/>
    </row>
    <row r="45" spans="2:22" s="17" customFormat="1" ht="6" customHeight="1">
      <c r="C45" s="36"/>
      <c r="D45" s="36"/>
      <c r="E45" s="36"/>
      <c r="F45" s="36"/>
      <c r="G45" s="36"/>
      <c r="H45" s="36"/>
      <c r="I45" s="36"/>
      <c r="J45" s="36"/>
      <c r="K45" s="60"/>
      <c r="L45" s="60"/>
      <c r="M45" s="36"/>
      <c r="N45" s="36"/>
      <c r="O45" s="36"/>
      <c r="P45" s="36"/>
      <c r="Q45" s="36"/>
      <c r="R45" s="36"/>
      <c r="S45" s="36"/>
      <c r="T45" s="36"/>
      <c r="U45" s="36"/>
      <c r="V45" s="36"/>
    </row>
    <row r="46" spans="2:22" s="2" customFormat="1" ht="16" customHeight="1">
      <c r="B46" s="34" t="s">
        <v>34</v>
      </c>
      <c r="C46" s="35"/>
      <c r="D46" s="30"/>
      <c r="E46" s="30"/>
      <c r="F46" s="30"/>
      <c r="G46" s="30"/>
      <c r="H46" s="30"/>
      <c r="I46" s="30"/>
      <c r="J46" s="30"/>
      <c r="K46" s="60"/>
      <c r="L46" s="60"/>
      <c r="M46" s="30"/>
      <c r="N46" s="32"/>
      <c r="O46" s="33"/>
      <c r="P46" s="30"/>
      <c r="Q46" s="30"/>
      <c r="R46" s="30"/>
      <c r="S46" s="30"/>
      <c r="T46" s="30"/>
      <c r="U46" s="30"/>
      <c r="V46" s="30"/>
    </row>
    <row r="47" spans="2:22" s="17" customFormat="1" ht="16" customHeight="1">
      <c r="B47" s="18" t="s">
        <v>35</v>
      </c>
      <c r="C47" s="20"/>
      <c r="D47" s="20"/>
      <c r="E47" s="20"/>
      <c r="F47" s="19">
        <v>154314</v>
      </c>
      <c r="G47" s="20"/>
      <c r="H47" s="20"/>
      <c r="I47" s="20"/>
      <c r="K47" s="60"/>
      <c r="L47" s="60"/>
      <c r="M47" s="30"/>
    </row>
    <row r="48" spans="2:22" s="17" customFormat="1" ht="16" customHeight="1">
      <c r="B48" s="18" t="s">
        <v>36</v>
      </c>
      <c r="C48" s="20"/>
      <c r="D48" s="20"/>
      <c r="E48" s="20"/>
      <c r="F48" s="19">
        <v>8384</v>
      </c>
      <c r="G48" s="20"/>
      <c r="H48" s="20"/>
      <c r="I48" s="20"/>
      <c r="K48" s="60"/>
      <c r="L48" s="60"/>
      <c r="M48" s="30"/>
    </row>
    <row r="49" spans="2:22" s="17" customFormat="1" ht="16" customHeight="1">
      <c r="B49" s="18" t="s">
        <v>37</v>
      </c>
      <c r="C49" s="20"/>
      <c r="D49" s="20"/>
      <c r="E49" s="20"/>
      <c r="F49" s="19">
        <v>49341</v>
      </c>
      <c r="G49" s="20"/>
      <c r="H49" s="20"/>
      <c r="I49" s="20"/>
      <c r="K49" s="60"/>
      <c r="L49" s="60"/>
      <c r="M49" s="30"/>
    </row>
    <row r="50" spans="2:22" s="17" customFormat="1" ht="16" customHeight="1">
      <c r="B50" s="18" t="s">
        <v>38</v>
      </c>
      <c r="C50" s="20"/>
      <c r="D50" s="20"/>
      <c r="E50" s="20"/>
      <c r="F50" s="19">
        <v>8639</v>
      </c>
      <c r="G50" s="20"/>
      <c r="H50" s="20"/>
      <c r="I50" s="20"/>
      <c r="K50" s="60"/>
      <c r="L50" s="60"/>
      <c r="M50" s="30"/>
    </row>
    <row r="51" spans="2:22" s="17" customFormat="1" ht="16" customHeight="1">
      <c r="B51" s="18" t="s">
        <v>39</v>
      </c>
      <c r="C51" s="20"/>
      <c r="D51" s="20"/>
      <c r="E51" s="20"/>
      <c r="F51" s="19">
        <v>1604</v>
      </c>
      <c r="G51" s="20"/>
      <c r="H51" s="20"/>
      <c r="I51" s="20"/>
      <c r="K51" s="60"/>
      <c r="L51" s="60"/>
      <c r="M51" s="30"/>
    </row>
    <row r="52" spans="2:22" s="17" customFormat="1" ht="16" customHeight="1">
      <c r="B52" s="23" t="s">
        <v>40</v>
      </c>
      <c r="C52" s="20"/>
      <c r="D52" s="20"/>
      <c r="E52" s="20"/>
      <c r="F52" s="21">
        <f>SUM(F47:F51)</f>
        <v>222282</v>
      </c>
      <c r="G52" s="20"/>
      <c r="H52" s="20"/>
      <c r="I52" s="20"/>
      <c r="K52" s="60"/>
      <c r="L52" s="60"/>
    </row>
    <row r="53" spans="2:22" s="2" customFormat="1" ht="6" customHeight="1">
      <c r="B53" s="31"/>
      <c r="C53" s="30"/>
      <c r="D53" s="30"/>
      <c r="E53" s="30"/>
      <c r="F53" s="30"/>
      <c r="G53" s="30"/>
      <c r="H53" s="30"/>
      <c r="I53" s="30"/>
      <c r="J53" s="30"/>
      <c r="K53" s="60"/>
      <c r="L53" s="60"/>
      <c r="M53" s="30"/>
      <c r="N53" s="30"/>
      <c r="O53" s="32"/>
      <c r="P53" s="33"/>
    </row>
    <row r="54" spans="2:22" s="2" customFormat="1" ht="16" customHeight="1">
      <c r="B54" s="34" t="s">
        <v>41</v>
      </c>
      <c r="C54" s="35"/>
      <c r="D54" s="30"/>
      <c r="E54" s="30"/>
      <c r="F54" s="30"/>
      <c r="G54" s="30"/>
      <c r="H54" s="30"/>
      <c r="I54" s="30"/>
      <c r="J54" s="30"/>
      <c r="K54" s="60"/>
      <c r="L54" s="60"/>
      <c r="M54" s="30"/>
      <c r="N54" s="32"/>
      <c r="O54" s="33"/>
      <c r="P54" s="30"/>
      <c r="Q54" s="30"/>
      <c r="R54" s="30"/>
      <c r="S54" s="30"/>
      <c r="T54" s="30"/>
      <c r="U54" s="30"/>
      <c r="V54" s="30"/>
    </row>
    <row r="55" spans="2:22" s="17" customFormat="1" ht="16" customHeight="1">
      <c r="B55" s="18" t="s">
        <v>42</v>
      </c>
      <c r="C55" s="20"/>
      <c r="D55" s="20"/>
      <c r="E55" s="19">
        <v>10816</v>
      </c>
      <c r="F55" s="19">
        <v>16177</v>
      </c>
      <c r="G55" s="20"/>
      <c r="H55" s="20"/>
      <c r="I55" s="21">
        <f>SUM(E55:F55)</f>
        <v>26993</v>
      </c>
      <c r="K55" s="60"/>
      <c r="L55" s="60"/>
    </row>
    <row r="56" spans="2:22" s="17" customFormat="1" ht="16" customHeight="1">
      <c r="B56" s="37" t="s">
        <v>43</v>
      </c>
      <c r="C56" s="20"/>
      <c r="D56" s="20"/>
      <c r="E56" s="38">
        <f>SUM(E57,E59:E61)</f>
        <v>13316</v>
      </c>
      <c r="F56" s="38">
        <f>SUM(F57,F61)</f>
        <v>106374</v>
      </c>
      <c r="G56" s="20"/>
      <c r="H56" s="20"/>
      <c r="I56" s="39">
        <f>SUM(E56:F56)</f>
        <v>119690</v>
      </c>
      <c r="K56" s="60"/>
      <c r="L56" s="60"/>
    </row>
    <row r="57" spans="2:22" s="17" customFormat="1" ht="16" customHeight="1">
      <c r="B57" s="40" t="s">
        <v>44</v>
      </c>
      <c r="C57" s="20"/>
      <c r="D57" s="20"/>
      <c r="E57" s="19">
        <v>4882</v>
      </c>
      <c r="F57" s="19">
        <v>82455</v>
      </c>
      <c r="G57" s="20"/>
      <c r="H57" s="20"/>
      <c r="I57" s="21">
        <f>SUM(E57:F57)</f>
        <v>87337</v>
      </c>
      <c r="K57" s="60"/>
      <c r="L57" s="60"/>
    </row>
    <row r="58" spans="2:22" s="17" customFormat="1" ht="16" customHeight="1">
      <c r="B58" s="41" t="s">
        <v>45</v>
      </c>
      <c r="C58" s="20"/>
      <c r="D58" s="20"/>
      <c r="E58" s="20"/>
      <c r="F58" s="19">
        <v>67888</v>
      </c>
      <c r="G58" s="20"/>
      <c r="H58" s="20"/>
      <c r="I58" s="21">
        <f>F58</f>
        <v>67888</v>
      </c>
      <c r="K58" s="60"/>
      <c r="L58" s="60"/>
    </row>
    <row r="59" spans="2:22" s="17" customFormat="1" ht="16" customHeight="1">
      <c r="B59" s="40" t="s">
        <v>46</v>
      </c>
      <c r="C59" s="20"/>
      <c r="D59" s="20"/>
      <c r="E59" s="19">
        <v>595</v>
      </c>
      <c r="F59" s="20"/>
      <c r="G59" s="20"/>
      <c r="H59" s="20"/>
      <c r="I59" s="21">
        <f>E59</f>
        <v>595</v>
      </c>
      <c r="K59" s="60"/>
      <c r="L59" s="60"/>
    </row>
    <row r="60" spans="2:22" s="17" customFormat="1" ht="16" customHeight="1">
      <c r="B60" s="40" t="s">
        <v>47</v>
      </c>
      <c r="C60" s="20"/>
      <c r="D60" s="20"/>
      <c r="E60" s="19">
        <v>6704</v>
      </c>
      <c r="F60" s="20"/>
      <c r="G60" s="20"/>
      <c r="H60" s="20"/>
      <c r="I60" s="21">
        <f>E60</f>
        <v>6704</v>
      </c>
      <c r="K60" s="60"/>
      <c r="L60" s="60"/>
    </row>
    <row r="61" spans="2:22" s="17" customFormat="1" ht="16" customHeight="1">
      <c r="B61" s="63" t="s">
        <v>48</v>
      </c>
      <c r="C61" s="20"/>
      <c r="D61" s="20"/>
      <c r="E61" s="19">
        <v>1135</v>
      </c>
      <c r="F61" s="19">
        <v>23919</v>
      </c>
      <c r="G61" s="20"/>
      <c r="H61" s="20"/>
      <c r="I61" s="21">
        <f>SUM(E61:F61)</f>
        <v>25054</v>
      </c>
      <c r="K61" s="60"/>
      <c r="L61" s="60"/>
    </row>
    <row r="62" spans="2:22" s="17" customFormat="1" ht="16" customHeight="1">
      <c r="B62" s="37" t="s">
        <v>49</v>
      </c>
      <c r="C62" s="20"/>
      <c r="D62" s="20"/>
      <c r="E62" s="38">
        <f>SUM(E63,E65:E68)</f>
        <v>13629</v>
      </c>
      <c r="F62" s="38">
        <f>SUM(F63,F65,F68)</f>
        <v>79546</v>
      </c>
      <c r="G62" s="20"/>
      <c r="H62" s="20"/>
      <c r="I62" s="39">
        <f>SUM(E62:F62)</f>
        <v>93175</v>
      </c>
      <c r="K62" s="60"/>
      <c r="L62" s="60"/>
    </row>
    <row r="63" spans="2:22" s="17" customFormat="1" ht="16" customHeight="1">
      <c r="B63" s="40" t="s">
        <v>50</v>
      </c>
      <c r="C63" s="20"/>
      <c r="D63" s="20"/>
      <c r="E63" s="19">
        <v>94</v>
      </c>
      <c r="F63" s="19">
        <v>60156</v>
      </c>
      <c r="G63" s="20"/>
      <c r="H63" s="20"/>
      <c r="I63" s="21">
        <f>SUM(E63:F63)</f>
        <v>60250</v>
      </c>
      <c r="K63" s="60"/>
      <c r="L63" s="60"/>
    </row>
    <row r="64" spans="2:22" s="17" customFormat="1" ht="16" customHeight="1">
      <c r="B64" s="41" t="s">
        <v>51</v>
      </c>
      <c r="C64" s="20"/>
      <c r="D64" s="20"/>
      <c r="E64" s="20"/>
      <c r="F64" s="19">
        <v>48784</v>
      </c>
      <c r="G64" s="20"/>
      <c r="H64" s="20"/>
      <c r="I64" s="21">
        <f>F64</f>
        <v>48784</v>
      </c>
      <c r="K64" s="60"/>
      <c r="L64" s="60"/>
    </row>
    <row r="65" spans="2:22" s="17" customFormat="1" ht="16" customHeight="1">
      <c r="B65" s="40" t="s">
        <v>52</v>
      </c>
      <c r="C65" s="20"/>
      <c r="D65" s="20"/>
      <c r="E65" s="19">
        <v>0</v>
      </c>
      <c r="F65" s="19">
        <v>12017</v>
      </c>
      <c r="G65" s="20"/>
      <c r="H65" s="20"/>
      <c r="I65" s="21">
        <f>SUM(E65:F65)</f>
        <v>12017</v>
      </c>
      <c r="K65" s="60"/>
      <c r="L65" s="60"/>
    </row>
    <row r="66" spans="2:22" s="17" customFormat="1" ht="16" customHeight="1">
      <c r="B66" s="40" t="s">
        <v>53</v>
      </c>
      <c r="C66" s="20"/>
      <c r="D66" s="20"/>
      <c r="E66" s="19">
        <v>1092</v>
      </c>
      <c r="F66" s="20"/>
      <c r="G66" s="20"/>
      <c r="H66" s="20"/>
      <c r="I66" s="21">
        <f>E66</f>
        <v>1092</v>
      </c>
      <c r="K66" s="60"/>
      <c r="L66" s="60"/>
    </row>
    <row r="67" spans="2:22" s="17" customFormat="1" ht="16" customHeight="1">
      <c r="B67" s="40" t="s">
        <v>54</v>
      </c>
      <c r="C67" s="20"/>
      <c r="D67" s="20"/>
      <c r="E67" s="19">
        <v>9561</v>
      </c>
      <c r="F67" s="20"/>
      <c r="G67" s="20"/>
      <c r="H67" s="20"/>
      <c r="I67" s="21">
        <f>E67</f>
        <v>9561</v>
      </c>
      <c r="K67" s="60"/>
      <c r="L67" s="60"/>
    </row>
    <row r="68" spans="2:22" s="17" customFormat="1" ht="16" customHeight="1">
      <c r="B68" s="63" t="s">
        <v>55</v>
      </c>
      <c r="C68" s="20"/>
      <c r="D68" s="20"/>
      <c r="E68" s="19">
        <v>2882</v>
      </c>
      <c r="F68" s="19">
        <v>7373</v>
      </c>
      <c r="G68" s="20"/>
      <c r="H68" s="20"/>
      <c r="I68" s="21">
        <f>SUM(E68:F68)</f>
        <v>10255</v>
      </c>
      <c r="K68" s="60"/>
      <c r="L68" s="60"/>
    </row>
    <row r="69" spans="2:22" s="17" customFormat="1" ht="16" customHeight="1">
      <c r="B69" s="60"/>
      <c r="C69" s="60"/>
      <c r="D69" s="60"/>
      <c r="E69" s="60"/>
      <c r="F69" s="60"/>
      <c r="G69" s="60"/>
      <c r="H69" s="60"/>
      <c r="I69" s="60"/>
      <c r="K69" s="60"/>
      <c r="L69" s="60"/>
    </row>
    <row r="70" spans="2:22" s="2" customFormat="1" ht="6" customHeight="1">
      <c r="B70" s="31"/>
      <c r="C70" s="30"/>
      <c r="D70" s="30"/>
      <c r="E70" s="30"/>
      <c r="F70" s="30"/>
      <c r="G70" s="30"/>
      <c r="H70" s="30"/>
      <c r="I70" s="30"/>
      <c r="J70" s="30"/>
      <c r="K70" s="60"/>
      <c r="L70" s="60"/>
      <c r="M70" s="30"/>
      <c r="N70" s="30"/>
      <c r="O70" s="32"/>
      <c r="P70" s="33"/>
    </row>
    <row r="71" spans="2:22" s="2" customFormat="1" ht="16" customHeight="1">
      <c r="B71" s="42" t="s">
        <v>56</v>
      </c>
      <c r="C71" s="35"/>
      <c r="D71" s="30"/>
      <c r="E71" s="30"/>
      <c r="F71" s="30"/>
      <c r="G71" s="30"/>
      <c r="H71" s="30"/>
      <c r="I71" s="30"/>
      <c r="J71" s="30"/>
      <c r="K71" s="60"/>
      <c r="L71" s="60"/>
      <c r="M71" s="30"/>
      <c r="N71" s="32"/>
      <c r="O71" s="33"/>
      <c r="P71" s="30"/>
      <c r="Q71" s="30"/>
      <c r="R71" s="30"/>
      <c r="S71" s="30"/>
      <c r="T71" s="30"/>
      <c r="U71" s="30"/>
      <c r="V71" s="30"/>
    </row>
    <row r="72" spans="2:22" s="17" customFormat="1" ht="16" customHeight="1">
      <c r="B72" s="43" t="s">
        <v>42</v>
      </c>
      <c r="C72" s="20"/>
      <c r="D72" s="20"/>
      <c r="E72" s="19">
        <v>10808</v>
      </c>
      <c r="F72" s="19">
        <v>8963</v>
      </c>
      <c r="G72" s="20"/>
      <c r="H72" s="20"/>
      <c r="I72" s="21">
        <f>SUM(E72:F72)</f>
        <v>19771</v>
      </c>
      <c r="K72" s="60"/>
      <c r="L72" s="60"/>
    </row>
    <row r="73" spans="2:22" s="17" customFormat="1" ht="16" customHeight="1">
      <c r="B73" s="37" t="s">
        <v>57</v>
      </c>
      <c r="C73" s="20"/>
      <c r="D73" s="20"/>
      <c r="E73" s="39">
        <f>SUM(E76,E83:E85)</f>
        <v>12701</v>
      </c>
      <c r="F73" s="39">
        <f>SUM(F76,F85)</f>
        <v>63443</v>
      </c>
      <c r="G73" s="20"/>
      <c r="H73" s="20"/>
      <c r="I73" s="39">
        <f>SUM(E73:F73)</f>
        <v>76144</v>
      </c>
      <c r="K73" s="60"/>
      <c r="L73" s="60"/>
    </row>
    <row r="74" spans="2:22" s="17" customFormat="1" ht="16" customHeight="1">
      <c r="B74" s="44" t="s">
        <v>58</v>
      </c>
      <c r="C74" s="20"/>
      <c r="D74" s="20"/>
      <c r="E74" s="20"/>
      <c r="F74" s="19">
        <v>1624</v>
      </c>
      <c r="G74" s="20"/>
      <c r="H74" s="20"/>
      <c r="I74" s="21">
        <f>F74</f>
        <v>1624</v>
      </c>
      <c r="K74" s="60"/>
      <c r="L74" s="60"/>
    </row>
    <row r="75" spans="2:22" s="17" customFormat="1" ht="16" customHeight="1">
      <c r="B75" s="45" t="s">
        <v>59</v>
      </c>
      <c r="C75" s="20"/>
      <c r="D75" s="20"/>
      <c r="E75" s="20"/>
      <c r="F75" s="19">
        <v>48252</v>
      </c>
      <c r="G75" s="20"/>
      <c r="H75" s="20"/>
      <c r="I75" s="21">
        <f>F75</f>
        <v>48252</v>
      </c>
      <c r="K75" s="60"/>
      <c r="L75" s="60"/>
    </row>
    <row r="76" spans="2:22" s="17" customFormat="1" ht="16" customHeight="1">
      <c r="B76" s="46" t="s">
        <v>60</v>
      </c>
      <c r="C76" s="20"/>
      <c r="D76" s="20"/>
      <c r="E76" s="19">
        <v>4793</v>
      </c>
      <c r="F76" s="19">
        <v>51159</v>
      </c>
      <c r="G76" s="20"/>
      <c r="H76" s="20"/>
      <c r="I76" s="21">
        <f>SUM(E76:F76)</f>
        <v>55952</v>
      </c>
      <c r="K76" s="60"/>
      <c r="L76" s="60"/>
    </row>
    <row r="77" spans="2:22" s="17" customFormat="1" ht="16" customHeight="1">
      <c r="B77" s="62" t="s">
        <v>45</v>
      </c>
      <c r="C77" s="20"/>
      <c r="D77" s="20"/>
      <c r="E77" s="20"/>
      <c r="F77" s="19">
        <v>44506</v>
      </c>
      <c r="G77" s="20"/>
      <c r="H77" s="20"/>
      <c r="I77" s="21">
        <f t="shared" ref="I77:I82" si="0">F77</f>
        <v>44506</v>
      </c>
      <c r="K77" s="60"/>
      <c r="L77" s="60"/>
    </row>
    <row r="78" spans="2:22" s="17" customFormat="1" ht="16" customHeight="1">
      <c r="B78" s="47" t="s">
        <v>61</v>
      </c>
      <c r="C78" s="20"/>
      <c r="D78" s="20"/>
      <c r="E78" s="20"/>
      <c r="F78" s="19">
        <v>5426</v>
      </c>
      <c r="G78" s="20"/>
      <c r="H78" s="20"/>
      <c r="I78" s="21">
        <f t="shared" si="0"/>
        <v>5426</v>
      </c>
      <c r="K78" s="60"/>
      <c r="L78" s="60"/>
    </row>
    <row r="79" spans="2:22" s="17" customFormat="1" ht="16" customHeight="1">
      <c r="B79" s="48" t="s">
        <v>62</v>
      </c>
      <c r="C79" s="20"/>
      <c r="D79" s="20"/>
      <c r="E79" s="20"/>
      <c r="F79" s="19">
        <v>877</v>
      </c>
      <c r="G79" s="20"/>
      <c r="H79" s="20"/>
      <c r="I79" s="21">
        <f t="shared" si="0"/>
        <v>877</v>
      </c>
      <c r="K79" s="60"/>
      <c r="L79" s="60"/>
    </row>
    <row r="80" spans="2:22" s="17" customFormat="1" ht="16" customHeight="1">
      <c r="B80" s="48" t="s">
        <v>63</v>
      </c>
      <c r="C80" s="20"/>
      <c r="D80" s="20"/>
      <c r="E80" s="20"/>
      <c r="F80" s="19">
        <v>3</v>
      </c>
      <c r="G80" s="20"/>
      <c r="H80" s="20"/>
      <c r="I80" s="21">
        <f t="shared" si="0"/>
        <v>3</v>
      </c>
      <c r="K80" s="60"/>
      <c r="L80" s="60"/>
    </row>
    <row r="81" spans="2:12" s="17" customFormat="1" ht="16" customHeight="1">
      <c r="B81" s="48" t="s">
        <v>64</v>
      </c>
      <c r="C81" s="20"/>
      <c r="D81" s="20"/>
      <c r="E81" s="20"/>
      <c r="F81" s="19">
        <v>9</v>
      </c>
      <c r="G81" s="20"/>
      <c r="H81" s="20"/>
      <c r="I81" s="21">
        <f t="shared" si="0"/>
        <v>9</v>
      </c>
      <c r="K81" s="60"/>
      <c r="L81" s="60"/>
    </row>
    <row r="82" spans="2:12" s="17" customFormat="1" ht="16" customHeight="1">
      <c r="B82" s="48" t="s">
        <v>65</v>
      </c>
      <c r="C82" s="20"/>
      <c r="D82" s="20"/>
      <c r="E82" s="20"/>
      <c r="F82" s="19">
        <v>0</v>
      </c>
      <c r="G82" s="20"/>
      <c r="H82" s="20"/>
      <c r="I82" s="21">
        <f t="shared" si="0"/>
        <v>0</v>
      </c>
      <c r="K82" s="60"/>
      <c r="L82" s="60"/>
    </row>
    <row r="83" spans="2:12" s="17" customFormat="1" ht="16" customHeight="1">
      <c r="B83" s="46" t="s">
        <v>46</v>
      </c>
      <c r="C83" s="20"/>
      <c r="D83" s="20"/>
      <c r="E83" s="19">
        <v>595</v>
      </c>
      <c r="F83" s="20"/>
      <c r="G83" s="20"/>
      <c r="H83" s="20"/>
      <c r="I83" s="21">
        <f>E83</f>
        <v>595</v>
      </c>
      <c r="K83" s="60"/>
      <c r="L83" s="60"/>
    </row>
    <row r="84" spans="2:12" s="17" customFormat="1" ht="16" customHeight="1">
      <c r="B84" s="46" t="s">
        <v>47</v>
      </c>
      <c r="C84" s="20"/>
      <c r="D84" s="20"/>
      <c r="E84" s="19">
        <v>6588</v>
      </c>
      <c r="F84" s="20"/>
      <c r="G84" s="20"/>
      <c r="H84" s="20"/>
      <c r="I84" s="21">
        <f>E84</f>
        <v>6588</v>
      </c>
      <c r="K84" s="60"/>
      <c r="L84" s="60"/>
    </row>
    <row r="85" spans="2:12" s="17" customFormat="1" ht="16" customHeight="1">
      <c r="B85" s="63" t="s">
        <v>48</v>
      </c>
      <c r="C85" s="20"/>
      <c r="D85" s="20"/>
      <c r="E85" s="19">
        <v>725</v>
      </c>
      <c r="F85" s="19">
        <v>12284</v>
      </c>
      <c r="G85" s="20"/>
      <c r="H85" s="20"/>
      <c r="I85" s="21">
        <f>SUM(E85:F85)</f>
        <v>13009</v>
      </c>
      <c r="K85" s="60"/>
      <c r="L85" s="60"/>
    </row>
    <row r="86" spans="2:12" s="17" customFormat="1" ht="16" customHeight="1">
      <c r="B86" s="37" t="s">
        <v>66</v>
      </c>
      <c r="C86" s="20"/>
      <c r="D86" s="20"/>
      <c r="E86" s="39">
        <f>SUM(E87,E92:E94,E96:E98)</f>
        <v>12969</v>
      </c>
      <c r="F86" s="39">
        <f>SUM(F87,F92:F95,F98)</f>
        <v>54318</v>
      </c>
      <c r="G86" s="20"/>
      <c r="H86" s="20"/>
      <c r="I86" s="39">
        <f>SUM(E86:F86)</f>
        <v>67287</v>
      </c>
      <c r="K86" s="60"/>
      <c r="L86" s="60"/>
    </row>
    <row r="87" spans="2:12" s="17" customFormat="1" ht="16" customHeight="1">
      <c r="B87" s="46" t="s">
        <v>50</v>
      </c>
      <c r="C87" s="20"/>
      <c r="D87" s="20"/>
      <c r="E87" s="19">
        <v>94</v>
      </c>
      <c r="F87" s="19">
        <v>39320</v>
      </c>
      <c r="G87" s="20"/>
      <c r="H87" s="20"/>
      <c r="I87" s="21">
        <f>SUM(E87:F87)</f>
        <v>39414</v>
      </c>
      <c r="K87" s="60"/>
      <c r="L87" s="60"/>
    </row>
    <row r="88" spans="2:12" s="17" customFormat="1" ht="16" customHeight="1">
      <c r="B88" s="49" t="s">
        <v>67</v>
      </c>
      <c r="C88" s="20"/>
      <c r="D88" s="20"/>
      <c r="E88" s="20"/>
      <c r="F88" s="19">
        <v>3550</v>
      </c>
      <c r="G88" s="20"/>
      <c r="H88" s="20"/>
      <c r="I88" s="21">
        <f>F88</f>
        <v>3550</v>
      </c>
      <c r="K88" s="60"/>
      <c r="L88" s="60"/>
    </row>
    <row r="89" spans="2:12" s="17" customFormat="1" ht="16" customHeight="1">
      <c r="B89" s="49" t="s">
        <v>68</v>
      </c>
      <c r="C89" s="20"/>
      <c r="D89" s="20"/>
      <c r="E89" s="20"/>
      <c r="F89" s="19">
        <v>30334</v>
      </c>
      <c r="G89" s="20"/>
      <c r="H89" s="20"/>
      <c r="I89" s="21">
        <f>F89</f>
        <v>30334</v>
      </c>
      <c r="K89" s="60"/>
      <c r="L89" s="60"/>
    </row>
    <row r="90" spans="2:12" s="17" customFormat="1" ht="16" customHeight="1">
      <c r="B90" s="50" t="s">
        <v>69</v>
      </c>
      <c r="C90" s="20"/>
      <c r="D90" s="20"/>
      <c r="E90" s="20"/>
      <c r="F90" s="19">
        <v>2521</v>
      </c>
      <c r="G90" s="20"/>
      <c r="H90" s="20"/>
      <c r="I90" s="21">
        <f>F90</f>
        <v>2521</v>
      </c>
      <c r="K90" s="60"/>
      <c r="L90" s="60"/>
    </row>
    <row r="91" spans="2:12" s="17" customFormat="1" ht="16" customHeight="1">
      <c r="B91" s="50" t="s">
        <v>51</v>
      </c>
      <c r="C91" s="20"/>
      <c r="D91" s="20"/>
      <c r="E91" s="20"/>
      <c r="F91" s="19">
        <v>32742</v>
      </c>
      <c r="G91" s="20"/>
      <c r="H91" s="20"/>
      <c r="I91" s="21">
        <f>F91</f>
        <v>32742</v>
      </c>
      <c r="K91" s="60"/>
      <c r="L91" s="60"/>
    </row>
    <row r="92" spans="2:12" s="17" customFormat="1" ht="16" customHeight="1">
      <c r="B92" s="51" t="s">
        <v>52</v>
      </c>
      <c r="C92" s="20"/>
      <c r="D92" s="20"/>
      <c r="E92" s="19">
        <v>0</v>
      </c>
      <c r="F92" s="19">
        <v>9899</v>
      </c>
      <c r="G92" s="20"/>
      <c r="H92" s="20"/>
      <c r="I92" s="21">
        <f>SUM(E92:F92)</f>
        <v>9899</v>
      </c>
      <c r="K92" s="60"/>
      <c r="L92" s="60"/>
    </row>
    <row r="93" spans="2:12" s="17" customFormat="1" ht="16" customHeight="1">
      <c r="B93" s="52" t="s">
        <v>70</v>
      </c>
      <c r="C93" s="20"/>
      <c r="D93" s="20"/>
      <c r="E93" s="19">
        <v>0</v>
      </c>
      <c r="F93" s="19">
        <v>2020</v>
      </c>
      <c r="G93" s="20"/>
      <c r="H93" s="20"/>
      <c r="I93" s="21">
        <f>SUM(E93:F93)</f>
        <v>2020</v>
      </c>
      <c r="K93" s="60"/>
      <c r="L93" s="60"/>
    </row>
    <row r="94" spans="2:12" s="17" customFormat="1" ht="16" customHeight="1">
      <c r="B94" s="52" t="s">
        <v>71</v>
      </c>
      <c r="C94" s="20"/>
      <c r="D94" s="20"/>
      <c r="E94" s="19">
        <v>853</v>
      </c>
      <c r="F94" s="19">
        <v>758</v>
      </c>
      <c r="G94" s="20"/>
      <c r="H94" s="20"/>
      <c r="I94" s="21">
        <f>SUM(E94:F94)</f>
        <v>1611</v>
      </c>
      <c r="K94" s="60"/>
      <c r="L94" s="60"/>
    </row>
    <row r="95" spans="2:12" s="17" customFormat="1" ht="16" customHeight="1">
      <c r="B95" s="52" t="s">
        <v>72</v>
      </c>
      <c r="C95" s="20"/>
      <c r="D95" s="20"/>
      <c r="E95" s="20"/>
      <c r="F95" s="19">
        <v>597</v>
      </c>
      <c r="G95" s="20"/>
      <c r="H95" s="20"/>
      <c r="I95" s="21">
        <f>F95</f>
        <v>597</v>
      </c>
      <c r="K95" s="60"/>
      <c r="L95" s="60"/>
    </row>
    <row r="96" spans="2:12" s="17" customFormat="1" ht="16" customHeight="1">
      <c r="B96" s="53" t="s">
        <v>53</v>
      </c>
      <c r="C96" s="20"/>
      <c r="D96" s="20"/>
      <c r="E96" s="19">
        <v>1092</v>
      </c>
      <c r="F96" s="20"/>
      <c r="G96" s="20"/>
      <c r="H96" s="20"/>
      <c r="I96" s="21">
        <f>E96</f>
        <v>1092</v>
      </c>
      <c r="K96" s="60"/>
      <c r="L96" s="60"/>
    </row>
    <row r="97" spans="2:22" s="17" customFormat="1" ht="16" customHeight="1">
      <c r="B97" s="53" t="s">
        <v>54</v>
      </c>
      <c r="C97" s="20"/>
      <c r="D97" s="20"/>
      <c r="E97" s="19">
        <v>9537</v>
      </c>
      <c r="F97" s="20"/>
      <c r="G97" s="20"/>
      <c r="H97" s="20"/>
      <c r="I97" s="21">
        <f>E97</f>
        <v>9537</v>
      </c>
      <c r="K97" s="60"/>
      <c r="L97" s="60"/>
    </row>
    <row r="98" spans="2:22" s="17" customFormat="1" ht="16" customHeight="1">
      <c r="B98" s="63" t="s">
        <v>55</v>
      </c>
      <c r="C98" s="20"/>
      <c r="D98" s="20"/>
      <c r="E98" s="19">
        <v>1393</v>
      </c>
      <c r="F98" s="19">
        <v>1724</v>
      </c>
      <c r="G98" s="20"/>
      <c r="H98" s="20"/>
      <c r="I98" s="21">
        <f>SUM(E98:F98)</f>
        <v>3117</v>
      </c>
      <c r="K98" s="60"/>
      <c r="L98" s="60"/>
    </row>
    <row r="99" spans="2:22" s="17" customFormat="1" ht="16" customHeight="1">
      <c r="B99" s="60"/>
      <c r="C99" s="60"/>
      <c r="D99" s="60"/>
      <c r="E99" s="60"/>
      <c r="F99" s="60"/>
      <c r="G99" s="60"/>
      <c r="H99" s="60"/>
      <c r="I99" s="60"/>
      <c r="K99" s="60"/>
      <c r="L99" s="60"/>
    </row>
    <row r="100" spans="2:22" s="2" customFormat="1" ht="6" customHeight="1">
      <c r="B100" s="31"/>
      <c r="C100" s="30"/>
      <c r="D100" s="30"/>
      <c r="E100" s="30"/>
      <c r="F100" s="30"/>
      <c r="G100" s="30"/>
      <c r="H100" s="30"/>
      <c r="I100" s="30"/>
      <c r="J100" s="30"/>
      <c r="K100" s="60"/>
      <c r="L100" s="60"/>
      <c r="M100" s="30"/>
      <c r="N100" s="30"/>
      <c r="O100" s="32"/>
      <c r="P100" s="33"/>
    </row>
    <row r="101" spans="2:22" s="2" customFormat="1" ht="16" customHeight="1">
      <c r="B101" s="42" t="s">
        <v>73</v>
      </c>
      <c r="C101" s="35"/>
      <c r="D101" s="30"/>
      <c r="E101" s="30"/>
      <c r="F101" s="30"/>
      <c r="G101" s="30"/>
      <c r="H101" s="30"/>
      <c r="I101" s="30"/>
      <c r="J101" s="30"/>
      <c r="K101" s="60"/>
      <c r="L101" s="60"/>
      <c r="M101" s="30"/>
      <c r="N101" s="32"/>
      <c r="O101" s="33"/>
      <c r="P101" s="30"/>
      <c r="Q101" s="30"/>
      <c r="R101" s="30"/>
      <c r="S101" s="30"/>
      <c r="T101" s="30"/>
      <c r="U101" s="30"/>
      <c r="V101" s="30"/>
    </row>
    <row r="102" spans="2:22" s="17" customFormat="1" ht="16" customHeight="1">
      <c r="B102" s="54" t="s">
        <v>42</v>
      </c>
      <c r="C102" s="20"/>
      <c r="D102" s="20"/>
      <c r="E102" s="19">
        <v>0</v>
      </c>
      <c r="F102" s="19">
        <v>0</v>
      </c>
      <c r="G102" s="20"/>
      <c r="H102" s="20"/>
      <c r="I102" s="21">
        <f>SUM(E102:F102)</f>
        <v>0</v>
      </c>
      <c r="K102" s="60"/>
      <c r="L102" s="60"/>
    </row>
    <row r="103" spans="2:22" s="17" customFormat="1" ht="16" customHeight="1">
      <c r="B103" s="55" t="s">
        <v>74</v>
      </c>
      <c r="C103" s="20"/>
      <c r="D103" s="20"/>
      <c r="E103" s="56">
        <v>0</v>
      </c>
      <c r="F103" s="56">
        <v>-14916</v>
      </c>
      <c r="G103" s="20"/>
      <c r="H103" s="20"/>
      <c r="I103" s="21">
        <f>SUM(E103:F103)</f>
        <v>-14916</v>
      </c>
      <c r="K103" s="60"/>
      <c r="L103" s="60"/>
    </row>
    <row r="104" spans="2:22" s="17" customFormat="1" ht="16" customHeight="1">
      <c r="B104" s="55" t="s">
        <v>75</v>
      </c>
      <c r="C104" s="20"/>
      <c r="D104" s="20"/>
      <c r="E104" s="56">
        <v>0</v>
      </c>
      <c r="F104" s="56">
        <v>-1078</v>
      </c>
      <c r="G104" s="20"/>
      <c r="H104" s="20"/>
      <c r="I104" s="21">
        <f>SUM(E104:F104)</f>
        <v>-1078</v>
      </c>
      <c r="K104" s="60"/>
      <c r="L104" s="60"/>
    </row>
    <row r="105" spans="2:22" s="17" customFormat="1" ht="16" customHeight="1">
      <c r="B105" s="48" t="s">
        <v>76</v>
      </c>
      <c r="C105" s="20"/>
      <c r="D105" s="20"/>
      <c r="E105" s="20"/>
      <c r="F105" s="19">
        <v>-493</v>
      </c>
      <c r="G105" s="20"/>
      <c r="H105" s="20"/>
      <c r="I105" s="21">
        <f>F105</f>
        <v>-493</v>
      </c>
      <c r="K105" s="60"/>
      <c r="L105" s="60"/>
    </row>
    <row r="106" spans="2:22" s="17" customFormat="1" ht="16" customHeight="1">
      <c r="B106" s="48" t="s">
        <v>77</v>
      </c>
      <c r="C106" s="20"/>
      <c r="D106" s="20"/>
      <c r="E106" s="20"/>
      <c r="F106" s="19">
        <v>0</v>
      </c>
      <c r="G106" s="20"/>
      <c r="H106" s="20"/>
      <c r="I106" s="21">
        <f>F106</f>
        <v>0</v>
      </c>
      <c r="K106" s="60"/>
      <c r="L106" s="60"/>
    </row>
    <row r="107" spans="2:22" s="17" customFormat="1" ht="16" customHeight="1">
      <c r="B107" s="60"/>
      <c r="C107" s="60"/>
      <c r="D107" s="60"/>
      <c r="E107" s="60"/>
      <c r="F107" s="60"/>
      <c r="G107" s="60"/>
      <c r="H107" s="60"/>
      <c r="I107" s="60"/>
      <c r="K107" s="60"/>
      <c r="L107" s="60"/>
    </row>
    <row r="108" spans="2:22" s="2" customFormat="1" ht="6" customHeight="1">
      <c r="B108" s="31"/>
      <c r="C108" s="30"/>
      <c r="D108" s="30"/>
      <c r="E108" s="30"/>
      <c r="F108" s="30"/>
      <c r="G108" s="30"/>
      <c r="H108" s="30"/>
      <c r="I108" s="30"/>
      <c r="J108" s="30"/>
      <c r="K108" s="60"/>
      <c r="L108" s="60"/>
      <c r="M108" s="30"/>
      <c r="N108" s="30"/>
      <c r="O108" s="32"/>
      <c r="P108" s="33"/>
    </row>
    <row r="109" spans="2:22" s="2" customFormat="1" ht="16" customHeight="1">
      <c r="B109" s="34" t="s">
        <v>18</v>
      </c>
      <c r="C109" s="35"/>
      <c r="D109" s="30"/>
      <c r="E109" s="30"/>
      <c r="F109" s="30"/>
      <c r="G109" s="30"/>
      <c r="H109" s="30"/>
      <c r="I109" s="30"/>
      <c r="J109" s="30"/>
      <c r="K109" s="60"/>
      <c r="L109" s="60"/>
      <c r="M109" s="30"/>
      <c r="N109" s="32"/>
      <c r="O109" s="33"/>
      <c r="P109" s="30"/>
      <c r="Q109" s="30"/>
      <c r="R109" s="30"/>
      <c r="S109" s="30"/>
      <c r="T109" s="30"/>
      <c r="U109" s="30"/>
      <c r="V109" s="30"/>
    </row>
    <row r="110" spans="2:22" s="17" customFormat="1" ht="16" customHeight="1">
      <c r="B110" s="61" t="s">
        <v>78</v>
      </c>
      <c r="C110" s="19">
        <v>0</v>
      </c>
      <c r="D110" s="19">
        <v>0</v>
      </c>
      <c r="E110" s="19">
        <v>-807</v>
      </c>
      <c r="F110" s="19">
        <v>0</v>
      </c>
      <c r="G110" s="19">
        <v>-16</v>
      </c>
      <c r="H110" s="20"/>
      <c r="I110" s="21">
        <f>SUM(C110:H110)</f>
        <v>-823</v>
      </c>
      <c r="K110" s="60"/>
      <c r="L110" s="60"/>
    </row>
    <row r="111" spans="2:22" s="17" customFormat="1" ht="16" customHeight="1">
      <c r="C111" s="60"/>
      <c r="D111" s="60"/>
      <c r="E111" s="60"/>
      <c r="F111" s="60"/>
      <c r="G111" s="60"/>
      <c r="H111" s="57"/>
      <c r="I111" s="57"/>
      <c r="K111" s="57"/>
      <c r="L111" s="57"/>
    </row>
    <row r="112" spans="2:22" s="17" customFormat="1" ht="12.75" customHeight="1"/>
  </sheetData>
  <mergeCells count="7">
    <mergeCell ref="I6:I7"/>
    <mergeCell ref="G6:G7"/>
    <mergeCell ref="C6:C7"/>
    <mergeCell ref="D6:D7"/>
    <mergeCell ref="E6:E7"/>
    <mergeCell ref="F6:F7"/>
    <mergeCell ref="H6:H7"/>
  </mergeCells>
  <dataValidations count="3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9:G9 C12:G12 F36 F63:F65 E43:F44 F47:F51 E63 F58 C39:G40 E57:F57 E65:E68 F68 E59:E61 E55:F55 F61" xr:uid="{00000000-0002-0000-1F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G11 C18:G18 C20:G21 E102:F104 F105:F106 C110:G110" xr:uid="{00000000-0002-0000-1F00-000001000000}">
      <formula1>0</formula1>
    </dataValidation>
    <dataValidation type="whole" errorStyle="warning" allowBlank="1" showErrorMessage="1" errorTitle="WARNING" error="All figures must be entered as whole numbers. Please ensure that the figure you have entered is correct." sqref="E87 E76 F87:F95 F74:F82 E96:E97 E92:E94 E83:E84 E72:F72 E85:F85 E98:F98" xr:uid="{00000000-0002-0000-1F00-000002000000}">
      <formula1>-1000000</formula1>
      <formula2>1000000</formula2>
    </dataValidation>
  </dataValidations>
  <pageMargins left="0.7" right="0.7" top="0.75" bottom="0.75" header="0.3" footer="0.3"/>
  <pageSetup paperSize="9" scale="59" fitToHeight="0" orientation="landscape" r:id="rId1"/>
  <rowBreaks count="2" manualBreakCount="2">
    <brk id="52" max="11" man="1"/>
    <brk id="100" max="11" man="1"/>
  </rowBreaks>
  <ignoredErrors>
    <ignoredError sqref="I110" emptyCellReference="1"/>
  </ignoredError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42">
    <tabColor rgb="FFC5D9F1"/>
    <pageSetUpPr fitToPage="1"/>
  </sheetPr>
  <dimension ref="B1:V112"/>
  <sheetViews>
    <sheetView zoomScaleNormal="100" workbookViewId="0"/>
  </sheetViews>
  <sheetFormatPr defaultColWidth="9.1796875" defaultRowHeight="14"/>
  <cols>
    <col min="1" max="1" width="2.54296875" style="14" customWidth="1"/>
    <col min="2" max="2" width="95.54296875" style="14" customWidth="1"/>
    <col min="3" max="9" width="14.26953125" style="14" customWidth="1"/>
    <col min="10" max="10" width="3.26953125" style="14" customWidth="1"/>
    <col min="11" max="12" width="10.81640625" style="14" customWidth="1"/>
    <col min="13" max="16384" width="9.1796875" style="14"/>
  </cols>
  <sheetData>
    <row r="1" spans="2:12" s="2" customFormat="1" ht="20.149999999999999" customHeight="1">
      <c r="B1" s="1" t="s">
        <v>0</v>
      </c>
      <c r="C1" s="58"/>
      <c r="D1" s="58"/>
      <c r="F1" s="3"/>
      <c r="G1" s="3"/>
      <c r="H1" s="3"/>
    </row>
    <row r="2" spans="2:12" s="2" customFormat="1" ht="20.149999999999999" customHeight="1">
      <c r="B2" s="1" t="s">
        <v>79</v>
      </c>
    </row>
    <row r="3" spans="2:12" s="2" customFormat="1" ht="20.149999999999999" customHeight="1">
      <c r="B3" s="4" t="s">
        <v>109</v>
      </c>
      <c r="C3" s="59"/>
      <c r="D3" s="59"/>
      <c r="E3" s="5"/>
      <c r="F3" s="6"/>
      <c r="G3" s="6"/>
      <c r="H3" s="7"/>
    </row>
    <row r="4" spans="2:12" s="10" customFormat="1" ht="12.75" customHeight="1">
      <c r="B4" s="8"/>
      <c r="C4" s="9"/>
      <c r="I4" s="11"/>
      <c r="J4" s="11"/>
    </row>
    <row r="5" spans="2:12" s="10" customFormat="1" ht="12.75" customHeight="1">
      <c r="B5" s="8"/>
      <c r="C5" s="9"/>
      <c r="I5" s="11" t="s">
        <v>1</v>
      </c>
      <c r="J5" s="11"/>
    </row>
    <row r="6" spans="2:12" ht="18" customHeight="1">
      <c r="B6" s="12" t="s">
        <v>2</v>
      </c>
      <c r="C6" s="82" t="s">
        <v>3</v>
      </c>
      <c r="D6" s="82" t="s">
        <v>4</v>
      </c>
      <c r="E6" s="82" t="s">
        <v>5</v>
      </c>
      <c r="F6" s="82" t="s">
        <v>6</v>
      </c>
      <c r="G6" s="82" t="s">
        <v>7</v>
      </c>
      <c r="H6" s="83" t="s">
        <v>8</v>
      </c>
      <c r="I6" s="84" t="s">
        <v>9</v>
      </c>
      <c r="J6" s="13"/>
      <c r="K6" s="60"/>
      <c r="L6" s="60"/>
    </row>
    <row r="7" spans="2:12" ht="51" customHeight="1">
      <c r="B7" s="15" t="s">
        <v>10</v>
      </c>
      <c r="C7" s="82"/>
      <c r="D7" s="82"/>
      <c r="E7" s="82"/>
      <c r="F7" s="82"/>
      <c r="G7" s="82"/>
      <c r="H7" s="83"/>
      <c r="I7" s="84"/>
      <c r="J7" s="13"/>
      <c r="K7" s="60"/>
      <c r="L7" s="60"/>
    </row>
    <row r="8" spans="2:12" s="17" customFormat="1" ht="16" customHeight="1">
      <c r="B8" s="16" t="s">
        <v>11</v>
      </c>
      <c r="K8" s="60"/>
      <c r="L8" s="60"/>
    </row>
    <row r="9" spans="2:12" s="17" customFormat="1" ht="16" customHeight="1">
      <c r="B9" s="18" t="s">
        <v>12</v>
      </c>
      <c r="C9" s="19">
        <v>0</v>
      </c>
      <c r="D9" s="19">
        <v>3</v>
      </c>
      <c r="E9" s="19">
        <v>365</v>
      </c>
      <c r="F9" s="19">
        <v>2712</v>
      </c>
      <c r="G9" s="19">
        <v>0</v>
      </c>
      <c r="H9" s="20"/>
      <c r="I9" s="21">
        <f>SUM(C9:G9)</f>
        <v>3080</v>
      </c>
      <c r="K9" s="60"/>
      <c r="L9" s="60"/>
    </row>
    <row r="10" spans="2:12" s="17" customFormat="1" ht="16" customHeight="1">
      <c r="B10" s="18" t="s">
        <v>13</v>
      </c>
      <c r="C10" s="20"/>
      <c r="D10" s="20"/>
      <c r="E10" s="20"/>
      <c r="F10" s="20"/>
      <c r="G10" s="20"/>
      <c r="H10" s="20"/>
      <c r="I10" s="20"/>
      <c r="K10" s="60"/>
      <c r="L10" s="60"/>
    </row>
    <row r="11" spans="2:12" s="17" customFormat="1" ht="16" customHeight="1">
      <c r="B11" s="18" t="s">
        <v>14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20"/>
      <c r="I11" s="21">
        <f>SUM(C11:G11)</f>
        <v>0</v>
      </c>
      <c r="K11" s="60"/>
      <c r="L11" s="60"/>
    </row>
    <row r="12" spans="2:12" s="17" customFormat="1" ht="16" customHeight="1">
      <c r="B12" s="18" t="s">
        <v>15</v>
      </c>
      <c r="C12" s="19">
        <v>672</v>
      </c>
      <c r="D12" s="19">
        <v>17</v>
      </c>
      <c r="E12" s="19">
        <v>11597</v>
      </c>
      <c r="F12" s="19">
        <v>55808</v>
      </c>
      <c r="G12" s="19">
        <v>1815</v>
      </c>
      <c r="H12" s="22">
        <v>42854</v>
      </c>
      <c r="I12" s="21">
        <f>SUM(C12:H12)</f>
        <v>112763</v>
      </c>
      <c r="K12" s="60"/>
      <c r="L12" s="60"/>
    </row>
    <row r="13" spans="2:12" s="17" customFormat="1" ht="16" customHeight="1">
      <c r="B13" s="23" t="s">
        <v>16</v>
      </c>
      <c r="C13" s="21">
        <f>SUM(C9,C11:C12)</f>
        <v>672</v>
      </c>
      <c r="D13" s="21">
        <f>SUM(D9,D11:D12)</f>
        <v>20</v>
      </c>
      <c r="E13" s="21">
        <f>SUM(E9,E11:E12)</f>
        <v>11962</v>
      </c>
      <c r="F13" s="21">
        <f>SUM(F9,F11:F12)</f>
        <v>58520</v>
      </c>
      <c r="G13" s="21">
        <f>SUM(G9,G11:G12)</f>
        <v>1815</v>
      </c>
      <c r="H13" s="21">
        <f>H12</f>
        <v>42854</v>
      </c>
      <c r="I13" s="21">
        <f>SUM(I9,I11:I12)</f>
        <v>115843</v>
      </c>
      <c r="K13" s="60"/>
      <c r="L13" s="60"/>
    </row>
    <row r="14" spans="2:12" s="17" customFormat="1" ht="12.75" customHeight="1">
      <c r="K14" s="60"/>
      <c r="L14" s="60"/>
    </row>
    <row r="15" spans="2:12" s="17" customFormat="1" ht="16" customHeight="1">
      <c r="B15" s="23" t="s">
        <v>17</v>
      </c>
      <c r="C15" s="21">
        <f>C13+C18</f>
        <v>672</v>
      </c>
      <c r="D15" s="21">
        <f>D13+D18</f>
        <v>20</v>
      </c>
      <c r="E15" s="21">
        <f>E13+E18</f>
        <v>11446</v>
      </c>
      <c r="F15" s="21">
        <f>F13+F18</f>
        <v>58373</v>
      </c>
      <c r="G15" s="21">
        <f>G13+G18</f>
        <v>1811</v>
      </c>
      <c r="H15" s="21">
        <f>H13</f>
        <v>42854</v>
      </c>
      <c r="I15" s="21">
        <f>I13+I18</f>
        <v>115176</v>
      </c>
      <c r="K15" s="60"/>
      <c r="L15" s="60"/>
    </row>
    <row r="16" spans="2:12" s="17" customFormat="1" ht="12.75" customHeight="1">
      <c r="K16" s="60"/>
      <c r="L16" s="60"/>
    </row>
    <row r="17" spans="2:14" s="17" customFormat="1" ht="16" customHeight="1">
      <c r="B17" s="16" t="s">
        <v>18</v>
      </c>
      <c r="K17" s="60"/>
      <c r="L17" s="60"/>
    </row>
    <row r="18" spans="2:14" s="17" customFormat="1" ht="16" customHeight="1">
      <c r="B18" s="18" t="s">
        <v>19</v>
      </c>
      <c r="C18" s="19">
        <v>0</v>
      </c>
      <c r="D18" s="19">
        <v>0</v>
      </c>
      <c r="E18" s="19">
        <v>-516</v>
      </c>
      <c r="F18" s="19">
        <v>-147</v>
      </c>
      <c r="G18" s="19">
        <v>-4</v>
      </c>
      <c r="H18" s="20"/>
      <c r="I18" s="21">
        <f>SUM(C18:G18)</f>
        <v>-667</v>
      </c>
      <c r="K18" s="60"/>
      <c r="L18" s="60"/>
    </row>
    <row r="19" spans="2:14" s="17" customFormat="1" ht="16" customHeight="1">
      <c r="B19" s="24" t="s">
        <v>20</v>
      </c>
      <c r="C19" s="20"/>
      <c r="D19" s="20"/>
      <c r="E19" s="20"/>
      <c r="F19" s="20"/>
      <c r="G19" s="20"/>
      <c r="H19" s="20"/>
      <c r="I19" s="25"/>
      <c r="K19" s="60"/>
      <c r="L19" s="60"/>
    </row>
    <row r="20" spans="2:14" s="17" customFormat="1" ht="16" customHeight="1">
      <c r="B20" s="18" t="s">
        <v>21</v>
      </c>
      <c r="C20" s="19">
        <v>0</v>
      </c>
      <c r="D20" s="19">
        <v>0</v>
      </c>
      <c r="E20" s="19">
        <v>0</v>
      </c>
      <c r="F20" s="19">
        <v>-42854</v>
      </c>
      <c r="G20" s="19">
        <v>0</v>
      </c>
      <c r="H20" s="20"/>
      <c r="I20" s="21">
        <f>SUM(C20:G20)</f>
        <v>-42854</v>
      </c>
      <c r="K20" s="60"/>
      <c r="L20" s="60"/>
    </row>
    <row r="21" spans="2:14" s="17" customFormat="1" ht="16" customHeight="1">
      <c r="B21" s="18" t="s">
        <v>22</v>
      </c>
      <c r="C21" s="19">
        <v>0</v>
      </c>
      <c r="D21" s="19">
        <v>0</v>
      </c>
      <c r="E21" s="19">
        <v>-478</v>
      </c>
      <c r="F21" s="19">
        <v>-21536</v>
      </c>
      <c r="G21" s="19">
        <v>-1729</v>
      </c>
      <c r="H21" s="20"/>
      <c r="I21" s="21">
        <f>SUM(C21:G21)</f>
        <v>-23743</v>
      </c>
      <c r="K21" s="60"/>
      <c r="L21" s="60"/>
    </row>
    <row r="22" spans="2:14" s="17" customFormat="1" ht="16" customHeight="1">
      <c r="B22" s="23" t="s">
        <v>23</v>
      </c>
      <c r="C22" s="21">
        <f>SUM(C18,C20:C21)</f>
        <v>0</v>
      </c>
      <c r="D22" s="21">
        <f>SUM(D18,D20:D21)</f>
        <v>0</v>
      </c>
      <c r="E22" s="21">
        <f>SUM(E18,E20:E21)</f>
        <v>-994</v>
      </c>
      <c r="F22" s="21">
        <f>SUM(F18,F20:F21)</f>
        <v>-64537</v>
      </c>
      <c r="G22" s="21">
        <f>SUM(G18,G20:G21)</f>
        <v>-1733</v>
      </c>
      <c r="H22" s="20"/>
      <c r="I22" s="21">
        <f>SUM(I18,I20:I21)</f>
        <v>-67264</v>
      </c>
      <c r="K22" s="60"/>
      <c r="L22" s="60"/>
    </row>
    <row r="23" spans="2:14" s="17" customFormat="1" ht="12.75" customHeight="1">
      <c r="K23" s="60"/>
      <c r="L23" s="60"/>
    </row>
    <row r="24" spans="2:14" s="17" customFormat="1" ht="16" customHeight="1">
      <c r="B24" s="23" t="s">
        <v>24</v>
      </c>
      <c r="C24" s="21">
        <f>C22-C18</f>
        <v>0</v>
      </c>
      <c r="D24" s="21">
        <f>D22-D18</f>
        <v>0</v>
      </c>
      <c r="E24" s="21">
        <f>E22-E18</f>
        <v>-478</v>
      </c>
      <c r="F24" s="21">
        <f>F22-F18</f>
        <v>-64390</v>
      </c>
      <c r="G24" s="21">
        <f>G22-G18</f>
        <v>-1729</v>
      </c>
      <c r="H24" s="20"/>
      <c r="I24" s="21">
        <f>I22-I18</f>
        <v>-66597</v>
      </c>
      <c r="K24" s="60"/>
      <c r="L24" s="60"/>
    </row>
    <row r="25" spans="2:14" s="17" customFormat="1" ht="12.75" customHeight="1">
      <c r="K25" s="60"/>
      <c r="L25" s="60"/>
    </row>
    <row r="26" spans="2:14" s="17" customFormat="1" ht="16" customHeight="1">
      <c r="B26" s="26" t="s">
        <v>25</v>
      </c>
      <c r="C26" s="27">
        <f>C13+C22</f>
        <v>672</v>
      </c>
      <c r="D26" s="27">
        <f>D13+D22</f>
        <v>20</v>
      </c>
      <c r="E26" s="27">
        <f>E13+E22</f>
        <v>10968</v>
      </c>
      <c r="F26" s="27">
        <f>F13+F22</f>
        <v>-6017</v>
      </c>
      <c r="G26" s="27">
        <f>G13+G22</f>
        <v>82</v>
      </c>
      <c r="H26" s="27">
        <f>H13</f>
        <v>42854</v>
      </c>
      <c r="I26" s="27">
        <f>I13+I22</f>
        <v>48579</v>
      </c>
      <c r="K26" s="60"/>
      <c r="L26" s="60"/>
    </row>
    <row r="27" spans="2:14" s="17" customFormat="1" ht="12.75" customHeight="1">
      <c r="K27" s="60"/>
      <c r="L27" s="60"/>
    </row>
    <row r="28" spans="2:14" s="17" customFormat="1" ht="16" customHeight="1">
      <c r="B28" s="60"/>
      <c r="C28" s="60"/>
      <c r="D28" s="60"/>
      <c r="E28" s="60"/>
      <c r="F28" s="60"/>
      <c r="G28" s="60"/>
      <c r="H28" s="60"/>
      <c r="I28" s="60"/>
      <c r="K28" s="60"/>
      <c r="L28" s="60"/>
    </row>
    <row r="29" spans="2:14" s="17" customFormat="1" ht="16" customHeight="1">
      <c r="B29" s="60"/>
      <c r="C29" s="60"/>
      <c r="D29" s="60"/>
      <c r="E29" s="60"/>
      <c r="F29" s="60"/>
      <c r="G29" s="60"/>
      <c r="H29" s="60"/>
      <c r="I29" s="60"/>
      <c r="K29" s="60"/>
      <c r="L29" s="60"/>
    </row>
    <row r="30" spans="2:14" s="17" customFormat="1" ht="16" customHeight="1">
      <c r="B30" s="60"/>
      <c r="C30" s="60"/>
      <c r="D30" s="60"/>
      <c r="E30" s="60"/>
      <c r="F30" s="60"/>
      <c r="G30" s="60"/>
      <c r="H30" s="60"/>
      <c r="I30" s="60"/>
      <c r="K30" s="60"/>
      <c r="L30" s="60"/>
    </row>
    <row r="31" spans="2:14" s="17" customFormat="1" ht="16" customHeight="1">
      <c r="B31" s="60"/>
      <c r="C31" s="60"/>
      <c r="D31" s="60"/>
      <c r="E31" s="60"/>
      <c r="F31" s="60"/>
      <c r="G31" s="60"/>
      <c r="H31" s="60"/>
      <c r="I31" s="60"/>
      <c r="K31" s="60"/>
      <c r="L31" s="60"/>
    </row>
    <row r="32" spans="2:14" s="2" customFormat="1" ht="12.75" customHeight="1">
      <c r="B32" s="60"/>
      <c r="C32" s="60"/>
      <c r="D32" s="60"/>
      <c r="E32" s="60"/>
      <c r="F32" s="60"/>
      <c r="G32" s="60"/>
      <c r="H32" s="60"/>
      <c r="I32" s="60"/>
      <c r="J32" s="28"/>
      <c r="K32" s="60"/>
      <c r="L32" s="60"/>
      <c r="M32" s="29"/>
      <c r="N32" s="29"/>
    </row>
    <row r="33" spans="2:22" s="2" customFormat="1" ht="18" customHeight="1">
      <c r="B33" s="64" t="s">
        <v>26</v>
      </c>
      <c r="C33" s="30"/>
      <c r="D33" s="30"/>
      <c r="E33" s="30"/>
      <c r="F33" s="30"/>
      <c r="G33" s="30"/>
      <c r="H33" s="30"/>
      <c r="I33" s="30"/>
      <c r="J33" s="30"/>
      <c r="K33" s="60"/>
      <c r="L33" s="60"/>
    </row>
    <row r="34" spans="2:22" s="2" customFormat="1" ht="6" customHeight="1">
      <c r="B34" s="31"/>
      <c r="C34" s="30"/>
      <c r="D34" s="30"/>
      <c r="E34" s="30"/>
      <c r="F34" s="30"/>
      <c r="G34" s="30"/>
      <c r="H34" s="30"/>
      <c r="I34" s="30"/>
      <c r="J34" s="30"/>
      <c r="K34" s="60"/>
      <c r="L34" s="60"/>
      <c r="M34" s="30"/>
      <c r="N34" s="32"/>
      <c r="O34" s="33"/>
    </row>
    <row r="35" spans="2:22" s="2" customFormat="1" ht="16" customHeight="1">
      <c r="B35" s="34" t="s">
        <v>27</v>
      </c>
      <c r="C35" s="35"/>
      <c r="D35" s="30"/>
      <c r="E35" s="30"/>
      <c r="F35" s="30"/>
      <c r="G35" s="30"/>
      <c r="H35" s="30"/>
      <c r="I35" s="30"/>
      <c r="J35" s="30"/>
      <c r="K35" s="60"/>
      <c r="L35" s="60"/>
      <c r="M35" s="30"/>
      <c r="N35" s="30"/>
      <c r="O35" s="30"/>
    </row>
    <row r="36" spans="2:22" s="17" customFormat="1" ht="16" customHeight="1">
      <c r="B36" s="18" t="s">
        <v>27</v>
      </c>
      <c r="C36" s="20"/>
      <c r="D36" s="20"/>
      <c r="E36" s="20"/>
      <c r="F36" s="19">
        <v>79</v>
      </c>
      <c r="G36" s="20"/>
      <c r="H36" s="20"/>
      <c r="I36" s="20"/>
      <c r="K36" s="60"/>
      <c r="L36" s="60"/>
    </row>
    <row r="37" spans="2:22" s="17" customFormat="1" ht="6" customHeight="1">
      <c r="C37" s="36"/>
      <c r="D37" s="36"/>
      <c r="E37" s="36"/>
      <c r="F37" s="36"/>
      <c r="G37" s="36"/>
      <c r="H37" s="36"/>
      <c r="I37" s="36"/>
      <c r="J37" s="36"/>
      <c r="K37" s="60"/>
      <c r="L37" s="60"/>
      <c r="M37" s="36"/>
      <c r="N37" s="36"/>
      <c r="O37" s="36"/>
      <c r="P37" s="36"/>
      <c r="Q37" s="36"/>
      <c r="R37" s="36"/>
      <c r="S37" s="36"/>
      <c r="T37" s="36"/>
      <c r="U37" s="36"/>
      <c r="V37" s="36"/>
    </row>
    <row r="38" spans="2:22" s="2" customFormat="1" ht="16" customHeight="1">
      <c r="B38" s="34" t="s">
        <v>28</v>
      </c>
      <c r="C38" s="35"/>
      <c r="D38" s="30"/>
      <c r="E38" s="30"/>
      <c r="F38" s="30"/>
      <c r="G38" s="30"/>
      <c r="H38" s="30"/>
      <c r="I38" s="30"/>
      <c r="J38" s="30"/>
      <c r="K38" s="60"/>
      <c r="L38" s="60"/>
      <c r="M38" s="30"/>
      <c r="N38" s="32"/>
      <c r="O38" s="33"/>
      <c r="P38" s="30"/>
      <c r="Q38" s="30"/>
      <c r="R38" s="30"/>
      <c r="S38" s="30"/>
      <c r="T38" s="30"/>
      <c r="U38" s="30"/>
      <c r="V38" s="30"/>
    </row>
    <row r="39" spans="2:22" s="17" customFormat="1" ht="16" customHeight="1">
      <c r="B39" s="18" t="s">
        <v>29</v>
      </c>
      <c r="C39" s="19">
        <v>0</v>
      </c>
      <c r="D39" s="19">
        <v>0</v>
      </c>
      <c r="E39" s="19">
        <v>62</v>
      </c>
      <c r="F39" s="19">
        <v>23292</v>
      </c>
      <c r="G39" s="19">
        <v>58</v>
      </c>
      <c r="H39" s="20"/>
      <c r="I39" s="21">
        <f>SUM(C39:G39)</f>
        <v>23412</v>
      </c>
      <c r="K39" s="60"/>
      <c r="L39" s="60"/>
      <c r="M39" s="30"/>
    </row>
    <row r="40" spans="2:22" s="17" customFormat="1" ht="16" customHeight="1">
      <c r="B40" s="62" t="s">
        <v>30</v>
      </c>
      <c r="C40" s="19">
        <v>0</v>
      </c>
      <c r="D40" s="19">
        <v>0</v>
      </c>
      <c r="E40" s="19">
        <v>52</v>
      </c>
      <c r="F40" s="19">
        <v>15378</v>
      </c>
      <c r="G40" s="19">
        <v>0</v>
      </c>
      <c r="H40" s="20"/>
      <c r="I40" s="21">
        <f>SUM(C40:G40)</f>
        <v>15430</v>
      </c>
      <c r="K40" s="60"/>
      <c r="L40" s="60"/>
      <c r="M40" s="30"/>
    </row>
    <row r="41" spans="2:22" s="17" customFormat="1" ht="6" customHeight="1">
      <c r="C41" s="36"/>
      <c r="D41" s="36"/>
      <c r="E41" s="36"/>
      <c r="F41" s="36"/>
      <c r="G41" s="36"/>
      <c r="H41" s="36"/>
      <c r="I41" s="36"/>
      <c r="J41" s="36"/>
      <c r="K41" s="60"/>
      <c r="L41" s="60"/>
      <c r="M41" s="36"/>
      <c r="N41" s="36"/>
      <c r="O41" s="36"/>
      <c r="P41" s="36"/>
      <c r="Q41" s="36"/>
      <c r="R41" s="36"/>
      <c r="S41" s="36"/>
      <c r="T41" s="36"/>
      <c r="U41" s="36"/>
      <c r="V41" s="36"/>
    </row>
    <row r="42" spans="2:22" s="2" customFormat="1" ht="16" customHeight="1">
      <c r="B42" s="34" t="s">
        <v>31</v>
      </c>
      <c r="C42" s="35"/>
      <c r="D42" s="30"/>
      <c r="E42" s="30"/>
      <c r="F42" s="30"/>
      <c r="G42" s="30"/>
      <c r="H42" s="30"/>
      <c r="I42" s="30"/>
      <c r="J42" s="30"/>
      <c r="K42" s="60"/>
      <c r="L42" s="60"/>
      <c r="M42" s="30"/>
      <c r="N42" s="32"/>
      <c r="O42" s="33"/>
      <c r="P42" s="30"/>
      <c r="Q42" s="30"/>
      <c r="R42" s="30"/>
      <c r="S42" s="30"/>
      <c r="T42" s="30"/>
      <c r="U42" s="30"/>
      <c r="V42" s="30"/>
    </row>
    <row r="43" spans="2:22" s="17" customFormat="1" ht="16" customHeight="1">
      <c r="B43" s="18" t="s">
        <v>32</v>
      </c>
      <c r="C43" s="20"/>
      <c r="D43" s="20"/>
      <c r="E43" s="19">
        <v>62</v>
      </c>
      <c r="F43" s="19">
        <v>1186</v>
      </c>
      <c r="G43" s="20"/>
      <c r="H43" s="20"/>
      <c r="I43" s="21">
        <f>SUM(E43:F43)</f>
        <v>1248</v>
      </c>
      <c r="K43" s="60"/>
      <c r="L43" s="60"/>
      <c r="M43" s="30"/>
    </row>
    <row r="44" spans="2:22" s="17" customFormat="1" ht="16" customHeight="1">
      <c r="B44" s="18" t="s">
        <v>33</v>
      </c>
      <c r="C44" s="20"/>
      <c r="D44" s="20"/>
      <c r="E44" s="19">
        <v>0</v>
      </c>
      <c r="F44" s="19">
        <v>1906</v>
      </c>
      <c r="G44" s="20"/>
      <c r="H44" s="20"/>
      <c r="I44" s="21">
        <f>SUM(E44:F44)</f>
        <v>1906</v>
      </c>
      <c r="K44" s="60"/>
      <c r="L44" s="60"/>
      <c r="M44" s="30"/>
    </row>
    <row r="45" spans="2:22" s="17" customFormat="1" ht="6" customHeight="1">
      <c r="C45" s="36"/>
      <c r="D45" s="36"/>
      <c r="E45" s="36"/>
      <c r="F45" s="36"/>
      <c r="G45" s="36"/>
      <c r="H45" s="36"/>
      <c r="I45" s="36"/>
      <c r="J45" s="36"/>
      <c r="K45" s="60"/>
      <c r="L45" s="60"/>
      <c r="M45" s="36"/>
      <c r="N45" s="36"/>
      <c r="O45" s="36"/>
      <c r="P45" s="36"/>
      <c r="Q45" s="36"/>
      <c r="R45" s="36"/>
      <c r="S45" s="36"/>
      <c r="T45" s="36"/>
      <c r="U45" s="36"/>
      <c r="V45" s="36"/>
    </row>
    <row r="46" spans="2:22" s="2" customFormat="1" ht="16" customHeight="1">
      <c r="B46" s="34" t="s">
        <v>34</v>
      </c>
      <c r="C46" s="35"/>
      <c r="D46" s="30"/>
      <c r="E46" s="30"/>
      <c r="F46" s="30"/>
      <c r="G46" s="30"/>
      <c r="H46" s="30"/>
      <c r="I46" s="30"/>
      <c r="J46" s="30"/>
      <c r="K46" s="60"/>
      <c r="L46" s="60"/>
      <c r="M46" s="30"/>
      <c r="N46" s="32"/>
      <c r="O46" s="33"/>
      <c r="P46" s="30"/>
      <c r="Q46" s="30"/>
      <c r="R46" s="30"/>
      <c r="S46" s="30"/>
      <c r="T46" s="30"/>
      <c r="U46" s="30"/>
      <c r="V46" s="30"/>
    </row>
    <row r="47" spans="2:22" s="17" customFormat="1" ht="16" customHeight="1">
      <c r="B47" s="18" t="s">
        <v>35</v>
      </c>
      <c r="C47" s="20"/>
      <c r="D47" s="20"/>
      <c r="E47" s="20"/>
      <c r="F47" s="19">
        <v>31045</v>
      </c>
      <c r="G47" s="20"/>
      <c r="H47" s="20"/>
      <c r="I47" s="20"/>
      <c r="K47" s="60"/>
      <c r="L47" s="60"/>
      <c r="M47" s="30"/>
    </row>
    <row r="48" spans="2:22" s="17" customFormat="1" ht="16" customHeight="1">
      <c r="B48" s="18" t="s">
        <v>36</v>
      </c>
      <c r="C48" s="20"/>
      <c r="D48" s="20"/>
      <c r="E48" s="20"/>
      <c r="F48" s="19">
        <v>4803</v>
      </c>
      <c r="G48" s="20"/>
      <c r="H48" s="20"/>
      <c r="I48" s="20"/>
      <c r="K48" s="60"/>
      <c r="L48" s="60"/>
      <c r="M48" s="30"/>
    </row>
    <row r="49" spans="2:22" s="17" customFormat="1" ht="16" customHeight="1">
      <c r="B49" s="18" t="s">
        <v>37</v>
      </c>
      <c r="C49" s="20"/>
      <c r="D49" s="20"/>
      <c r="E49" s="20"/>
      <c r="F49" s="19">
        <v>19814</v>
      </c>
      <c r="G49" s="20"/>
      <c r="H49" s="20"/>
      <c r="I49" s="20"/>
      <c r="K49" s="60"/>
      <c r="L49" s="60"/>
      <c r="M49" s="30"/>
    </row>
    <row r="50" spans="2:22" s="17" customFormat="1" ht="16" customHeight="1">
      <c r="B50" s="18" t="s">
        <v>38</v>
      </c>
      <c r="C50" s="20"/>
      <c r="D50" s="20"/>
      <c r="E50" s="20"/>
      <c r="F50" s="19">
        <v>1926</v>
      </c>
      <c r="G50" s="20"/>
      <c r="H50" s="20"/>
      <c r="I50" s="20"/>
      <c r="K50" s="60"/>
      <c r="L50" s="60"/>
      <c r="M50" s="30"/>
    </row>
    <row r="51" spans="2:22" s="17" customFormat="1" ht="16" customHeight="1">
      <c r="B51" s="18" t="s">
        <v>39</v>
      </c>
      <c r="C51" s="20"/>
      <c r="D51" s="20"/>
      <c r="E51" s="20"/>
      <c r="F51" s="19">
        <v>785</v>
      </c>
      <c r="G51" s="20"/>
      <c r="H51" s="20"/>
      <c r="I51" s="20"/>
      <c r="K51" s="60"/>
      <c r="L51" s="60"/>
      <c r="M51" s="30"/>
    </row>
    <row r="52" spans="2:22" s="17" customFormat="1" ht="16" customHeight="1">
      <c r="B52" s="23" t="s">
        <v>40</v>
      </c>
      <c r="C52" s="20"/>
      <c r="D52" s="20"/>
      <c r="E52" s="20"/>
      <c r="F52" s="21">
        <f>SUM(F47:F51)</f>
        <v>58373</v>
      </c>
      <c r="G52" s="20"/>
      <c r="H52" s="20"/>
      <c r="I52" s="20"/>
      <c r="K52" s="60"/>
      <c r="L52" s="60"/>
    </row>
    <row r="53" spans="2:22" s="2" customFormat="1" ht="6" customHeight="1">
      <c r="B53" s="31"/>
      <c r="C53" s="30"/>
      <c r="D53" s="30"/>
      <c r="E53" s="30"/>
      <c r="F53" s="30"/>
      <c r="G53" s="30"/>
      <c r="H53" s="30"/>
      <c r="I53" s="30"/>
      <c r="J53" s="30"/>
      <c r="K53" s="60"/>
      <c r="L53" s="60"/>
      <c r="M53" s="30"/>
      <c r="N53" s="30"/>
      <c r="O53" s="32"/>
      <c r="P53" s="33"/>
    </row>
    <row r="54" spans="2:22" s="2" customFormat="1" ht="16" customHeight="1">
      <c r="B54" s="34" t="s">
        <v>41</v>
      </c>
      <c r="C54" s="35"/>
      <c r="D54" s="30"/>
      <c r="E54" s="30"/>
      <c r="F54" s="30"/>
      <c r="G54" s="30"/>
      <c r="H54" s="30"/>
      <c r="I54" s="30"/>
      <c r="J54" s="30"/>
      <c r="K54" s="60"/>
      <c r="L54" s="60"/>
      <c r="M54" s="30"/>
      <c r="N54" s="32"/>
      <c r="O54" s="33"/>
      <c r="P54" s="30"/>
      <c r="Q54" s="30"/>
      <c r="R54" s="30"/>
      <c r="S54" s="30"/>
      <c r="T54" s="30"/>
      <c r="U54" s="30"/>
      <c r="V54" s="30"/>
    </row>
    <row r="55" spans="2:22" s="17" customFormat="1" ht="16" customHeight="1">
      <c r="B55" s="18" t="s">
        <v>42</v>
      </c>
      <c r="C55" s="20"/>
      <c r="D55" s="20"/>
      <c r="E55" s="19">
        <v>4025</v>
      </c>
      <c r="F55" s="19">
        <v>4947</v>
      </c>
      <c r="G55" s="20"/>
      <c r="H55" s="20"/>
      <c r="I55" s="21">
        <f>SUM(E55:F55)</f>
        <v>8972</v>
      </c>
      <c r="K55" s="60"/>
      <c r="L55" s="60"/>
    </row>
    <row r="56" spans="2:22" s="17" customFormat="1" ht="16" customHeight="1">
      <c r="B56" s="37" t="s">
        <v>43</v>
      </c>
      <c r="C56" s="20"/>
      <c r="D56" s="20"/>
      <c r="E56" s="38">
        <f>SUM(E57,E59:E61)</f>
        <v>3430</v>
      </c>
      <c r="F56" s="38">
        <f>SUM(F57,F61)</f>
        <v>25309</v>
      </c>
      <c r="G56" s="20"/>
      <c r="H56" s="20"/>
      <c r="I56" s="39">
        <f>SUM(E56:F56)</f>
        <v>28739</v>
      </c>
      <c r="K56" s="60"/>
      <c r="L56" s="60"/>
    </row>
    <row r="57" spans="2:22" s="17" customFormat="1" ht="16" customHeight="1">
      <c r="B57" s="40" t="s">
        <v>44</v>
      </c>
      <c r="C57" s="20"/>
      <c r="D57" s="20"/>
      <c r="E57" s="19">
        <v>2196</v>
      </c>
      <c r="F57" s="19">
        <v>24132</v>
      </c>
      <c r="G57" s="20"/>
      <c r="H57" s="20"/>
      <c r="I57" s="21">
        <f>SUM(E57:F57)</f>
        <v>26328</v>
      </c>
      <c r="K57" s="60"/>
      <c r="L57" s="60"/>
    </row>
    <row r="58" spans="2:22" s="17" customFormat="1" ht="16" customHeight="1">
      <c r="B58" s="41" t="s">
        <v>45</v>
      </c>
      <c r="C58" s="20"/>
      <c r="D58" s="20"/>
      <c r="E58" s="20"/>
      <c r="F58" s="19">
        <v>15298</v>
      </c>
      <c r="G58" s="20"/>
      <c r="H58" s="20"/>
      <c r="I58" s="21">
        <f>F58</f>
        <v>15298</v>
      </c>
      <c r="K58" s="60"/>
      <c r="L58" s="60"/>
    </row>
    <row r="59" spans="2:22" s="17" customFormat="1" ht="16" customHeight="1">
      <c r="B59" s="40" t="s">
        <v>46</v>
      </c>
      <c r="C59" s="20"/>
      <c r="D59" s="20"/>
      <c r="E59" s="19">
        <v>244</v>
      </c>
      <c r="F59" s="20"/>
      <c r="G59" s="20"/>
      <c r="H59" s="20"/>
      <c r="I59" s="21">
        <f>E59</f>
        <v>244</v>
      </c>
      <c r="K59" s="60"/>
      <c r="L59" s="60"/>
    </row>
    <row r="60" spans="2:22" s="17" customFormat="1" ht="16" customHeight="1">
      <c r="B60" s="40" t="s">
        <v>47</v>
      </c>
      <c r="C60" s="20"/>
      <c r="D60" s="20"/>
      <c r="E60" s="19">
        <v>669</v>
      </c>
      <c r="F60" s="20"/>
      <c r="G60" s="20"/>
      <c r="H60" s="20"/>
      <c r="I60" s="21">
        <f>E60</f>
        <v>669</v>
      </c>
      <c r="K60" s="60"/>
      <c r="L60" s="60"/>
    </row>
    <row r="61" spans="2:22" s="17" customFormat="1" ht="16" customHeight="1">
      <c r="B61" s="63" t="s">
        <v>48</v>
      </c>
      <c r="C61" s="20"/>
      <c r="D61" s="20"/>
      <c r="E61" s="19">
        <v>321</v>
      </c>
      <c r="F61" s="19">
        <v>1177</v>
      </c>
      <c r="G61" s="20"/>
      <c r="H61" s="20"/>
      <c r="I61" s="21">
        <f>SUM(E61:F61)</f>
        <v>1498</v>
      </c>
      <c r="K61" s="60"/>
      <c r="L61" s="60"/>
    </row>
    <row r="62" spans="2:22" s="17" customFormat="1" ht="16" customHeight="1">
      <c r="B62" s="37" t="s">
        <v>49</v>
      </c>
      <c r="C62" s="20"/>
      <c r="D62" s="20"/>
      <c r="E62" s="38">
        <f>SUM(E63,E65:E68)</f>
        <v>3349</v>
      </c>
      <c r="F62" s="38">
        <f>SUM(F63,F65,F68)</f>
        <v>25210</v>
      </c>
      <c r="G62" s="20"/>
      <c r="H62" s="20"/>
      <c r="I62" s="39">
        <f>SUM(E62:F62)</f>
        <v>28559</v>
      </c>
      <c r="K62" s="60"/>
      <c r="L62" s="60"/>
    </row>
    <row r="63" spans="2:22" s="17" customFormat="1" ht="16" customHeight="1">
      <c r="B63" s="40" t="s">
        <v>50</v>
      </c>
      <c r="C63" s="20"/>
      <c r="D63" s="20"/>
      <c r="E63" s="19">
        <v>547</v>
      </c>
      <c r="F63" s="19">
        <v>21774</v>
      </c>
      <c r="G63" s="20"/>
      <c r="H63" s="20"/>
      <c r="I63" s="21">
        <f>SUM(E63:F63)</f>
        <v>22321</v>
      </c>
      <c r="K63" s="60"/>
      <c r="L63" s="60"/>
    </row>
    <row r="64" spans="2:22" s="17" customFormat="1" ht="16" customHeight="1">
      <c r="B64" s="41" t="s">
        <v>51</v>
      </c>
      <c r="C64" s="20"/>
      <c r="D64" s="20"/>
      <c r="E64" s="20"/>
      <c r="F64" s="19">
        <v>10033</v>
      </c>
      <c r="G64" s="20"/>
      <c r="H64" s="20"/>
      <c r="I64" s="21">
        <f>F64</f>
        <v>10033</v>
      </c>
      <c r="K64" s="60"/>
      <c r="L64" s="60"/>
    </row>
    <row r="65" spans="2:22" s="17" customFormat="1" ht="16" customHeight="1">
      <c r="B65" s="40" t="s">
        <v>52</v>
      </c>
      <c r="C65" s="20"/>
      <c r="D65" s="20"/>
      <c r="E65" s="19">
        <v>0</v>
      </c>
      <c r="F65" s="19">
        <v>1019</v>
      </c>
      <c r="G65" s="20"/>
      <c r="H65" s="20"/>
      <c r="I65" s="21">
        <f>SUM(E65:F65)</f>
        <v>1019</v>
      </c>
      <c r="K65" s="60"/>
      <c r="L65" s="60"/>
    </row>
    <row r="66" spans="2:22" s="17" customFormat="1" ht="16" customHeight="1">
      <c r="B66" s="40" t="s">
        <v>53</v>
      </c>
      <c r="C66" s="20"/>
      <c r="D66" s="20"/>
      <c r="E66" s="19">
        <v>172</v>
      </c>
      <c r="F66" s="20"/>
      <c r="G66" s="20"/>
      <c r="H66" s="20"/>
      <c r="I66" s="21">
        <f>E66</f>
        <v>172</v>
      </c>
      <c r="K66" s="60"/>
      <c r="L66" s="60"/>
    </row>
    <row r="67" spans="2:22" s="17" customFormat="1" ht="16" customHeight="1">
      <c r="B67" s="40" t="s">
        <v>54</v>
      </c>
      <c r="C67" s="20"/>
      <c r="D67" s="20"/>
      <c r="E67" s="19">
        <v>1902</v>
      </c>
      <c r="F67" s="20"/>
      <c r="G67" s="20"/>
      <c r="H67" s="20"/>
      <c r="I67" s="21">
        <f>E67</f>
        <v>1902</v>
      </c>
      <c r="K67" s="60"/>
      <c r="L67" s="60"/>
    </row>
    <row r="68" spans="2:22" s="17" customFormat="1" ht="16" customHeight="1">
      <c r="B68" s="63" t="s">
        <v>55</v>
      </c>
      <c r="C68" s="20"/>
      <c r="D68" s="20"/>
      <c r="E68" s="19">
        <v>728</v>
      </c>
      <c r="F68" s="19">
        <v>2417</v>
      </c>
      <c r="G68" s="20"/>
      <c r="H68" s="20"/>
      <c r="I68" s="21">
        <f>SUM(E68:F68)</f>
        <v>3145</v>
      </c>
      <c r="K68" s="60"/>
      <c r="L68" s="60"/>
    </row>
    <row r="69" spans="2:22" s="17" customFormat="1" ht="16" customHeight="1">
      <c r="B69" s="60"/>
      <c r="C69" s="60"/>
      <c r="D69" s="60"/>
      <c r="E69" s="60"/>
      <c r="F69" s="60"/>
      <c r="G69" s="60"/>
      <c r="H69" s="60"/>
      <c r="I69" s="60"/>
      <c r="K69" s="60"/>
      <c r="L69" s="60"/>
    </row>
    <row r="70" spans="2:22" s="2" customFormat="1" ht="6" customHeight="1">
      <c r="B70" s="31"/>
      <c r="C70" s="30"/>
      <c r="D70" s="30"/>
      <c r="E70" s="30"/>
      <c r="F70" s="30"/>
      <c r="G70" s="30"/>
      <c r="H70" s="30"/>
      <c r="I70" s="30"/>
      <c r="J70" s="30"/>
      <c r="K70" s="60"/>
      <c r="L70" s="60"/>
      <c r="M70" s="30"/>
      <c r="N70" s="30"/>
      <c r="O70" s="32"/>
      <c r="P70" s="33"/>
    </row>
    <row r="71" spans="2:22" s="2" customFormat="1" ht="16" customHeight="1">
      <c r="B71" s="42" t="s">
        <v>56</v>
      </c>
      <c r="C71" s="35"/>
      <c r="D71" s="30"/>
      <c r="E71" s="30"/>
      <c r="F71" s="30"/>
      <c r="G71" s="30"/>
      <c r="H71" s="30"/>
      <c r="I71" s="30"/>
      <c r="J71" s="30"/>
      <c r="K71" s="60"/>
      <c r="L71" s="60"/>
      <c r="M71" s="30"/>
      <c r="N71" s="32"/>
      <c r="O71" s="33"/>
      <c r="P71" s="30"/>
      <c r="Q71" s="30"/>
      <c r="R71" s="30"/>
      <c r="S71" s="30"/>
      <c r="T71" s="30"/>
      <c r="U71" s="30"/>
      <c r="V71" s="30"/>
    </row>
    <row r="72" spans="2:22" s="17" customFormat="1" ht="16" customHeight="1">
      <c r="B72" s="43" t="s">
        <v>42</v>
      </c>
      <c r="C72" s="20"/>
      <c r="D72" s="20"/>
      <c r="E72" s="19">
        <v>3468</v>
      </c>
      <c r="F72" s="19">
        <v>1798</v>
      </c>
      <c r="G72" s="20"/>
      <c r="H72" s="20"/>
      <c r="I72" s="21">
        <f>SUM(E72:F72)</f>
        <v>5266</v>
      </c>
      <c r="K72" s="60"/>
      <c r="L72" s="60"/>
    </row>
    <row r="73" spans="2:22" s="17" customFormat="1" ht="16" customHeight="1">
      <c r="B73" s="37" t="s">
        <v>57</v>
      </c>
      <c r="C73" s="20"/>
      <c r="D73" s="20"/>
      <c r="E73" s="39">
        <f>SUM(E76,E83:E85)</f>
        <v>3371</v>
      </c>
      <c r="F73" s="39">
        <f>SUM(F76,F85)</f>
        <v>16993</v>
      </c>
      <c r="G73" s="20"/>
      <c r="H73" s="20"/>
      <c r="I73" s="39">
        <f>SUM(E73:F73)</f>
        <v>20364</v>
      </c>
      <c r="K73" s="60"/>
      <c r="L73" s="60"/>
    </row>
    <row r="74" spans="2:22" s="17" customFormat="1" ht="16" customHeight="1">
      <c r="B74" s="44" t="s">
        <v>58</v>
      </c>
      <c r="C74" s="20"/>
      <c r="D74" s="20"/>
      <c r="E74" s="20"/>
      <c r="F74" s="19">
        <v>942</v>
      </c>
      <c r="G74" s="20"/>
      <c r="H74" s="20"/>
      <c r="I74" s="21">
        <f>F74</f>
        <v>942</v>
      </c>
      <c r="K74" s="60"/>
      <c r="L74" s="60"/>
    </row>
    <row r="75" spans="2:22" s="17" customFormat="1" ht="16" customHeight="1">
      <c r="B75" s="45" t="s">
        <v>59</v>
      </c>
      <c r="C75" s="20"/>
      <c r="D75" s="20"/>
      <c r="E75" s="20"/>
      <c r="F75" s="19">
        <v>10105</v>
      </c>
      <c r="G75" s="20"/>
      <c r="H75" s="20"/>
      <c r="I75" s="21">
        <f>F75</f>
        <v>10105</v>
      </c>
      <c r="K75" s="60"/>
      <c r="L75" s="60"/>
    </row>
    <row r="76" spans="2:22" s="17" customFormat="1" ht="16" customHeight="1">
      <c r="B76" s="46" t="s">
        <v>60</v>
      </c>
      <c r="C76" s="20"/>
      <c r="D76" s="20"/>
      <c r="E76" s="19">
        <v>2137</v>
      </c>
      <c r="F76" s="19">
        <v>15940</v>
      </c>
      <c r="G76" s="20"/>
      <c r="H76" s="20"/>
      <c r="I76" s="21">
        <f>SUM(E76:F76)</f>
        <v>18077</v>
      </c>
      <c r="K76" s="60"/>
      <c r="L76" s="60"/>
    </row>
    <row r="77" spans="2:22" s="17" customFormat="1" ht="16" customHeight="1">
      <c r="B77" s="62" t="s">
        <v>45</v>
      </c>
      <c r="C77" s="20"/>
      <c r="D77" s="20"/>
      <c r="E77" s="20"/>
      <c r="F77" s="19">
        <v>10807</v>
      </c>
      <c r="G77" s="20"/>
      <c r="H77" s="20"/>
      <c r="I77" s="21">
        <f t="shared" ref="I77:I82" si="0">F77</f>
        <v>10807</v>
      </c>
      <c r="K77" s="60"/>
      <c r="L77" s="60"/>
    </row>
    <row r="78" spans="2:22" s="17" customFormat="1" ht="16" customHeight="1">
      <c r="B78" s="47" t="s">
        <v>61</v>
      </c>
      <c r="C78" s="20"/>
      <c r="D78" s="20"/>
      <c r="E78" s="20"/>
      <c r="F78" s="19">
        <v>1910</v>
      </c>
      <c r="G78" s="20"/>
      <c r="H78" s="20"/>
      <c r="I78" s="21">
        <f t="shared" si="0"/>
        <v>1910</v>
      </c>
      <c r="K78" s="60"/>
      <c r="L78" s="60"/>
    </row>
    <row r="79" spans="2:22" s="17" customFormat="1" ht="16" customHeight="1">
      <c r="B79" s="48" t="s">
        <v>62</v>
      </c>
      <c r="C79" s="20"/>
      <c r="D79" s="20"/>
      <c r="E79" s="20"/>
      <c r="F79" s="19">
        <v>481</v>
      </c>
      <c r="G79" s="20"/>
      <c r="H79" s="20"/>
      <c r="I79" s="21">
        <f t="shared" si="0"/>
        <v>481</v>
      </c>
      <c r="K79" s="60"/>
      <c r="L79" s="60"/>
    </row>
    <row r="80" spans="2:22" s="17" customFormat="1" ht="16" customHeight="1">
      <c r="B80" s="48" t="s">
        <v>63</v>
      </c>
      <c r="C80" s="20"/>
      <c r="D80" s="20"/>
      <c r="E80" s="20"/>
      <c r="F80" s="19">
        <v>0</v>
      </c>
      <c r="G80" s="20"/>
      <c r="H80" s="20"/>
      <c r="I80" s="21">
        <f t="shared" si="0"/>
        <v>0</v>
      </c>
      <c r="K80" s="60"/>
      <c r="L80" s="60"/>
    </row>
    <row r="81" spans="2:12" s="17" customFormat="1" ht="16" customHeight="1">
      <c r="B81" s="48" t="s">
        <v>64</v>
      </c>
      <c r="C81" s="20"/>
      <c r="D81" s="20"/>
      <c r="E81" s="20"/>
      <c r="F81" s="19">
        <v>26</v>
      </c>
      <c r="G81" s="20"/>
      <c r="H81" s="20"/>
      <c r="I81" s="21">
        <f t="shared" si="0"/>
        <v>26</v>
      </c>
      <c r="K81" s="60"/>
      <c r="L81" s="60"/>
    </row>
    <row r="82" spans="2:12" s="17" customFormat="1" ht="16" customHeight="1">
      <c r="B82" s="48" t="s">
        <v>65</v>
      </c>
      <c r="C82" s="20"/>
      <c r="D82" s="20"/>
      <c r="E82" s="20"/>
      <c r="F82" s="19">
        <v>63</v>
      </c>
      <c r="G82" s="20"/>
      <c r="H82" s="20"/>
      <c r="I82" s="21">
        <f t="shared" si="0"/>
        <v>63</v>
      </c>
      <c r="K82" s="60"/>
      <c r="L82" s="60"/>
    </row>
    <row r="83" spans="2:12" s="17" customFormat="1" ht="16" customHeight="1">
      <c r="B83" s="46" t="s">
        <v>46</v>
      </c>
      <c r="C83" s="20"/>
      <c r="D83" s="20"/>
      <c r="E83" s="19">
        <v>244</v>
      </c>
      <c r="F83" s="20"/>
      <c r="G83" s="20"/>
      <c r="H83" s="20"/>
      <c r="I83" s="21">
        <f>E83</f>
        <v>244</v>
      </c>
      <c r="K83" s="60"/>
      <c r="L83" s="60"/>
    </row>
    <row r="84" spans="2:12" s="17" customFormat="1" ht="16" customHeight="1">
      <c r="B84" s="46" t="s">
        <v>47</v>
      </c>
      <c r="C84" s="20"/>
      <c r="D84" s="20"/>
      <c r="E84" s="19">
        <v>669</v>
      </c>
      <c r="F84" s="20"/>
      <c r="G84" s="20"/>
      <c r="H84" s="20"/>
      <c r="I84" s="21">
        <f>E84</f>
        <v>669</v>
      </c>
      <c r="K84" s="60"/>
      <c r="L84" s="60"/>
    </row>
    <row r="85" spans="2:12" s="17" customFormat="1" ht="16" customHeight="1">
      <c r="B85" s="63" t="s">
        <v>48</v>
      </c>
      <c r="C85" s="20"/>
      <c r="D85" s="20"/>
      <c r="E85" s="19">
        <v>321</v>
      </c>
      <c r="F85" s="19">
        <v>1053</v>
      </c>
      <c r="G85" s="20"/>
      <c r="H85" s="20"/>
      <c r="I85" s="21">
        <f>SUM(E85:F85)</f>
        <v>1374</v>
      </c>
      <c r="K85" s="60"/>
      <c r="L85" s="60"/>
    </row>
    <row r="86" spans="2:12" s="17" customFormat="1" ht="16" customHeight="1">
      <c r="B86" s="37" t="s">
        <v>66</v>
      </c>
      <c r="C86" s="20"/>
      <c r="D86" s="20"/>
      <c r="E86" s="39">
        <f>SUM(E87,E92:E94,E96:E98)</f>
        <v>2972</v>
      </c>
      <c r="F86" s="39">
        <f>SUM(F87,F92:F95,F98)</f>
        <v>14325</v>
      </c>
      <c r="G86" s="20"/>
      <c r="H86" s="20"/>
      <c r="I86" s="39">
        <f>SUM(E86:F86)</f>
        <v>17297</v>
      </c>
      <c r="K86" s="60"/>
      <c r="L86" s="60"/>
    </row>
    <row r="87" spans="2:12" s="17" customFormat="1" ht="16" customHeight="1">
      <c r="B87" s="46" t="s">
        <v>50</v>
      </c>
      <c r="C87" s="20"/>
      <c r="D87" s="20"/>
      <c r="E87" s="19">
        <v>495</v>
      </c>
      <c r="F87" s="19">
        <v>11432</v>
      </c>
      <c r="G87" s="20"/>
      <c r="H87" s="20"/>
      <c r="I87" s="21">
        <f>SUM(E87:F87)</f>
        <v>11927</v>
      </c>
      <c r="K87" s="60"/>
      <c r="L87" s="60"/>
    </row>
    <row r="88" spans="2:12" s="17" customFormat="1" ht="16" customHeight="1">
      <c r="B88" s="49" t="s">
        <v>67</v>
      </c>
      <c r="C88" s="20"/>
      <c r="D88" s="20"/>
      <c r="E88" s="20"/>
      <c r="F88" s="19">
        <v>2796</v>
      </c>
      <c r="G88" s="20"/>
      <c r="H88" s="20"/>
      <c r="I88" s="21">
        <f>F88</f>
        <v>2796</v>
      </c>
      <c r="K88" s="60"/>
      <c r="L88" s="60"/>
    </row>
    <row r="89" spans="2:12" s="17" customFormat="1" ht="16" customHeight="1">
      <c r="B89" s="49" t="s">
        <v>68</v>
      </c>
      <c r="C89" s="20"/>
      <c r="D89" s="20"/>
      <c r="E89" s="20"/>
      <c r="F89" s="19">
        <v>5079</v>
      </c>
      <c r="G89" s="20"/>
      <c r="H89" s="20"/>
      <c r="I89" s="21">
        <f>F89</f>
        <v>5079</v>
      </c>
      <c r="K89" s="60"/>
      <c r="L89" s="60"/>
    </row>
    <row r="90" spans="2:12" s="17" customFormat="1" ht="16" customHeight="1">
      <c r="B90" s="50" t="s">
        <v>69</v>
      </c>
      <c r="C90" s="20"/>
      <c r="D90" s="20"/>
      <c r="E90" s="20"/>
      <c r="F90" s="19">
        <v>1053</v>
      </c>
      <c r="G90" s="20"/>
      <c r="H90" s="20"/>
      <c r="I90" s="21">
        <f>F90</f>
        <v>1053</v>
      </c>
      <c r="K90" s="60"/>
      <c r="L90" s="60"/>
    </row>
    <row r="91" spans="2:12" s="17" customFormat="1" ht="16" customHeight="1">
      <c r="B91" s="50" t="s">
        <v>51</v>
      </c>
      <c r="C91" s="20"/>
      <c r="D91" s="20"/>
      <c r="E91" s="20"/>
      <c r="F91" s="19">
        <v>5267</v>
      </c>
      <c r="G91" s="20"/>
      <c r="H91" s="20"/>
      <c r="I91" s="21">
        <f>F91</f>
        <v>5267</v>
      </c>
      <c r="K91" s="60"/>
      <c r="L91" s="60"/>
    </row>
    <row r="92" spans="2:12" s="17" customFormat="1" ht="16" customHeight="1">
      <c r="B92" s="51" t="s">
        <v>52</v>
      </c>
      <c r="C92" s="20"/>
      <c r="D92" s="20"/>
      <c r="E92" s="19">
        <v>0</v>
      </c>
      <c r="F92" s="19">
        <v>727</v>
      </c>
      <c r="G92" s="20"/>
      <c r="H92" s="20"/>
      <c r="I92" s="21">
        <f>SUM(E92:F92)</f>
        <v>727</v>
      </c>
      <c r="K92" s="60"/>
      <c r="L92" s="60"/>
    </row>
    <row r="93" spans="2:12" s="17" customFormat="1" ht="16" customHeight="1">
      <c r="B93" s="52" t="s">
        <v>70</v>
      </c>
      <c r="C93" s="20"/>
      <c r="D93" s="20"/>
      <c r="E93" s="19">
        <v>31</v>
      </c>
      <c r="F93" s="19">
        <v>1114</v>
      </c>
      <c r="G93" s="20"/>
      <c r="H93" s="20"/>
      <c r="I93" s="21">
        <f>SUM(E93:F93)</f>
        <v>1145</v>
      </c>
      <c r="K93" s="60"/>
      <c r="L93" s="60"/>
    </row>
    <row r="94" spans="2:12" s="17" customFormat="1" ht="16" customHeight="1">
      <c r="B94" s="52" t="s">
        <v>71</v>
      </c>
      <c r="C94" s="20"/>
      <c r="D94" s="20"/>
      <c r="E94" s="19">
        <v>600</v>
      </c>
      <c r="F94" s="19">
        <v>1041</v>
      </c>
      <c r="G94" s="20"/>
      <c r="H94" s="20"/>
      <c r="I94" s="21">
        <f>SUM(E94:F94)</f>
        <v>1641</v>
      </c>
      <c r="K94" s="60"/>
      <c r="L94" s="60"/>
    </row>
    <row r="95" spans="2:12" s="17" customFormat="1" ht="16" customHeight="1">
      <c r="B95" s="52" t="s">
        <v>72</v>
      </c>
      <c r="C95" s="20"/>
      <c r="D95" s="20"/>
      <c r="E95" s="20"/>
      <c r="F95" s="19">
        <v>0</v>
      </c>
      <c r="G95" s="20"/>
      <c r="H95" s="20"/>
      <c r="I95" s="21">
        <f>F95</f>
        <v>0</v>
      </c>
      <c r="K95" s="60"/>
      <c r="L95" s="60"/>
    </row>
    <row r="96" spans="2:12" s="17" customFormat="1" ht="16" customHeight="1">
      <c r="B96" s="53" t="s">
        <v>53</v>
      </c>
      <c r="C96" s="20"/>
      <c r="D96" s="20"/>
      <c r="E96" s="19">
        <v>116</v>
      </c>
      <c r="F96" s="20"/>
      <c r="G96" s="20"/>
      <c r="H96" s="20"/>
      <c r="I96" s="21">
        <f>E96</f>
        <v>116</v>
      </c>
      <c r="K96" s="60"/>
      <c r="L96" s="60"/>
    </row>
    <row r="97" spans="2:22" s="17" customFormat="1" ht="16" customHeight="1">
      <c r="B97" s="53" t="s">
        <v>54</v>
      </c>
      <c r="C97" s="20"/>
      <c r="D97" s="20"/>
      <c r="E97" s="19">
        <v>1684</v>
      </c>
      <c r="F97" s="20"/>
      <c r="G97" s="20"/>
      <c r="H97" s="20"/>
      <c r="I97" s="21">
        <f>E97</f>
        <v>1684</v>
      </c>
      <c r="K97" s="60"/>
      <c r="L97" s="60"/>
    </row>
    <row r="98" spans="2:22" s="17" customFormat="1" ht="16" customHeight="1">
      <c r="B98" s="63" t="s">
        <v>55</v>
      </c>
      <c r="C98" s="20"/>
      <c r="D98" s="20"/>
      <c r="E98" s="19">
        <v>46</v>
      </c>
      <c r="F98" s="19">
        <v>11</v>
      </c>
      <c r="G98" s="20"/>
      <c r="H98" s="20"/>
      <c r="I98" s="21">
        <f>SUM(E98:F98)</f>
        <v>57</v>
      </c>
      <c r="K98" s="60"/>
      <c r="L98" s="60"/>
    </row>
    <row r="99" spans="2:22" s="17" customFormat="1" ht="16" customHeight="1">
      <c r="B99" s="60"/>
      <c r="C99" s="60"/>
      <c r="D99" s="60"/>
      <c r="E99" s="60"/>
      <c r="F99" s="60"/>
      <c r="G99" s="60"/>
      <c r="H99" s="60"/>
      <c r="I99" s="60"/>
      <c r="K99" s="60"/>
      <c r="L99" s="60"/>
    </row>
    <row r="100" spans="2:22" s="2" customFormat="1" ht="6" customHeight="1">
      <c r="B100" s="31"/>
      <c r="C100" s="30"/>
      <c r="D100" s="30"/>
      <c r="E100" s="30"/>
      <c r="F100" s="30"/>
      <c r="G100" s="30"/>
      <c r="H100" s="30"/>
      <c r="I100" s="30"/>
      <c r="J100" s="30"/>
      <c r="K100" s="60"/>
      <c r="L100" s="60"/>
      <c r="M100" s="30"/>
      <c r="N100" s="30"/>
      <c r="O100" s="32"/>
      <c r="P100" s="33"/>
    </row>
    <row r="101" spans="2:22" s="2" customFormat="1" ht="16" customHeight="1">
      <c r="B101" s="42" t="s">
        <v>73</v>
      </c>
      <c r="C101" s="35"/>
      <c r="D101" s="30"/>
      <c r="E101" s="30"/>
      <c r="F101" s="30"/>
      <c r="G101" s="30"/>
      <c r="H101" s="30"/>
      <c r="I101" s="30"/>
      <c r="J101" s="30"/>
      <c r="K101" s="60"/>
      <c r="L101" s="60"/>
      <c r="M101" s="30"/>
      <c r="N101" s="32"/>
      <c r="O101" s="33"/>
      <c r="P101" s="30"/>
      <c r="Q101" s="30"/>
      <c r="R101" s="30"/>
      <c r="S101" s="30"/>
      <c r="T101" s="30"/>
      <c r="U101" s="30"/>
      <c r="V101" s="30"/>
    </row>
    <row r="102" spans="2:22" s="17" customFormat="1" ht="16" customHeight="1">
      <c r="B102" s="54" t="s">
        <v>42</v>
      </c>
      <c r="C102" s="20"/>
      <c r="D102" s="20"/>
      <c r="E102" s="19">
        <v>0</v>
      </c>
      <c r="F102" s="19">
        <v>-39</v>
      </c>
      <c r="G102" s="20"/>
      <c r="H102" s="20"/>
      <c r="I102" s="21">
        <f>SUM(E102:F102)</f>
        <v>-39</v>
      </c>
      <c r="K102" s="60"/>
      <c r="L102" s="60"/>
    </row>
    <row r="103" spans="2:22" s="17" customFormat="1" ht="16" customHeight="1">
      <c r="B103" s="55" t="s">
        <v>74</v>
      </c>
      <c r="C103" s="20"/>
      <c r="D103" s="20"/>
      <c r="E103" s="56">
        <v>-14</v>
      </c>
      <c r="F103" s="56">
        <v>-2744</v>
      </c>
      <c r="G103" s="20"/>
      <c r="H103" s="20"/>
      <c r="I103" s="21">
        <f>SUM(E103:F103)</f>
        <v>-2758</v>
      </c>
      <c r="K103" s="60"/>
      <c r="L103" s="60"/>
    </row>
    <row r="104" spans="2:22" s="17" customFormat="1" ht="16" customHeight="1">
      <c r="B104" s="55" t="s">
        <v>75</v>
      </c>
      <c r="C104" s="20"/>
      <c r="D104" s="20"/>
      <c r="E104" s="56">
        <v>0</v>
      </c>
      <c r="F104" s="56">
        <v>-281</v>
      </c>
      <c r="G104" s="20"/>
      <c r="H104" s="20"/>
      <c r="I104" s="21">
        <f>SUM(E104:F104)</f>
        <v>-281</v>
      </c>
      <c r="K104" s="60"/>
      <c r="L104" s="60"/>
    </row>
    <row r="105" spans="2:22" s="17" customFormat="1" ht="16" customHeight="1">
      <c r="B105" s="48" t="s">
        <v>76</v>
      </c>
      <c r="C105" s="20"/>
      <c r="D105" s="20"/>
      <c r="E105" s="20"/>
      <c r="F105" s="19">
        <v>0</v>
      </c>
      <c r="G105" s="20"/>
      <c r="H105" s="20"/>
      <c r="I105" s="21">
        <f>F105</f>
        <v>0</v>
      </c>
      <c r="K105" s="60"/>
      <c r="L105" s="60"/>
    </row>
    <row r="106" spans="2:22" s="17" customFormat="1" ht="16" customHeight="1">
      <c r="B106" s="48" t="s">
        <v>77</v>
      </c>
      <c r="C106" s="20"/>
      <c r="D106" s="20"/>
      <c r="E106" s="20"/>
      <c r="F106" s="19">
        <v>0</v>
      </c>
      <c r="G106" s="20"/>
      <c r="H106" s="20"/>
      <c r="I106" s="21">
        <f>F106</f>
        <v>0</v>
      </c>
      <c r="K106" s="60"/>
      <c r="L106" s="60"/>
    </row>
    <row r="107" spans="2:22" s="17" customFormat="1" ht="16" customHeight="1">
      <c r="B107" s="60"/>
      <c r="C107" s="60"/>
      <c r="D107" s="60"/>
      <c r="E107" s="60"/>
      <c r="F107" s="60"/>
      <c r="G107" s="60"/>
      <c r="H107" s="60"/>
      <c r="I107" s="60"/>
      <c r="K107" s="60"/>
      <c r="L107" s="60"/>
    </row>
    <row r="108" spans="2:22" s="2" customFormat="1" ht="6" customHeight="1">
      <c r="B108" s="31"/>
      <c r="C108" s="30"/>
      <c r="D108" s="30"/>
      <c r="E108" s="30"/>
      <c r="F108" s="30"/>
      <c r="G108" s="30"/>
      <c r="H108" s="30"/>
      <c r="I108" s="30"/>
      <c r="J108" s="30"/>
      <c r="K108" s="60"/>
      <c r="L108" s="60"/>
      <c r="M108" s="30"/>
      <c r="N108" s="30"/>
      <c r="O108" s="32"/>
      <c r="P108" s="33"/>
    </row>
    <row r="109" spans="2:22" s="2" customFormat="1" ht="16" customHeight="1">
      <c r="B109" s="34" t="s">
        <v>18</v>
      </c>
      <c r="C109" s="35"/>
      <c r="D109" s="30"/>
      <c r="E109" s="30"/>
      <c r="F109" s="30"/>
      <c r="G109" s="30"/>
      <c r="H109" s="30"/>
      <c r="I109" s="30"/>
      <c r="J109" s="30"/>
      <c r="K109" s="60"/>
      <c r="L109" s="60"/>
      <c r="M109" s="30"/>
      <c r="N109" s="32"/>
      <c r="O109" s="33"/>
      <c r="P109" s="30"/>
      <c r="Q109" s="30"/>
      <c r="R109" s="30"/>
      <c r="S109" s="30"/>
      <c r="T109" s="30"/>
      <c r="U109" s="30"/>
      <c r="V109" s="30"/>
    </row>
    <row r="110" spans="2:22" s="17" customFormat="1" ht="16" customHeight="1">
      <c r="B110" s="61" t="s">
        <v>78</v>
      </c>
      <c r="C110" s="19">
        <v>0</v>
      </c>
      <c r="D110" s="19">
        <v>0</v>
      </c>
      <c r="E110" s="19">
        <v>0</v>
      </c>
      <c r="F110" s="19">
        <v>0</v>
      </c>
      <c r="G110" s="19">
        <v>0</v>
      </c>
      <c r="H110" s="20"/>
      <c r="I110" s="21">
        <f>SUM(C110:H110)</f>
        <v>0</v>
      </c>
      <c r="K110" s="60"/>
      <c r="L110" s="60"/>
    </row>
    <row r="111" spans="2:22" s="17" customFormat="1" ht="16" customHeight="1">
      <c r="C111" s="60"/>
      <c r="D111" s="60"/>
      <c r="E111" s="60"/>
      <c r="F111" s="60"/>
      <c r="G111" s="60"/>
      <c r="H111" s="57"/>
      <c r="I111" s="57"/>
      <c r="K111" s="57"/>
      <c r="L111" s="57"/>
    </row>
    <row r="112" spans="2:22" s="17" customFormat="1" ht="12.75" customHeight="1"/>
  </sheetData>
  <mergeCells count="7">
    <mergeCell ref="I6:I7"/>
    <mergeCell ref="G6:G7"/>
    <mergeCell ref="C6:C7"/>
    <mergeCell ref="D6:D7"/>
    <mergeCell ref="E6:E7"/>
    <mergeCell ref="F6:F7"/>
    <mergeCell ref="H6:H7"/>
  </mergeCells>
  <dataValidations count="3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9:G9 C12:G12 F36 F63:F65 E43:F44 F47:F51 E63 F58 C39:G40 E57:F57 E65:E68 F68 E59:E61 E55:F55 F61" xr:uid="{00000000-0002-0000-20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G11 C18:G18 C20:G21 E102:F104 F105:F106 C110:G110" xr:uid="{00000000-0002-0000-2000-000001000000}">
      <formula1>0</formula1>
    </dataValidation>
    <dataValidation type="whole" errorStyle="warning" allowBlank="1" showErrorMessage="1" errorTitle="WARNING" error="All figures must be entered as whole numbers. Please ensure that the figure you have entered is correct." sqref="E87 E76 F87:F95 F74:F82 E96:E97 E92:E94 E83:E84 E72:F72 E85:F85 E98:F98" xr:uid="{00000000-0002-0000-2000-000002000000}">
      <formula1>-1000000</formula1>
      <formula2>1000000</formula2>
    </dataValidation>
  </dataValidations>
  <pageMargins left="0.7" right="0.7" top="0.75" bottom="0.75" header="0.3" footer="0.3"/>
  <pageSetup paperSize="9" scale="59" fitToHeight="0" orientation="landscape" r:id="rId1"/>
  <rowBreaks count="2" manualBreakCount="2">
    <brk id="52" max="11" man="1"/>
    <brk id="100" max="11" man="1"/>
  </rowBreaks>
  <ignoredErrors>
    <ignoredError sqref="I110" emptyCellReference="1"/>
  </ignoredError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43">
    <tabColor rgb="FFC5D9F1"/>
    <pageSetUpPr fitToPage="1"/>
  </sheetPr>
  <dimension ref="B1:V112"/>
  <sheetViews>
    <sheetView zoomScaleNormal="100" workbookViewId="0"/>
  </sheetViews>
  <sheetFormatPr defaultColWidth="9.1796875" defaultRowHeight="14"/>
  <cols>
    <col min="1" max="1" width="2.54296875" style="14" customWidth="1"/>
    <col min="2" max="2" width="95.54296875" style="14" customWidth="1"/>
    <col min="3" max="9" width="14.26953125" style="14" customWidth="1"/>
    <col min="10" max="10" width="3.26953125" style="14" customWidth="1"/>
    <col min="11" max="12" width="10.81640625" style="14" customWidth="1"/>
    <col min="13" max="16384" width="9.1796875" style="14"/>
  </cols>
  <sheetData>
    <row r="1" spans="2:12" s="2" customFormat="1" ht="20.149999999999999" customHeight="1">
      <c r="B1" s="1" t="s">
        <v>0</v>
      </c>
      <c r="C1" s="58"/>
      <c r="D1" s="58"/>
      <c r="F1" s="3"/>
      <c r="G1" s="3"/>
      <c r="H1" s="3"/>
    </row>
    <row r="2" spans="2:12" s="2" customFormat="1" ht="20.149999999999999" customHeight="1">
      <c r="B2" s="1" t="s">
        <v>79</v>
      </c>
    </row>
    <row r="3" spans="2:12" s="2" customFormat="1" ht="20.149999999999999" customHeight="1">
      <c r="B3" s="4" t="s">
        <v>110</v>
      </c>
      <c r="C3" s="59"/>
      <c r="D3" s="59"/>
      <c r="E3" s="5"/>
      <c r="F3" s="6"/>
      <c r="G3" s="6"/>
      <c r="H3" s="7"/>
    </row>
    <row r="4" spans="2:12" s="10" customFormat="1" ht="12.75" customHeight="1">
      <c r="B4" s="8"/>
      <c r="C4" s="9"/>
      <c r="I4" s="11"/>
      <c r="J4" s="11"/>
    </row>
    <row r="5" spans="2:12" s="10" customFormat="1" ht="12.75" customHeight="1">
      <c r="B5" s="8"/>
      <c r="C5" s="9"/>
      <c r="I5" s="11" t="s">
        <v>1</v>
      </c>
      <c r="J5" s="11"/>
    </row>
    <row r="6" spans="2:12" ht="18" customHeight="1">
      <c r="B6" s="12" t="s">
        <v>2</v>
      </c>
      <c r="C6" s="82" t="s">
        <v>3</v>
      </c>
      <c r="D6" s="82" t="s">
        <v>4</v>
      </c>
      <c r="E6" s="82" t="s">
        <v>5</v>
      </c>
      <c r="F6" s="82" t="s">
        <v>6</v>
      </c>
      <c r="G6" s="82" t="s">
        <v>7</v>
      </c>
      <c r="H6" s="83" t="s">
        <v>8</v>
      </c>
      <c r="I6" s="84" t="s">
        <v>9</v>
      </c>
      <c r="J6" s="13"/>
      <c r="K6" s="60"/>
      <c r="L6" s="60"/>
    </row>
    <row r="7" spans="2:12" ht="51" customHeight="1">
      <c r="B7" s="15" t="s">
        <v>10</v>
      </c>
      <c r="C7" s="82"/>
      <c r="D7" s="82"/>
      <c r="E7" s="82"/>
      <c r="F7" s="82"/>
      <c r="G7" s="82"/>
      <c r="H7" s="83"/>
      <c r="I7" s="84"/>
      <c r="J7" s="13"/>
      <c r="K7" s="60"/>
      <c r="L7" s="60"/>
    </row>
    <row r="8" spans="2:12" s="17" customFormat="1" ht="16" customHeight="1">
      <c r="B8" s="16" t="s">
        <v>11</v>
      </c>
      <c r="K8" s="60"/>
      <c r="L8" s="60"/>
    </row>
    <row r="9" spans="2:12" s="17" customFormat="1" ht="16" customHeight="1">
      <c r="B9" s="18" t="s">
        <v>12</v>
      </c>
      <c r="C9" s="19">
        <v>331</v>
      </c>
      <c r="D9" s="19">
        <v>0</v>
      </c>
      <c r="E9" s="19">
        <v>296</v>
      </c>
      <c r="F9" s="19">
        <v>1476</v>
      </c>
      <c r="G9" s="19">
        <v>135</v>
      </c>
      <c r="H9" s="20"/>
      <c r="I9" s="21">
        <f>SUM(C9:G9)</f>
        <v>2238</v>
      </c>
      <c r="K9" s="60"/>
      <c r="L9" s="60"/>
    </row>
    <row r="10" spans="2:12" s="17" customFormat="1" ht="16" customHeight="1">
      <c r="B10" s="18" t="s">
        <v>13</v>
      </c>
      <c r="C10" s="20"/>
      <c r="D10" s="20"/>
      <c r="E10" s="20"/>
      <c r="F10" s="20"/>
      <c r="G10" s="20"/>
      <c r="H10" s="20"/>
      <c r="I10" s="20"/>
      <c r="K10" s="60"/>
      <c r="L10" s="60"/>
    </row>
    <row r="11" spans="2:12" s="17" customFormat="1" ht="16" customHeight="1">
      <c r="B11" s="18" t="s">
        <v>14</v>
      </c>
      <c r="C11" s="19">
        <v>0</v>
      </c>
      <c r="D11" s="19">
        <v>0</v>
      </c>
      <c r="E11" s="19">
        <v>0</v>
      </c>
      <c r="F11" s="19">
        <v>-9</v>
      </c>
      <c r="G11" s="19">
        <v>0</v>
      </c>
      <c r="H11" s="20"/>
      <c r="I11" s="21">
        <f>SUM(C11:G11)</f>
        <v>-9</v>
      </c>
      <c r="K11" s="60"/>
      <c r="L11" s="60"/>
    </row>
    <row r="12" spans="2:12" s="17" customFormat="1" ht="16" customHeight="1">
      <c r="B12" s="18" t="s">
        <v>15</v>
      </c>
      <c r="C12" s="19">
        <v>980</v>
      </c>
      <c r="D12" s="19">
        <v>0</v>
      </c>
      <c r="E12" s="19">
        <v>22849</v>
      </c>
      <c r="F12" s="19">
        <v>77520</v>
      </c>
      <c r="G12" s="19">
        <v>2132</v>
      </c>
      <c r="H12" s="22">
        <v>70873</v>
      </c>
      <c r="I12" s="21">
        <f>SUM(C12:H12)</f>
        <v>174354</v>
      </c>
      <c r="K12" s="60"/>
      <c r="L12" s="60"/>
    </row>
    <row r="13" spans="2:12" s="17" customFormat="1" ht="16" customHeight="1">
      <c r="B13" s="23" t="s">
        <v>16</v>
      </c>
      <c r="C13" s="21">
        <f>SUM(C9,C11:C12)</f>
        <v>1311</v>
      </c>
      <c r="D13" s="21">
        <f>SUM(D9,D11:D12)</f>
        <v>0</v>
      </c>
      <c r="E13" s="21">
        <f>SUM(E9,E11:E12)</f>
        <v>23145</v>
      </c>
      <c r="F13" s="21">
        <f>SUM(F9,F11:F12)</f>
        <v>78987</v>
      </c>
      <c r="G13" s="21">
        <f>SUM(G9,G11:G12)</f>
        <v>2267</v>
      </c>
      <c r="H13" s="21">
        <f>H12</f>
        <v>70873</v>
      </c>
      <c r="I13" s="21">
        <f>SUM(I9,I11:I12)</f>
        <v>176583</v>
      </c>
      <c r="K13" s="60"/>
      <c r="L13" s="60"/>
    </row>
    <row r="14" spans="2:12" s="17" customFormat="1" ht="12.75" customHeight="1">
      <c r="K14" s="60"/>
      <c r="L14" s="60"/>
    </row>
    <row r="15" spans="2:12" s="17" customFormat="1" ht="16" customHeight="1">
      <c r="B15" s="23" t="s">
        <v>17</v>
      </c>
      <c r="C15" s="21">
        <f>C13+C18</f>
        <v>1311</v>
      </c>
      <c r="D15" s="21">
        <f>D13+D18</f>
        <v>0</v>
      </c>
      <c r="E15" s="21">
        <f>E13+E18</f>
        <v>23145</v>
      </c>
      <c r="F15" s="21">
        <f>F13+F18</f>
        <v>78902</v>
      </c>
      <c r="G15" s="21">
        <f>G13+G18</f>
        <v>2204</v>
      </c>
      <c r="H15" s="21">
        <f>H13</f>
        <v>70873</v>
      </c>
      <c r="I15" s="21">
        <f>I13+I18</f>
        <v>176435</v>
      </c>
      <c r="K15" s="60"/>
      <c r="L15" s="60"/>
    </row>
    <row r="16" spans="2:12" s="17" customFormat="1" ht="12.75" customHeight="1">
      <c r="K16" s="60"/>
      <c r="L16" s="60"/>
    </row>
    <row r="17" spans="2:14" s="17" customFormat="1" ht="16" customHeight="1">
      <c r="B17" s="16" t="s">
        <v>18</v>
      </c>
      <c r="K17" s="60"/>
      <c r="L17" s="60"/>
    </row>
    <row r="18" spans="2:14" s="17" customFormat="1" ht="16" customHeight="1">
      <c r="B18" s="18" t="s">
        <v>19</v>
      </c>
      <c r="C18" s="19">
        <v>0</v>
      </c>
      <c r="D18" s="19">
        <v>0</v>
      </c>
      <c r="E18" s="19">
        <v>0</v>
      </c>
      <c r="F18" s="19">
        <v>-85</v>
      </c>
      <c r="G18" s="19">
        <v>-63</v>
      </c>
      <c r="H18" s="20"/>
      <c r="I18" s="21">
        <f>SUM(C18:G18)</f>
        <v>-148</v>
      </c>
      <c r="K18" s="60"/>
      <c r="L18" s="60"/>
    </row>
    <row r="19" spans="2:14" s="17" customFormat="1" ht="16" customHeight="1">
      <c r="B19" s="24" t="s">
        <v>20</v>
      </c>
      <c r="C19" s="20"/>
      <c r="D19" s="20"/>
      <c r="E19" s="20"/>
      <c r="F19" s="20"/>
      <c r="G19" s="20"/>
      <c r="H19" s="20"/>
      <c r="I19" s="25"/>
      <c r="K19" s="60"/>
      <c r="L19" s="60"/>
    </row>
    <row r="20" spans="2:14" s="17" customFormat="1" ht="16" customHeight="1">
      <c r="B20" s="18" t="s">
        <v>21</v>
      </c>
      <c r="C20" s="19">
        <v>-902</v>
      </c>
      <c r="D20" s="19">
        <v>0</v>
      </c>
      <c r="E20" s="19">
        <v>-15834</v>
      </c>
      <c r="F20" s="19">
        <v>-54137</v>
      </c>
      <c r="G20" s="19">
        <v>0</v>
      </c>
      <c r="H20" s="20"/>
      <c r="I20" s="21">
        <f>SUM(C20:G20)</f>
        <v>-70873</v>
      </c>
      <c r="K20" s="60"/>
      <c r="L20" s="60"/>
    </row>
    <row r="21" spans="2:14" s="17" customFormat="1" ht="16" customHeight="1">
      <c r="B21" s="18" t="s">
        <v>22</v>
      </c>
      <c r="C21" s="19">
        <v>-74</v>
      </c>
      <c r="D21" s="19">
        <v>0</v>
      </c>
      <c r="E21" s="19">
        <v>-1465</v>
      </c>
      <c r="F21" s="19">
        <v>-27184</v>
      </c>
      <c r="G21" s="19">
        <v>-2141</v>
      </c>
      <c r="H21" s="20"/>
      <c r="I21" s="21">
        <f>SUM(C21:G21)</f>
        <v>-30864</v>
      </c>
      <c r="K21" s="60"/>
      <c r="L21" s="60"/>
    </row>
    <row r="22" spans="2:14" s="17" customFormat="1" ht="16" customHeight="1">
      <c r="B22" s="23" t="s">
        <v>23</v>
      </c>
      <c r="C22" s="21">
        <f>SUM(C18,C20:C21)</f>
        <v>-976</v>
      </c>
      <c r="D22" s="21">
        <f>SUM(D18,D20:D21)</f>
        <v>0</v>
      </c>
      <c r="E22" s="21">
        <f>SUM(E18,E20:E21)</f>
        <v>-17299</v>
      </c>
      <c r="F22" s="21">
        <f>SUM(F18,F20:F21)</f>
        <v>-81406</v>
      </c>
      <c r="G22" s="21">
        <f>SUM(G18,G20:G21)</f>
        <v>-2204</v>
      </c>
      <c r="H22" s="20"/>
      <c r="I22" s="21">
        <f>SUM(I18,I20:I21)</f>
        <v>-101885</v>
      </c>
      <c r="K22" s="60"/>
      <c r="L22" s="60"/>
    </row>
    <row r="23" spans="2:14" s="17" customFormat="1" ht="12.75" customHeight="1">
      <c r="K23" s="60"/>
      <c r="L23" s="60"/>
    </row>
    <row r="24" spans="2:14" s="17" customFormat="1" ht="16" customHeight="1">
      <c r="B24" s="23" t="s">
        <v>24</v>
      </c>
      <c r="C24" s="21">
        <f>C22-C18</f>
        <v>-976</v>
      </c>
      <c r="D24" s="21">
        <f>D22-D18</f>
        <v>0</v>
      </c>
      <c r="E24" s="21">
        <f>E22-E18</f>
        <v>-17299</v>
      </c>
      <c r="F24" s="21">
        <f>F22-F18</f>
        <v>-81321</v>
      </c>
      <c r="G24" s="21">
        <f>G22-G18</f>
        <v>-2141</v>
      </c>
      <c r="H24" s="20"/>
      <c r="I24" s="21">
        <f>I22-I18</f>
        <v>-101737</v>
      </c>
      <c r="K24" s="60"/>
      <c r="L24" s="60"/>
    </row>
    <row r="25" spans="2:14" s="17" customFormat="1" ht="12.75" customHeight="1">
      <c r="K25" s="60"/>
      <c r="L25" s="60"/>
    </row>
    <row r="26" spans="2:14" s="17" customFormat="1" ht="16" customHeight="1">
      <c r="B26" s="26" t="s">
        <v>25</v>
      </c>
      <c r="C26" s="27">
        <f>C13+C22</f>
        <v>335</v>
      </c>
      <c r="D26" s="27">
        <f>D13+D22</f>
        <v>0</v>
      </c>
      <c r="E26" s="27">
        <f>E13+E22</f>
        <v>5846</v>
      </c>
      <c r="F26" s="27">
        <f>F13+F22</f>
        <v>-2419</v>
      </c>
      <c r="G26" s="27">
        <f>G13+G22</f>
        <v>63</v>
      </c>
      <c r="H26" s="27">
        <f>H13</f>
        <v>70873</v>
      </c>
      <c r="I26" s="27">
        <f>I13+I22</f>
        <v>74698</v>
      </c>
      <c r="K26" s="60"/>
      <c r="L26" s="60"/>
    </row>
    <row r="27" spans="2:14" s="17" customFormat="1" ht="12.75" customHeight="1">
      <c r="K27" s="60"/>
      <c r="L27" s="60"/>
    </row>
    <row r="28" spans="2:14" s="17" customFormat="1" ht="16" customHeight="1">
      <c r="B28" s="60"/>
      <c r="C28" s="60"/>
      <c r="D28" s="60"/>
      <c r="E28" s="60"/>
      <c r="F28" s="60"/>
      <c r="G28" s="60"/>
      <c r="H28" s="60"/>
      <c r="I28" s="60"/>
      <c r="K28" s="60"/>
      <c r="L28" s="60"/>
    </row>
    <row r="29" spans="2:14" s="17" customFormat="1" ht="16" customHeight="1">
      <c r="B29" s="60"/>
      <c r="C29" s="60"/>
      <c r="D29" s="60"/>
      <c r="E29" s="60"/>
      <c r="F29" s="60"/>
      <c r="G29" s="60"/>
      <c r="H29" s="60"/>
      <c r="I29" s="60"/>
      <c r="K29" s="60"/>
      <c r="L29" s="60"/>
    </row>
    <row r="30" spans="2:14" s="17" customFormat="1" ht="16" customHeight="1">
      <c r="B30" s="60"/>
      <c r="C30" s="60"/>
      <c r="D30" s="60"/>
      <c r="E30" s="60"/>
      <c r="F30" s="60"/>
      <c r="G30" s="60"/>
      <c r="H30" s="60"/>
      <c r="I30" s="60"/>
      <c r="K30" s="60"/>
      <c r="L30" s="60"/>
    </row>
    <row r="31" spans="2:14" s="17" customFormat="1" ht="16" customHeight="1">
      <c r="B31" s="60"/>
      <c r="C31" s="60"/>
      <c r="D31" s="60"/>
      <c r="E31" s="60"/>
      <c r="F31" s="60"/>
      <c r="G31" s="60"/>
      <c r="H31" s="60"/>
      <c r="I31" s="60"/>
      <c r="K31" s="60"/>
      <c r="L31" s="60"/>
    </row>
    <row r="32" spans="2:14" s="2" customFormat="1" ht="12.75" customHeight="1">
      <c r="B32" s="60"/>
      <c r="C32" s="60"/>
      <c r="D32" s="60"/>
      <c r="E32" s="60"/>
      <c r="F32" s="60"/>
      <c r="G32" s="60"/>
      <c r="H32" s="60"/>
      <c r="I32" s="60"/>
      <c r="J32" s="28"/>
      <c r="K32" s="60"/>
      <c r="L32" s="60"/>
      <c r="M32" s="29"/>
      <c r="N32" s="29"/>
    </row>
    <row r="33" spans="2:22" s="2" customFormat="1" ht="18" customHeight="1">
      <c r="B33" s="64" t="s">
        <v>26</v>
      </c>
      <c r="C33" s="30"/>
      <c r="D33" s="30"/>
      <c r="E33" s="30"/>
      <c r="F33" s="30"/>
      <c r="G33" s="30"/>
      <c r="H33" s="30"/>
      <c r="I33" s="30"/>
      <c r="J33" s="30"/>
      <c r="K33" s="60"/>
      <c r="L33" s="60"/>
    </row>
    <row r="34" spans="2:22" s="2" customFormat="1" ht="6" customHeight="1">
      <c r="B34" s="31"/>
      <c r="C34" s="30"/>
      <c r="D34" s="30"/>
      <c r="E34" s="30"/>
      <c r="F34" s="30"/>
      <c r="G34" s="30"/>
      <c r="H34" s="30"/>
      <c r="I34" s="30"/>
      <c r="J34" s="30"/>
      <c r="K34" s="60"/>
      <c r="L34" s="60"/>
      <c r="M34" s="30"/>
      <c r="N34" s="32"/>
      <c r="O34" s="33"/>
    </row>
    <row r="35" spans="2:22" s="2" customFormat="1" ht="16" customHeight="1">
      <c r="B35" s="34" t="s">
        <v>27</v>
      </c>
      <c r="C35" s="35"/>
      <c r="D35" s="30"/>
      <c r="E35" s="30"/>
      <c r="F35" s="30"/>
      <c r="G35" s="30"/>
      <c r="H35" s="30"/>
      <c r="I35" s="30"/>
      <c r="J35" s="30"/>
      <c r="K35" s="60"/>
      <c r="L35" s="60"/>
      <c r="M35" s="30"/>
      <c r="N35" s="30"/>
      <c r="O35" s="30"/>
    </row>
    <row r="36" spans="2:22" s="17" customFormat="1" ht="16" customHeight="1">
      <c r="B36" s="18" t="s">
        <v>27</v>
      </c>
      <c r="C36" s="20"/>
      <c r="D36" s="20"/>
      <c r="E36" s="20"/>
      <c r="F36" s="19">
        <v>0</v>
      </c>
      <c r="G36" s="20"/>
      <c r="H36" s="20"/>
      <c r="I36" s="20"/>
      <c r="K36" s="60"/>
      <c r="L36" s="60"/>
    </row>
    <row r="37" spans="2:22" s="17" customFormat="1" ht="6" customHeight="1">
      <c r="C37" s="36"/>
      <c r="D37" s="36"/>
      <c r="E37" s="36"/>
      <c r="F37" s="36"/>
      <c r="G37" s="36"/>
      <c r="H37" s="36"/>
      <c r="I37" s="36"/>
      <c r="J37" s="36"/>
      <c r="K37" s="60"/>
      <c r="L37" s="60"/>
      <c r="M37" s="36"/>
      <c r="N37" s="36"/>
      <c r="O37" s="36"/>
      <c r="P37" s="36"/>
      <c r="Q37" s="36"/>
      <c r="R37" s="36"/>
      <c r="S37" s="36"/>
      <c r="T37" s="36"/>
      <c r="U37" s="36"/>
      <c r="V37" s="36"/>
    </row>
    <row r="38" spans="2:22" s="2" customFormat="1" ht="16" customHeight="1">
      <c r="B38" s="34" t="s">
        <v>28</v>
      </c>
      <c r="C38" s="35"/>
      <c r="D38" s="30"/>
      <c r="E38" s="30"/>
      <c r="F38" s="30"/>
      <c r="G38" s="30"/>
      <c r="H38" s="30"/>
      <c r="I38" s="30"/>
      <c r="J38" s="30"/>
      <c r="K38" s="60"/>
      <c r="L38" s="60"/>
      <c r="M38" s="30"/>
      <c r="N38" s="32"/>
      <c r="O38" s="33"/>
      <c r="P38" s="30"/>
      <c r="Q38" s="30"/>
      <c r="R38" s="30"/>
      <c r="S38" s="30"/>
      <c r="T38" s="30"/>
      <c r="U38" s="30"/>
      <c r="V38" s="30"/>
    </row>
    <row r="39" spans="2:22" s="17" customFormat="1" ht="16" customHeight="1">
      <c r="B39" s="18" t="s">
        <v>29</v>
      </c>
      <c r="C39" s="19">
        <v>0</v>
      </c>
      <c r="D39" s="19">
        <v>0</v>
      </c>
      <c r="E39" s="19">
        <v>4001</v>
      </c>
      <c r="F39" s="19">
        <v>18060</v>
      </c>
      <c r="G39" s="19">
        <v>0</v>
      </c>
      <c r="H39" s="20"/>
      <c r="I39" s="21">
        <f>SUM(C39:G39)</f>
        <v>22061</v>
      </c>
      <c r="K39" s="60"/>
      <c r="L39" s="60"/>
      <c r="M39" s="30"/>
    </row>
    <row r="40" spans="2:22" s="17" customFormat="1" ht="16" customHeight="1">
      <c r="B40" s="62" t="s">
        <v>30</v>
      </c>
      <c r="C40" s="19">
        <v>0</v>
      </c>
      <c r="D40" s="19">
        <v>0</v>
      </c>
      <c r="E40" s="19">
        <v>1455</v>
      </c>
      <c r="F40" s="19">
        <v>16266</v>
      </c>
      <c r="G40" s="19">
        <v>0</v>
      </c>
      <c r="H40" s="20"/>
      <c r="I40" s="21">
        <f>SUM(C40:G40)</f>
        <v>17721</v>
      </c>
      <c r="K40" s="60"/>
      <c r="L40" s="60"/>
      <c r="M40" s="30"/>
    </row>
    <row r="41" spans="2:22" s="17" customFormat="1" ht="6" customHeight="1">
      <c r="C41" s="36"/>
      <c r="D41" s="36"/>
      <c r="E41" s="36"/>
      <c r="F41" s="36"/>
      <c r="G41" s="36"/>
      <c r="H41" s="36"/>
      <c r="I41" s="36"/>
      <c r="J41" s="36"/>
      <c r="K41" s="60"/>
      <c r="L41" s="60"/>
      <c r="M41" s="36"/>
      <c r="N41" s="36"/>
      <c r="O41" s="36"/>
      <c r="P41" s="36"/>
      <c r="Q41" s="36"/>
      <c r="R41" s="36"/>
      <c r="S41" s="36"/>
      <c r="T41" s="36"/>
      <c r="U41" s="36"/>
      <c r="V41" s="36"/>
    </row>
    <row r="42" spans="2:22" s="2" customFormat="1" ht="16" customHeight="1">
      <c r="B42" s="34" t="s">
        <v>31</v>
      </c>
      <c r="C42" s="35"/>
      <c r="D42" s="30"/>
      <c r="E42" s="30"/>
      <c r="F42" s="30"/>
      <c r="G42" s="30"/>
      <c r="H42" s="30"/>
      <c r="I42" s="30"/>
      <c r="J42" s="30"/>
      <c r="K42" s="60"/>
      <c r="L42" s="60"/>
      <c r="M42" s="30"/>
      <c r="N42" s="32"/>
      <c r="O42" s="33"/>
      <c r="P42" s="30"/>
      <c r="Q42" s="30"/>
      <c r="R42" s="30"/>
      <c r="S42" s="30"/>
      <c r="T42" s="30"/>
      <c r="U42" s="30"/>
      <c r="V42" s="30"/>
    </row>
    <row r="43" spans="2:22" s="17" customFormat="1" ht="16" customHeight="1">
      <c r="B43" s="18" t="s">
        <v>32</v>
      </c>
      <c r="C43" s="20"/>
      <c r="D43" s="20"/>
      <c r="E43" s="19">
        <v>41</v>
      </c>
      <c r="F43" s="19">
        <v>1569</v>
      </c>
      <c r="G43" s="20"/>
      <c r="H43" s="20"/>
      <c r="I43" s="21">
        <f>SUM(E43:F43)</f>
        <v>1610</v>
      </c>
      <c r="K43" s="60"/>
      <c r="L43" s="60"/>
      <c r="M43" s="30"/>
    </row>
    <row r="44" spans="2:22" s="17" customFormat="1" ht="16" customHeight="1">
      <c r="B44" s="18" t="s">
        <v>33</v>
      </c>
      <c r="C44" s="20"/>
      <c r="D44" s="20"/>
      <c r="E44" s="19">
        <v>0</v>
      </c>
      <c r="F44" s="19">
        <v>34</v>
      </c>
      <c r="G44" s="20"/>
      <c r="H44" s="20"/>
      <c r="I44" s="21">
        <f>SUM(E44:F44)</f>
        <v>34</v>
      </c>
      <c r="K44" s="60"/>
      <c r="L44" s="60"/>
      <c r="M44" s="30"/>
    </row>
    <row r="45" spans="2:22" s="17" customFormat="1" ht="6" customHeight="1">
      <c r="C45" s="36"/>
      <c r="D45" s="36"/>
      <c r="E45" s="36"/>
      <c r="F45" s="36"/>
      <c r="G45" s="36"/>
      <c r="H45" s="36"/>
      <c r="I45" s="36"/>
      <c r="J45" s="36"/>
      <c r="K45" s="60"/>
      <c r="L45" s="60"/>
      <c r="M45" s="36"/>
      <c r="N45" s="36"/>
      <c r="O45" s="36"/>
      <c r="P45" s="36"/>
      <c r="Q45" s="36"/>
      <c r="R45" s="36"/>
      <c r="S45" s="36"/>
      <c r="T45" s="36"/>
      <c r="U45" s="36"/>
      <c r="V45" s="36"/>
    </row>
    <row r="46" spans="2:22" s="2" customFormat="1" ht="16" customHeight="1">
      <c r="B46" s="34" t="s">
        <v>34</v>
      </c>
      <c r="C46" s="35"/>
      <c r="D46" s="30"/>
      <c r="E46" s="30"/>
      <c r="F46" s="30"/>
      <c r="G46" s="30"/>
      <c r="H46" s="30"/>
      <c r="I46" s="30"/>
      <c r="J46" s="30"/>
      <c r="K46" s="60"/>
      <c r="L46" s="60"/>
      <c r="M46" s="30"/>
      <c r="N46" s="32"/>
      <c r="O46" s="33"/>
      <c r="P46" s="30"/>
      <c r="Q46" s="30"/>
      <c r="R46" s="30"/>
      <c r="S46" s="30"/>
      <c r="T46" s="30"/>
      <c r="U46" s="30"/>
      <c r="V46" s="30"/>
    </row>
    <row r="47" spans="2:22" s="17" customFormat="1" ht="16" customHeight="1">
      <c r="B47" s="18" t="s">
        <v>35</v>
      </c>
      <c r="C47" s="20"/>
      <c r="D47" s="20"/>
      <c r="E47" s="20"/>
      <c r="F47" s="19">
        <v>46215</v>
      </c>
      <c r="G47" s="20"/>
      <c r="H47" s="20"/>
      <c r="I47" s="20"/>
      <c r="K47" s="60"/>
      <c r="L47" s="60"/>
      <c r="M47" s="30"/>
    </row>
    <row r="48" spans="2:22" s="17" customFormat="1" ht="16" customHeight="1">
      <c r="B48" s="18" t="s">
        <v>36</v>
      </c>
      <c r="C48" s="20"/>
      <c r="D48" s="20"/>
      <c r="E48" s="20"/>
      <c r="F48" s="19">
        <v>7643</v>
      </c>
      <c r="G48" s="20"/>
      <c r="H48" s="20"/>
      <c r="I48" s="20"/>
      <c r="K48" s="60"/>
      <c r="L48" s="60"/>
      <c r="M48" s="30"/>
    </row>
    <row r="49" spans="2:22" s="17" customFormat="1" ht="16" customHeight="1">
      <c r="B49" s="18" t="s">
        <v>37</v>
      </c>
      <c r="C49" s="20"/>
      <c r="D49" s="20"/>
      <c r="E49" s="20"/>
      <c r="F49" s="19">
        <v>16965</v>
      </c>
      <c r="G49" s="20"/>
      <c r="H49" s="20"/>
      <c r="I49" s="20"/>
      <c r="K49" s="60"/>
      <c r="L49" s="60"/>
      <c r="M49" s="30"/>
    </row>
    <row r="50" spans="2:22" s="17" customFormat="1" ht="16" customHeight="1">
      <c r="B50" s="18" t="s">
        <v>38</v>
      </c>
      <c r="C50" s="20"/>
      <c r="D50" s="20"/>
      <c r="E50" s="20"/>
      <c r="F50" s="19">
        <v>5088</v>
      </c>
      <c r="G50" s="20"/>
      <c r="H50" s="20"/>
      <c r="I50" s="20"/>
      <c r="K50" s="60"/>
      <c r="L50" s="60"/>
      <c r="M50" s="30"/>
    </row>
    <row r="51" spans="2:22" s="17" customFormat="1" ht="16" customHeight="1">
      <c r="B51" s="18" t="s">
        <v>39</v>
      </c>
      <c r="C51" s="20"/>
      <c r="D51" s="20"/>
      <c r="E51" s="20"/>
      <c r="F51" s="19">
        <v>2991</v>
      </c>
      <c r="G51" s="20"/>
      <c r="H51" s="20"/>
      <c r="I51" s="20"/>
      <c r="K51" s="60"/>
      <c r="L51" s="60"/>
      <c r="M51" s="30"/>
    </row>
    <row r="52" spans="2:22" s="17" customFormat="1" ht="16" customHeight="1">
      <c r="B52" s="23" t="s">
        <v>40</v>
      </c>
      <c r="C52" s="20"/>
      <c r="D52" s="20"/>
      <c r="E52" s="20"/>
      <c r="F52" s="21">
        <f>SUM(F47:F51)</f>
        <v>78902</v>
      </c>
      <c r="G52" s="20"/>
      <c r="H52" s="20"/>
      <c r="I52" s="20"/>
      <c r="K52" s="60"/>
      <c r="L52" s="60"/>
    </row>
    <row r="53" spans="2:22" s="2" customFormat="1" ht="6" customHeight="1">
      <c r="B53" s="31"/>
      <c r="C53" s="30"/>
      <c r="D53" s="30"/>
      <c r="E53" s="30"/>
      <c r="F53" s="30"/>
      <c r="G53" s="30"/>
      <c r="H53" s="30"/>
      <c r="I53" s="30"/>
      <c r="J53" s="30"/>
      <c r="K53" s="60"/>
      <c r="L53" s="60"/>
      <c r="M53" s="30"/>
      <c r="N53" s="30"/>
      <c r="O53" s="32"/>
      <c r="P53" s="33"/>
    </row>
    <row r="54" spans="2:22" s="2" customFormat="1" ht="16" customHeight="1">
      <c r="B54" s="34" t="s">
        <v>41</v>
      </c>
      <c r="C54" s="35"/>
      <c r="D54" s="30"/>
      <c r="E54" s="30"/>
      <c r="F54" s="30"/>
      <c r="G54" s="30"/>
      <c r="H54" s="30"/>
      <c r="I54" s="30"/>
      <c r="J54" s="30"/>
      <c r="K54" s="60"/>
      <c r="L54" s="60"/>
      <c r="M54" s="30"/>
      <c r="N54" s="32"/>
      <c r="O54" s="33"/>
      <c r="P54" s="30"/>
      <c r="Q54" s="30"/>
      <c r="R54" s="30"/>
      <c r="S54" s="30"/>
      <c r="T54" s="30"/>
      <c r="U54" s="30"/>
      <c r="V54" s="30"/>
    </row>
    <row r="55" spans="2:22" s="17" customFormat="1" ht="16" customHeight="1">
      <c r="B55" s="18" t="s">
        <v>42</v>
      </c>
      <c r="C55" s="20"/>
      <c r="D55" s="20"/>
      <c r="E55" s="19">
        <v>4040</v>
      </c>
      <c r="F55" s="19">
        <v>5471</v>
      </c>
      <c r="G55" s="20"/>
      <c r="H55" s="20"/>
      <c r="I55" s="21">
        <f>SUM(E55:F55)</f>
        <v>9511</v>
      </c>
      <c r="K55" s="60"/>
      <c r="L55" s="60"/>
    </row>
    <row r="56" spans="2:22" s="17" customFormat="1" ht="16" customHeight="1">
      <c r="B56" s="37" t="s">
        <v>43</v>
      </c>
      <c r="C56" s="20"/>
      <c r="D56" s="20"/>
      <c r="E56" s="38">
        <f>SUM(E57,E59:E61)</f>
        <v>8252</v>
      </c>
      <c r="F56" s="38">
        <f>SUM(F57,F61)</f>
        <v>41807</v>
      </c>
      <c r="G56" s="20"/>
      <c r="H56" s="20"/>
      <c r="I56" s="39">
        <f>SUM(E56:F56)</f>
        <v>50059</v>
      </c>
      <c r="K56" s="60"/>
      <c r="L56" s="60"/>
    </row>
    <row r="57" spans="2:22" s="17" customFormat="1" ht="16" customHeight="1">
      <c r="B57" s="40" t="s">
        <v>44</v>
      </c>
      <c r="C57" s="20"/>
      <c r="D57" s="20"/>
      <c r="E57" s="19">
        <v>2555</v>
      </c>
      <c r="F57" s="19">
        <v>26392</v>
      </c>
      <c r="G57" s="20"/>
      <c r="H57" s="20"/>
      <c r="I57" s="21">
        <f>SUM(E57:F57)</f>
        <v>28947</v>
      </c>
      <c r="K57" s="60"/>
      <c r="L57" s="60"/>
    </row>
    <row r="58" spans="2:22" s="17" customFormat="1" ht="16" customHeight="1">
      <c r="B58" s="41" t="s">
        <v>45</v>
      </c>
      <c r="C58" s="20"/>
      <c r="D58" s="20"/>
      <c r="E58" s="20"/>
      <c r="F58" s="19">
        <v>20390</v>
      </c>
      <c r="G58" s="20"/>
      <c r="H58" s="20"/>
      <c r="I58" s="21">
        <f>F58</f>
        <v>20390</v>
      </c>
      <c r="K58" s="60"/>
      <c r="L58" s="60"/>
    </row>
    <row r="59" spans="2:22" s="17" customFormat="1" ht="16" customHeight="1">
      <c r="B59" s="40" t="s">
        <v>46</v>
      </c>
      <c r="C59" s="20"/>
      <c r="D59" s="20"/>
      <c r="E59" s="19">
        <v>0</v>
      </c>
      <c r="F59" s="20"/>
      <c r="G59" s="20"/>
      <c r="H59" s="20"/>
      <c r="I59" s="21">
        <f>E59</f>
        <v>0</v>
      </c>
      <c r="K59" s="60"/>
      <c r="L59" s="60"/>
    </row>
    <row r="60" spans="2:22" s="17" customFormat="1" ht="16" customHeight="1">
      <c r="B60" s="40" t="s">
        <v>47</v>
      </c>
      <c r="C60" s="20"/>
      <c r="D60" s="20"/>
      <c r="E60" s="19">
        <v>4729</v>
      </c>
      <c r="F60" s="20"/>
      <c r="G60" s="20"/>
      <c r="H60" s="20"/>
      <c r="I60" s="21">
        <f>E60</f>
        <v>4729</v>
      </c>
      <c r="K60" s="60"/>
      <c r="L60" s="60"/>
    </row>
    <row r="61" spans="2:22" s="17" customFormat="1" ht="16" customHeight="1">
      <c r="B61" s="63" t="s">
        <v>48</v>
      </c>
      <c r="C61" s="20"/>
      <c r="D61" s="20"/>
      <c r="E61" s="19">
        <v>968</v>
      </c>
      <c r="F61" s="19">
        <v>15415</v>
      </c>
      <c r="G61" s="20"/>
      <c r="H61" s="20"/>
      <c r="I61" s="21">
        <f>SUM(E61:F61)</f>
        <v>16383</v>
      </c>
      <c r="K61" s="60"/>
      <c r="L61" s="60"/>
    </row>
    <row r="62" spans="2:22" s="17" customFormat="1" ht="16" customHeight="1">
      <c r="B62" s="37" t="s">
        <v>49</v>
      </c>
      <c r="C62" s="20"/>
      <c r="D62" s="20"/>
      <c r="E62" s="38">
        <f>SUM(E63,E65:E68)</f>
        <v>10557</v>
      </c>
      <c r="F62" s="38">
        <f>SUM(F63,F65,F68)</f>
        <v>29114</v>
      </c>
      <c r="G62" s="20"/>
      <c r="H62" s="20"/>
      <c r="I62" s="39">
        <f>SUM(E62:F62)</f>
        <v>39671</v>
      </c>
      <c r="K62" s="60"/>
      <c r="L62" s="60"/>
    </row>
    <row r="63" spans="2:22" s="17" customFormat="1" ht="16" customHeight="1">
      <c r="B63" s="40" t="s">
        <v>50</v>
      </c>
      <c r="C63" s="20"/>
      <c r="D63" s="20"/>
      <c r="E63" s="19">
        <v>146</v>
      </c>
      <c r="F63" s="19">
        <v>16916</v>
      </c>
      <c r="G63" s="20"/>
      <c r="H63" s="20"/>
      <c r="I63" s="21">
        <f>SUM(E63:F63)</f>
        <v>17062</v>
      </c>
      <c r="K63" s="60"/>
      <c r="L63" s="60"/>
    </row>
    <row r="64" spans="2:22" s="17" customFormat="1" ht="16" customHeight="1">
      <c r="B64" s="41" t="s">
        <v>51</v>
      </c>
      <c r="C64" s="20"/>
      <c r="D64" s="20"/>
      <c r="E64" s="20"/>
      <c r="F64" s="19">
        <v>14143</v>
      </c>
      <c r="G64" s="20"/>
      <c r="H64" s="20"/>
      <c r="I64" s="21">
        <f>F64</f>
        <v>14143</v>
      </c>
      <c r="K64" s="60"/>
      <c r="L64" s="60"/>
    </row>
    <row r="65" spans="2:22" s="17" customFormat="1" ht="16" customHeight="1">
      <c r="B65" s="40" t="s">
        <v>52</v>
      </c>
      <c r="C65" s="20"/>
      <c r="D65" s="20"/>
      <c r="E65" s="19">
        <v>0</v>
      </c>
      <c r="F65" s="19">
        <v>3522</v>
      </c>
      <c r="G65" s="20"/>
      <c r="H65" s="20"/>
      <c r="I65" s="21">
        <f>SUM(E65:F65)</f>
        <v>3522</v>
      </c>
      <c r="K65" s="60"/>
      <c r="L65" s="60"/>
    </row>
    <row r="66" spans="2:22" s="17" customFormat="1" ht="16" customHeight="1">
      <c r="B66" s="40" t="s">
        <v>53</v>
      </c>
      <c r="C66" s="20"/>
      <c r="D66" s="20"/>
      <c r="E66" s="19">
        <v>515</v>
      </c>
      <c r="F66" s="20"/>
      <c r="G66" s="20"/>
      <c r="H66" s="20"/>
      <c r="I66" s="21">
        <f>E66</f>
        <v>515</v>
      </c>
      <c r="K66" s="60"/>
      <c r="L66" s="60"/>
    </row>
    <row r="67" spans="2:22" s="17" customFormat="1" ht="16" customHeight="1">
      <c r="B67" s="40" t="s">
        <v>54</v>
      </c>
      <c r="C67" s="20"/>
      <c r="D67" s="20"/>
      <c r="E67" s="19">
        <v>5541</v>
      </c>
      <c r="F67" s="20"/>
      <c r="G67" s="20"/>
      <c r="H67" s="20"/>
      <c r="I67" s="21">
        <f>E67</f>
        <v>5541</v>
      </c>
      <c r="K67" s="60"/>
      <c r="L67" s="60"/>
    </row>
    <row r="68" spans="2:22" s="17" customFormat="1" ht="16" customHeight="1">
      <c r="B68" s="63" t="s">
        <v>55</v>
      </c>
      <c r="C68" s="20"/>
      <c r="D68" s="20"/>
      <c r="E68" s="19">
        <v>4355</v>
      </c>
      <c r="F68" s="19">
        <v>8676</v>
      </c>
      <c r="G68" s="20"/>
      <c r="H68" s="20"/>
      <c r="I68" s="21">
        <f>SUM(E68:F68)</f>
        <v>13031</v>
      </c>
      <c r="K68" s="60"/>
      <c r="L68" s="60"/>
    </row>
    <row r="69" spans="2:22" s="17" customFormat="1" ht="16" customHeight="1">
      <c r="B69" s="60"/>
      <c r="C69" s="60"/>
      <c r="D69" s="60"/>
      <c r="E69" s="60"/>
      <c r="F69" s="60"/>
      <c r="G69" s="60"/>
      <c r="H69" s="60"/>
      <c r="I69" s="60"/>
      <c r="K69" s="60"/>
      <c r="L69" s="60"/>
    </row>
    <row r="70" spans="2:22" s="2" customFormat="1" ht="6" customHeight="1">
      <c r="B70" s="31"/>
      <c r="C70" s="30"/>
      <c r="D70" s="30"/>
      <c r="E70" s="30"/>
      <c r="F70" s="30"/>
      <c r="G70" s="30"/>
      <c r="H70" s="30"/>
      <c r="I70" s="30"/>
      <c r="J70" s="30"/>
      <c r="K70" s="60"/>
      <c r="L70" s="60"/>
      <c r="M70" s="30"/>
      <c r="N70" s="30"/>
      <c r="O70" s="32"/>
      <c r="P70" s="33"/>
    </row>
    <row r="71" spans="2:22" s="2" customFormat="1" ht="16" customHeight="1">
      <c r="B71" s="42" t="s">
        <v>56</v>
      </c>
      <c r="C71" s="35"/>
      <c r="D71" s="30"/>
      <c r="E71" s="30"/>
      <c r="F71" s="30"/>
      <c r="G71" s="30"/>
      <c r="H71" s="30"/>
      <c r="I71" s="30"/>
      <c r="J71" s="30"/>
      <c r="K71" s="60"/>
      <c r="L71" s="60"/>
      <c r="M71" s="30"/>
      <c r="N71" s="32"/>
      <c r="O71" s="33"/>
      <c r="P71" s="30"/>
      <c r="Q71" s="30"/>
      <c r="R71" s="30"/>
      <c r="S71" s="30"/>
      <c r="T71" s="30"/>
      <c r="U71" s="30"/>
      <c r="V71" s="30"/>
    </row>
    <row r="72" spans="2:22" s="17" customFormat="1" ht="16" customHeight="1">
      <c r="B72" s="43" t="s">
        <v>42</v>
      </c>
      <c r="C72" s="20"/>
      <c r="D72" s="20"/>
      <c r="E72" s="19">
        <v>3736</v>
      </c>
      <c r="F72" s="19">
        <v>3181</v>
      </c>
      <c r="G72" s="20"/>
      <c r="H72" s="20"/>
      <c r="I72" s="21">
        <f>SUM(E72:F72)</f>
        <v>6917</v>
      </c>
      <c r="K72" s="60"/>
      <c r="L72" s="60"/>
    </row>
    <row r="73" spans="2:22" s="17" customFormat="1" ht="16" customHeight="1">
      <c r="B73" s="37" t="s">
        <v>57</v>
      </c>
      <c r="C73" s="20"/>
      <c r="D73" s="20"/>
      <c r="E73" s="39">
        <f>SUM(E76,E83:E85)</f>
        <v>7581</v>
      </c>
      <c r="F73" s="39">
        <f>SUM(F76,F85)</f>
        <v>26367</v>
      </c>
      <c r="G73" s="20"/>
      <c r="H73" s="20"/>
      <c r="I73" s="39">
        <f>SUM(E73:F73)</f>
        <v>33948</v>
      </c>
      <c r="K73" s="60"/>
      <c r="L73" s="60"/>
    </row>
    <row r="74" spans="2:22" s="17" customFormat="1" ht="16" customHeight="1">
      <c r="B74" s="44" t="s">
        <v>58</v>
      </c>
      <c r="C74" s="20"/>
      <c r="D74" s="20"/>
      <c r="E74" s="20"/>
      <c r="F74" s="19">
        <v>1234</v>
      </c>
      <c r="G74" s="20"/>
      <c r="H74" s="20"/>
      <c r="I74" s="21">
        <f>F74</f>
        <v>1234</v>
      </c>
      <c r="K74" s="60"/>
      <c r="L74" s="60"/>
    </row>
    <row r="75" spans="2:22" s="17" customFormat="1" ht="16" customHeight="1">
      <c r="B75" s="45" t="s">
        <v>59</v>
      </c>
      <c r="C75" s="20"/>
      <c r="D75" s="20"/>
      <c r="E75" s="20"/>
      <c r="F75" s="19">
        <v>16466</v>
      </c>
      <c r="G75" s="20"/>
      <c r="H75" s="20"/>
      <c r="I75" s="21">
        <f>F75</f>
        <v>16466</v>
      </c>
      <c r="K75" s="60"/>
      <c r="L75" s="60"/>
    </row>
    <row r="76" spans="2:22" s="17" customFormat="1" ht="16" customHeight="1">
      <c r="B76" s="46" t="s">
        <v>60</v>
      </c>
      <c r="C76" s="20"/>
      <c r="D76" s="20"/>
      <c r="E76" s="19">
        <v>2552</v>
      </c>
      <c r="F76" s="19">
        <v>20490</v>
      </c>
      <c r="G76" s="20"/>
      <c r="H76" s="20"/>
      <c r="I76" s="21">
        <f>SUM(E76:F76)</f>
        <v>23042</v>
      </c>
      <c r="K76" s="60"/>
      <c r="L76" s="60"/>
    </row>
    <row r="77" spans="2:22" s="17" customFormat="1" ht="16" customHeight="1">
      <c r="B77" s="62" t="s">
        <v>45</v>
      </c>
      <c r="C77" s="20"/>
      <c r="D77" s="20"/>
      <c r="E77" s="20"/>
      <c r="F77" s="19">
        <v>14488</v>
      </c>
      <c r="G77" s="20"/>
      <c r="H77" s="20"/>
      <c r="I77" s="21">
        <f t="shared" ref="I77:I82" si="0">F77</f>
        <v>14488</v>
      </c>
      <c r="K77" s="60"/>
      <c r="L77" s="60"/>
    </row>
    <row r="78" spans="2:22" s="17" customFormat="1" ht="16" customHeight="1">
      <c r="B78" s="47" t="s">
        <v>61</v>
      </c>
      <c r="C78" s="20"/>
      <c r="D78" s="20"/>
      <c r="E78" s="20"/>
      <c r="F78" s="19">
        <v>829</v>
      </c>
      <c r="G78" s="20"/>
      <c r="H78" s="20"/>
      <c r="I78" s="21">
        <f t="shared" si="0"/>
        <v>829</v>
      </c>
      <c r="K78" s="60"/>
      <c r="L78" s="60"/>
    </row>
    <row r="79" spans="2:22" s="17" customFormat="1" ht="16" customHeight="1">
      <c r="B79" s="48" t="s">
        <v>62</v>
      </c>
      <c r="C79" s="20"/>
      <c r="D79" s="20"/>
      <c r="E79" s="20"/>
      <c r="F79" s="19">
        <v>467</v>
      </c>
      <c r="G79" s="20"/>
      <c r="H79" s="20"/>
      <c r="I79" s="21">
        <f t="shared" si="0"/>
        <v>467</v>
      </c>
      <c r="K79" s="60"/>
      <c r="L79" s="60"/>
    </row>
    <row r="80" spans="2:22" s="17" customFormat="1" ht="16" customHeight="1">
      <c r="B80" s="48" t="s">
        <v>63</v>
      </c>
      <c r="C80" s="20"/>
      <c r="D80" s="20"/>
      <c r="E80" s="20"/>
      <c r="F80" s="19">
        <v>0</v>
      </c>
      <c r="G80" s="20"/>
      <c r="H80" s="20"/>
      <c r="I80" s="21">
        <f t="shared" si="0"/>
        <v>0</v>
      </c>
      <c r="K80" s="60"/>
      <c r="L80" s="60"/>
    </row>
    <row r="81" spans="2:12" s="17" customFormat="1" ht="16" customHeight="1">
      <c r="B81" s="48" t="s">
        <v>64</v>
      </c>
      <c r="C81" s="20"/>
      <c r="D81" s="20"/>
      <c r="E81" s="20"/>
      <c r="F81" s="19">
        <v>0</v>
      </c>
      <c r="G81" s="20"/>
      <c r="H81" s="20"/>
      <c r="I81" s="21">
        <f t="shared" si="0"/>
        <v>0</v>
      </c>
      <c r="K81" s="60"/>
      <c r="L81" s="60"/>
    </row>
    <row r="82" spans="2:12" s="17" customFormat="1" ht="16" customHeight="1">
      <c r="B82" s="48" t="s">
        <v>65</v>
      </c>
      <c r="C82" s="20"/>
      <c r="D82" s="20"/>
      <c r="E82" s="20"/>
      <c r="F82" s="19">
        <v>0</v>
      </c>
      <c r="G82" s="20"/>
      <c r="H82" s="20"/>
      <c r="I82" s="21">
        <f t="shared" si="0"/>
        <v>0</v>
      </c>
      <c r="K82" s="60"/>
      <c r="L82" s="60"/>
    </row>
    <row r="83" spans="2:12" s="17" customFormat="1" ht="16" customHeight="1">
      <c r="B83" s="46" t="s">
        <v>46</v>
      </c>
      <c r="C83" s="20"/>
      <c r="D83" s="20"/>
      <c r="E83" s="19">
        <v>0</v>
      </c>
      <c r="F83" s="20"/>
      <c r="G83" s="20"/>
      <c r="H83" s="20"/>
      <c r="I83" s="21">
        <f>E83</f>
        <v>0</v>
      </c>
      <c r="K83" s="60"/>
      <c r="L83" s="60"/>
    </row>
    <row r="84" spans="2:12" s="17" customFormat="1" ht="16" customHeight="1">
      <c r="B84" s="46" t="s">
        <v>47</v>
      </c>
      <c r="C84" s="20"/>
      <c r="D84" s="20"/>
      <c r="E84" s="19">
        <v>4225</v>
      </c>
      <c r="F84" s="20"/>
      <c r="G84" s="20"/>
      <c r="H84" s="20"/>
      <c r="I84" s="21">
        <f>E84</f>
        <v>4225</v>
      </c>
      <c r="K84" s="60"/>
      <c r="L84" s="60"/>
    </row>
    <row r="85" spans="2:12" s="17" customFormat="1" ht="16" customHeight="1">
      <c r="B85" s="63" t="s">
        <v>48</v>
      </c>
      <c r="C85" s="20"/>
      <c r="D85" s="20"/>
      <c r="E85" s="19">
        <v>804</v>
      </c>
      <c r="F85" s="19">
        <v>5877</v>
      </c>
      <c r="G85" s="20"/>
      <c r="H85" s="20"/>
      <c r="I85" s="21">
        <f>SUM(E85:F85)</f>
        <v>6681</v>
      </c>
      <c r="K85" s="60"/>
      <c r="L85" s="60"/>
    </row>
    <row r="86" spans="2:12" s="17" customFormat="1" ht="16" customHeight="1">
      <c r="B86" s="37" t="s">
        <v>66</v>
      </c>
      <c r="C86" s="20"/>
      <c r="D86" s="20"/>
      <c r="E86" s="39">
        <f>SUM(E87,E92:E94,E96:E98)</f>
        <v>10037</v>
      </c>
      <c r="F86" s="39">
        <f>SUM(F87,F92:F95,F98)</f>
        <v>20403</v>
      </c>
      <c r="G86" s="20"/>
      <c r="H86" s="20"/>
      <c r="I86" s="39">
        <f>SUM(E86:F86)</f>
        <v>30440</v>
      </c>
      <c r="K86" s="60"/>
      <c r="L86" s="60"/>
    </row>
    <row r="87" spans="2:12" s="17" customFormat="1" ht="16" customHeight="1">
      <c r="B87" s="46" t="s">
        <v>50</v>
      </c>
      <c r="C87" s="20"/>
      <c r="D87" s="20"/>
      <c r="E87" s="19">
        <v>0</v>
      </c>
      <c r="F87" s="19">
        <v>11887</v>
      </c>
      <c r="G87" s="20"/>
      <c r="H87" s="20"/>
      <c r="I87" s="21">
        <f>SUM(E87:F87)</f>
        <v>11887</v>
      </c>
      <c r="K87" s="60"/>
      <c r="L87" s="60"/>
    </row>
    <row r="88" spans="2:12" s="17" customFormat="1" ht="16" customHeight="1">
      <c r="B88" s="49" t="s">
        <v>67</v>
      </c>
      <c r="C88" s="20"/>
      <c r="D88" s="20"/>
      <c r="E88" s="20"/>
      <c r="F88" s="19">
        <v>1802</v>
      </c>
      <c r="G88" s="20"/>
      <c r="H88" s="20"/>
      <c r="I88" s="21">
        <f>F88</f>
        <v>1802</v>
      </c>
      <c r="K88" s="60"/>
      <c r="L88" s="60"/>
    </row>
    <row r="89" spans="2:12" s="17" customFormat="1" ht="16" customHeight="1">
      <c r="B89" s="49" t="s">
        <v>68</v>
      </c>
      <c r="C89" s="20"/>
      <c r="D89" s="20"/>
      <c r="E89" s="20"/>
      <c r="F89" s="19">
        <v>9293</v>
      </c>
      <c r="G89" s="20"/>
      <c r="H89" s="20"/>
      <c r="I89" s="21">
        <f>F89</f>
        <v>9293</v>
      </c>
      <c r="K89" s="60"/>
      <c r="L89" s="60"/>
    </row>
    <row r="90" spans="2:12" s="17" customFormat="1" ht="16" customHeight="1">
      <c r="B90" s="50" t="s">
        <v>69</v>
      </c>
      <c r="C90" s="20"/>
      <c r="D90" s="20"/>
      <c r="E90" s="20"/>
      <c r="F90" s="19">
        <v>1931</v>
      </c>
      <c r="G90" s="20"/>
      <c r="H90" s="20"/>
      <c r="I90" s="21">
        <f>F90</f>
        <v>1931</v>
      </c>
      <c r="K90" s="60"/>
      <c r="L90" s="60"/>
    </row>
    <row r="91" spans="2:12" s="17" customFormat="1" ht="16" customHeight="1">
      <c r="B91" s="50" t="s">
        <v>51</v>
      </c>
      <c r="C91" s="20"/>
      <c r="D91" s="20"/>
      <c r="E91" s="20"/>
      <c r="F91" s="19">
        <v>9956</v>
      </c>
      <c r="G91" s="20"/>
      <c r="H91" s="20"/>
      <c r="I91" s="21">
        <f>F91</f>
        <v>9956</v>
      </c>
      <c r="K91" s="60"/>
      <c r="L91" s="60"/>
    </row>
    <row r="92" spans="2:12" s="17" customFormat="1" ht="16" customHeight="1">
      <c r="B92" s="51" t="s">
        <v>52</v>
      </c>
      <c r="C92" s="20"/>
      <c r="D92" s="20"/>
      <c r="E92" s="19">
        <v>0</v>
      </c>
      <c r="F92" s="19">
        <v>3210</v>
      </c>
      <c r="G92" s="20"/>
      <c r="H92" s="20"/>
      <c r="I92" s="21">
        <f>SUM(E92:F92)</f>
        <v>3210</v>
      </c>
      <c r="K92" s="60"/>
      <c r="L92" s="60"/>
    </row>
    <row r="93" spans="2:12" s="17" customFormat="1" ht="16" customHeight="1">
      <c r="B93" s="52" t="s">
        <v>70</v>
      </c>
      <c r="C93" s="20"/>
      <c r="D93" s="20"/>
      <c r="E93" s="19">
        <v>0</v>
      </c>
      <c r="F93" s="19">
        <v>257</v>
      </c>
      <c r="G93" s="20"/>
      <c r="H93" s="20"/>
      <c r="I93" s="21">
        <f>SUM(E93:F93)</f>
        <v>257</v>
      </c>
      <c r="K93" s="60"/>
      <c r="L93" s="60"/>
    </row>
    <row r="94" spans="2:12" s="17" customFormat="1" ht="16" customHeight="1">
      <c r="B94" s="52" t="s">
        <v>71</v>
      </c>
      <c r="C94" s="20"/>
      <c r="D94" s="20"/>
      <c r="E94" s="19">
        <v>103</v>
      </c>
      <c r="F94" s="19">
        <v>540</v>
      </c>
      <c r="G94" s="20"/>
      <c r="H94" s="20"/>
      <c r="I94" s="21">
        <f>SUM(E94:F94)</f>
        <v>643</v>
      </c>
      <c r="K94" s="60"/>
      <c r="L94" s="60"/>
    </row>
    <row r="95" spans="2:12" s="17" customFormat="1" ht="16" customHeight="1">
      <c r="B95" s="52" t="s">
        <v>72</v>
      </c>
      <c r="C95" s="20"/>
      <c r="D95" s="20"/>
      <c r="E95" s="20"/>
      <c r="F95" s="19">
        <v>366</v>
      </c>
      <c r="G95" s="20"/>
      <c r="H95" s="20"/>
      <c r="I95" s="21">
        <f>F95</f>
        <v>366</v>
      </c>
      <c r="K95" s="60"/>
      <c r="L95" s="60"/>
    </row>
    <row r="96" spans="2:12" s="17" customFormat="1" ht="16" customHeight="1">
      <c r="B96" s="53" t="s">
        <v>53</v>
      </c>
      <c r="C96" s="20"/>
      <c r="D96" s="20"/>
      <c r="E96" s="19">
        <v>364</v>
      </c>
      <c r="F96" s="20"/>
      <c r="G96" s="20"/>
      <c r="H96" s="20"/>
      <c r="I96" s="21">
        <f>E96</f>
        <v>364</v>
      </c>
      <c r="K96" s="60"/>
      <c r="L96" s="60"/>
    </row>
    <row r="97" spans="2:22" s="17" customFormat="1" ht="16" customHeight="1">
      <c r="B97" s="53" t="s">
        <v>54</v>
      </c>
      <c r="C97" s="20"/>
      <c r="D97" s="20"/>
      <c r="E97" s="19">
        <v>5485</v>
      </c>
      <c r="F97" s="20"/>
      <c r="G97" s="20"/>
      <c r="H97" s="20"/>
      <c r="I97" s="21">
        <f>E97</f>
        <v>5485</v>
      </c>
      <c r="K97" s="60"/>
      <c r="L97" s="60"/>
    </row>
    <row r="98" spans="2:22" s="17" customFormat="1" ht="16" customHeight="1">
      <c r="B98" s="63" t="s">
        <v>55</v>
      </c>
      <c r="C98" s="20"/>
      <c r="D98" s="20"/>
      <c r="E98" s="19">
        <v>4085</v>
      </c>
      <c r="F98" s="19">
        <v>4143</v>
      </c>
      <c r="G98" s="20"/>
      <c r="H98" s="20"/>
      <c r="I98" s="21">
        <f>SUM(E98:F98)</f>
        <v>8228</v>
      </c>
      <c r="K98" s="60"/>
      <c r="L98" s="60"/>
    </row>
    <row r="99" spans="2:22" s="17" customFormat="1" ht="16" customHeight="1">
      <c r="B99" s="60"/>
      <c r="C99" s="60"/>
      <c r="D99" s="60"/>
      <c r="E99" s="60"/>
      <c r="F99" s="60"/>
      <c r="G99" s="60"/>
      <c r="H99" s="60"/>
      <c r="I99" s="60"/>
      <c r="K99" s="60"/>
      <c r="L99" s="60"/>
    </row>
    <row r="100" spans="2:22" s="2" customFormat="1" ht="6" customHeight="1">
      <c r="B100" s="31"/>
      <c r="C100" s="30"/>
      <c r="D100" s="30"/>
      <c r="E100" s="30"/>
      <c r="F100" s="30"/>
      <c r="G100" s="30"/>
      <c r="H100" s="30"/>
      <c r="I100" s="30"/>
      <c r="J100" s="30"/>
      <c r="K100" s="60"/>
      <c r="L100" s="60"/>
      <c r="M100" s="30"/>
      <c r="N100" s="30"/>
      <c r="O100" s="32"/>
      <c r="P100" s="33"/>
    </row>
    <row r="101" spans="2:22" s="2" customFormat="1" ht="16" customHeight="1">
      <c r="B101" s="42" t="s">
        <v>73</v>
      </c>
      <c r="C101" s="35"/>
      <c r="D101" s="30"/>
      <c r="E101" s="30"/>
      <c r="F101" s="30"/>
      <c r="G101" s="30"/>
      <c r="H101" s="30"/>
      <c r="I101" s="30"/>
      <c r="J101" s="30"/>
      <c r="K101" s="60"/>
      <c r="L101" s="60"/>
      <c r="M101" s="30"/>
      <c r="N101" s="32"/>
      <c r="O101" s="33"/>
      <c r="P101" s="30"/>
      <c r="Q101" s="30"/>
      <c r="R101" s="30"/>
      <c r="S101" s="30"/>
      <c r="T101" s="30"/>
      <c r="U101" s="30"/>
      <c r="V101" s="30"/>
    </row>
    <row r="102" spans="2:22" s="17" customFormat="1" ht="16" customHeight="1">
      <c r="B102" s="54" t="s">
        <v>42</v>
      </c>
      <c r="C102" s="20"/>
      <c r="D102" s="20"/>
      <c r="E102" s="19">
        <v>0</v>
      </c>
      <c r="F102" s="19">
        <v>-88</v>
      </c>
      <c r="G102" s="20"/>
      <c r="H102" s="20"/>
      <c r="I102" s="21">
        <f>SUM(E102:F102)</f>
        <v>-88</v>
      </c>
      <c r="K102" s="60"/>
      <c r="L102" s="60"/>
    </row>
    <row r="103" spans="2:22" s="17" customFormat="1" ht="16" customHeight="1">
      <c r="B103" s="55" t="s">
        <v>74</v>
      </c>
      <c r="C103" s="20"/>
      <c r="D103" s="20"/>
      <c r="E103" s="56">
        <v>0</v>
      </c>
      <c r="F103" s="56">
        <v>-4917</v>
      </c>
      <c r="G103" s="20"/>
      <c r="H103" s="20"/>
      <c r="I103" s="21">
        <f>SUM(E103:F103)</f>
        <v>-4917</v>
      </c>
      <c r="K103" s="60"/>
      <c r="L103" s="60"/>
    </row>
    <row r="104" spans="2:22" s="17" customFormat="1" ht="16" customHeight="1">
      <c r="B104" s="55" t="s">
        <v>75</v>
      </c>
      <c r="C104" s="20"/>
      <c r="D104" s="20"/>
      <c r="E104" s="56">
        <v>0</v>
      </c>
      <c r="F104" s="56">
        <v>-1226</v>
      </c>
      <c r="G104" s="20"/>
      <c r="H104" s="20"/>
      <c r="I104" s="21">
        <f>SUM(E104:F104)</f>
        <v>-1226</v>
      </c>
      <c r="K104" s="60"/>
      <c r="L104" s="60"/>
    </row>
    <row r="105" spans="2:22" s="17" customFormat="1" ht="16" customHeight="1">
      <c r="B105" s="48" t="s">
        <v>76</v>
      </c>
      <c r="C105" s="20"/>
      <c r="D105" s="20"/>
      <c r="E105" s="20"/>
      <c r="F105" s="19">
        <v>0</v>
      </c>
      <c r="G105" s="20"/>
      <c r="H105" s="20"/>
      <c r="I105" s="21">
        <f>F105</f>
        <v>0</v>
      </c>
      <c r="K105" s="60"/>
      <c r="L105" s="60"/>
    </row>
    <row r="106" spans="2:22" s="17" customFormat="1" ht="16" customHeight="1">
      <c r="B106" s="48" t="s">
        <v>77</v>
      </c>
      <c r="C106" s="20"/>
      <c r="D106" s="20"/>
      <c r="E106" s="20"/>
      <c r="F106" s="19">
        <v>0</v>
      </c>
      <c r="G106" s="20"/>
      <c r="H106" s="20"/>
      <c r="I106" s="21">
        <f>F106</f>
        <v>0</v>
      </c>
      <c r="K106" s="60"/>
      <c r="L106" s="60"/>
    </row>
    <row r="107" spans="2:22" s="17" customFormat="1" ht="16" customHeight="1">
      <c r="B107" s="60"/>
      <c r="C107" s="60"/>
      <c r="D107" s="60"/>
      <c r="E107" s="60"/>
      <c r="F107" s="60"/>
      <c r="G107" s="60"/>
      <c r="H107" s="60"/>
      <c r="I107" s="60"/>
      <c r="K107" s="60"/>
      <c r="L107" s="60"/>
    </row>
    <row r="108" spans="2:22" s="2" customFormat="1" ht="6" customHeight="1">
      <c r="B108" s="31"/>
      <c r="C108" s="30"/>
      <c r="D108" s="30"/>
      <c r="E108" s="30"/>
      <c r="F108" s="30"/>
      <c r="G108" s="30"/>
      <c r="H108" s="30"/>
      <c r="I108" s="30"/>
      <c r="J108" s="30"/>
      <c r="K108" s="60"/>
      <c r="L108" s="60"/>
      <c r="M108" s="30"/>
      <c r="N108" s="30"/>
      <c r="O108" s="32"/>
      <c r="P108" s="33"/>
    </row>
    <row r="109" spans="2:22" s="2" customFormat="1" ht="16" customHeight="1">
      <c r="B109" s="34" t="s">
        <v>18</v>
      </c>
      <c r="C109" s="35"/>
      <c r="D109" s="30"/>
      <c r="E109" s="30"/>
      <c r="F109" s="30"/>
      <c r="G109" s="30"/>
      <c r="H109" s="30"/>
      <c r="I109" s="30"/>
      <c r="J109" s="30"/>
      <c r="K109" s="60"/>
      <c r="L109" s="60"/>
      <c r="M109" s="30"/>
      <c r="N109" s="32"/>
      <c r="O109" s="33"/>
      <c r="P109" s="30"/>
      <c r="Q109" s="30"/>
      <c r="R109" s="30"/>
      <c r="S109" s="30"/>
      <c r="T109" s="30"/>
      <c r="U109" s="30"/>
      <c r="V109" s="30"/>
    </row>
    <row r="110" spans="2:22" s="17" customFormat="1" ht="16" customHeight="1">
      <c r="B110" s="61" t="s">
        <v>78</v>
      </c>
      <c r="C110" s="19">
        <v>0</v>
      </c>
      <c r="D110" s="19">
        <v>0</v>
      </c>
      <c r="E110" s="19">
        <v>-528</v>
      </c>
      <c r="F110" s="19">
        <v>-25</v>
      </c>
      <c r="G110" s="19">
        <v>-15</v>
      </c>
      <c r="H110" s="20"/>
      <c r="I110" s="21">
        <f>SUM(C110:H110)</f>
        <v>-568</v>
      </c>
      <c r="K110" s="60"/>
      <c r="L110" s="60"/>
    </row>
    <row r="111" spans="2:22" s="17" customFormat="1" ht="16" customHeight="1">
      <c r="C111" s="60"/>
      <c r="D111" s="60"/>
      <c r="E111" s="60"/>
      <c r="F111" s="60"/>
      <c r="G111" s="60"/>
      <c r="H111" s="57"/>
      <c r="I111" s="57"/>
      <c r="K111" s="57"/>
      <c r="L111" s="57"/>
    </row>
    <row r="112" spans="2:22" s="17" customFormat="1" ht="12.75" customHeight="1"/>
  </sheetData>
  <mergeCells count="7">
    <mergeCell ref="I6:I7"/>
    <mergeCell ref="G6:G7"/>
    <mergeCell ref="C6:C7"/>
    <mergeCell ref="D6:D7"/>
    <mergeCell ref="E6:E7"/>
    <mergeCell ref="F6:F7"/>
    <mergeCell ref="H6:H7"/>
  </mergeCells>
  <dataValidations count="3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9:G9 C12:G12 F36 F63:F65 E43:F44 F47:F51 E63 F58 C39:G40 E57:F57 E65:E68 F68 E59:E61 E55:F55 F61" xr:uid="{00000000-0002-0000-21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G11 C18:G18 C20:G21 E102:F104 F105:F106 C110:G110" xr:uid="{00000000-0002-0000-2100-000001000000}">
      <formula1>0</formula1>
    </dataValidation>
    <dataValidation type="whole" errorStyle="warning" allowBlank="1" showErrorMessage="1" errorTitle="WARNING" error="All figures must be entered as whole numbers. Please ensure that the figure you have entered is correct." sqref="E87 E76 F87:F95 F74:F82 E96:E97 E92:E94 E83:E84 E72:F72 E85:F85 E98:F98" xr:uid="{00000000-0002-0000-2100-000002000000}">
      <formula1>-1000000</formula1>
      <formula2>1000000</formula2>
    </dataValidation>
  </dataValidations>
  <pageMargins left="0.7" right="0.7" top="0.75" bottom="0.75" header="0.3" footer="0.3"/>
  <pageSetup paperSize="9" scale="59" fitToHeight="0" orientation="landscape" r:id="rId1"/>
  <rowBreaks count="2" manualBreakCount="2">
    <brk id="52" max="11" man="1"/>
    <brk id="100" max="11" man="1"/>
  </rowBreaks>
  <ignoredErrors>
    <ignoredError sqref="I110" emptyCellReference="1"/>
  </ignoredError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44">
    <tabColor rgb="FFC5D9F1"/>
    <pageSetUpPr fitToPage="1"/>
  </sheetPr>
  <dimension ref="B1:V112"/>
  <sheetViews>
    <sheetView zoomScaleNormal="100" workbookViewId="0"/>
  </sheetViews>
  <sheetFormatPr defaultColWidth="9.1796875" defaultRowHeight="14"/>
  <cols>
    <col min="1" max="1" width="2.54296875" style="14" customWidth="1"/>
    <col min="2" max="2" width="95.54296875" style="14" customWidth="1"/>
    <col min="3" max="9" width="14.26953125" style="14" customWidth="1"/>
    <col min="10" max="10" width="3.26953125" style="14" customWidth="1"/>
    <col min="11" max="12" width="10.81640625" style="14" customWidth="1"/>
    <col min="13" max="16384" width="9.1796875" style="14"/>
  </cols>
  <sheetData>
    <row r="1" spans="2:12" s="2" customFormat="1" ht="20.149999999999999" customHeight="1">
      <c r="B1" s="1" t="s">
        <v>0</v>
      </c>
      <c r="C1" s="58"/>
      <c r="D1" s="58"/>
      <c r="F1" s="3"/>
      <c r="G1" s="3"/>
      <c r="H1" s="3"/>
    </row>
    <row r="2" spans="2:12" s="2" customFormat="1" ht="20.149999999999999" customHeight="1">
      <c r="B2" s="1" t="s">
        <v>79</v>
      </c>
    </row>
    <row r="3" spans="2:12" s="2" customFormat="1" ht="20.149999999999999" customHeight="1">
      <c r="B3" s="4" t="s">
        <v>111</v>
      </c>
      <c r="C3" s="59"/>
      <c r="D3" s="59"/>
      <c r="E3" s="5"/>
      <c r="F3" s="6"/>
      <c r="G3" s="6"/>
      <c r="H3" s="7"/>
    </row>
    <row r="4" spans="2:12" s="10" customFormat="1" ht="12.75" customHeight="1">
      <c r="B4" s="8"/>
      <c r="C4" s="9"/>
      <c r="I4" s="11"/>
      <c r="J4" s="11"/>
    </row>
    <row r="5" spans="2:12" s="10" customFormat="1" ht="12.75" customHeight="1">
      <c r="B5" s="8"/>
      <c r="C5" s="9"/>
      <c r="I5" s="11" t="s">
        <v>1</v>
      </c>
      <c r="J5" s="11"/>
    </row>
    <row r="6" spans="2:12" ht="18" customHeight="1">
      <c r="B6" s="12" t="s">
        <v>2</v>
      </c>
      <c r="C6" s="82" t="s">
        <v>3</v>
      </c>
      <c r="D6" s="82" t="s">
        <v>4</v>
      </c>
      <c r="E6" s="82" t="s">
        <v>5</v>
      </c>
      <c r="F6" s="82" t="s">
        <v>6</v>
      </c>
      <c r="G6" s="82" t="s">
        <v>7</v>
      </c>
      <c r="H6" s="83" t="s">
        <v>8</v>
      </c>
      <c r="I6" s="84" t="s">
        <v>9</v>
      </c>
      <c r="J6" s="13"/>
      <c r="K6" s="60"/>
      <c r="L6" s="60"/>
    </row>
    <row r="7" spans="2:12" ht="51" customHeight="1">
      <c r="B7" s="15" t="s">
        <v>10</v>
      </c>
      <c r="C7" s="82"/>
      <c r="D7" s="82"/>
      <c r="E7" s="82"/>
      <c r="F7" s="82"/>
      <c r="G7" s="82"/>
      <c r="H7" s="83"/>
      <c r="I7" s="84"/>
      <c r="J7" s="13"/>
      <c r="K7" s="60"/>
      <c r="L7" s="60"/>
    </row>
    <row r="8" spans="2:12" s="17" customFormat="1" ht="16" customHeight="1">
      <c r="B8" s="16" t="s">
        <v>11</v>
      </c>
      <c r="K8" s="60"/>
      <c r="L8" s="60"/>
    </row>
    <row r="9" spans="2:12" s="17" customFormat="1" ht="16" customHeight="1">
      <c r="B9" s="18" t="s">
        <v>12</v>
      </c>
      <c r="C9" s="19">
        <v>0</v>
      </c>
      <c r="D9" s="19">
        <v>0</v>
      </c>
      <c r="E9" s="19">
        <v>768</v>
      </c>
      <c r="F9" s="19">
        <v>1706</v>
      </c>
      <c r="G9" s="19">
        <v>85</v>
      </c>
      <c r="H9" s="20"/>
      <c r="I9" s="21">
        <f>SUM(C9:G9)</f>
        <v>2559</v>
      </c>
      <c r="K9" s="60"/>
      <c r="L9" s="60"/>
    </row>
    <row r="10" spans="2:12" s="17" customFormat="1" ht="16" customHeight="1">
      <c r="B10" s="18" t="s">
        <v>13</v>
      </c>
      <c r="C10" s="20"/>
      <c r="D10" s="20"/>
      <c r="E10" s="20"/>
      <c r="F10" s="20"/>
      <c r="G10" s="20"/>
      <c r="H10" s="20"/>
      <c r="I10" s="20"/>
      <c r="K10" s="60"/>
      <c r="L10" s="60"/>
    </row>
    <row r="11" spans="2:12" s="17" customFormat="1" ht="16" customHeight="1">
      <c r="B11" s="18" t="s">
        <v>14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20"/>
      <c r="I11" s="21">
        <f>SUM(C11:G11)</f>
        <v>0</v>
      </c>
      <c r="K11" s="60"/>
      <c r="L11" s="60"/>
    </row>
    <row r="12" spans="2:12" s="17" customFormat="1" ht="16" customHeight="1">
      <c r="B12" s="18" t="s">
        <v>15</v>
      </c>
      <c r="C12" s="19">
        <v>3931</v>
      </c>
      <c r="D12" s="19">
        <v>34</v>
      </c>
      <c r="E12" s="19">
        <v>29875</v>
      </c>
      <c r="F12" s="19">
        <v>99778</v>
      </c>
      <c r="G12" s="19">
        <v>3645</v>
      </c>
      <c r="H12" s="22">
        <v>69353</v>
      </c>
      <c r="I12" s="21">
        <f>SUM(C12:H12)</f>
        <v>206616</v>
      </c>
      <c r="K12" s="60"/>
      <c r="L12" s="60"/>
    </row>
    <row r="13" spans="2:12" s="17" customFormat="1" ht="16" customHeight="1">
      <c r="B13" s="23" t="s">
        <v>16</v>
      </c>
      <c r="C13" s="21">
        <f>SUM(C9,C11:C12)</f>
        <v>3931</v>
      </c>
      <c r="D13" s="21">
        <f>SUM(D9,D11:D12)</f>
        <v>34</v>
      </c>
      <c r="E13" s="21">
        <f>SUM(E9,E11:E12)</f>
        <v>30643</v>
      </c>
      <c r="F13" s="21">
        <f>SUM(F9,F11:F12)</f>
        <v>101484</v>
      </c>
      <c r="G13" s="21">
        <f>SUM(G9,G11:G12)</f>
        <v>3730</v>
      </c>
      <c r="H13" s="21">
        <f>H12</f>
        <v>69353</v>
      </c>
      <c r="I13" s="21">
        <f>SUM(I9,I11:I12)</f>
        <v>209175</v>
      </c>
      <c r="K13" s="60"/>
      <c r="L13" s="60"/>
    </row>
    <row r="14" spans="2:12" s="17" customFormat="1" ht="12.75" customHeight="1">
      <c r="K14" s="60"/>
      <c r="L14" s="60"/>
    </row>
    <row r="15" spans="2:12" s="17" customFormat="1" ht="16" customHeight="1">
      <c r="B15" s="23" t="s">
        <v>17</v>
      </c>
      <c r="C15" s="21">
        <f>C13+C18</f>
        <v>3931</v>
      </c>
      <c r="D15" s="21">
        <f>D13+D18</f>
        <v>34</v>
      </c>
      <c r="E15" s="21">
        <f>E13+E18</f>
        <v>30643</v>
      </c>
      <c r="F15" s="21">
        <f>F13+F18</f>
        <v>101236</v>
      </c>
      <c r="G15" s="21">
        <f>G13+G18</f>
        <v>3730</v>
      </c>
      <c r="H15" s="21">
        <f>H13</f>
        <v>69353</v>
      </c>
      <c r="I15" s="21">
        <f>I13+I18</f>
        <v>208927</v>
      </c>
      <c r="K15" s="60"/>
      <c r="L15" s="60"/>
    </row>
    <row r="16" spans="2:12" s="17" customFormat="1" ht="12.75" customHeight="1">
      <c r="K16" s="60"/>
      <c r="L16" s="60"/>
    </row>
    <row r="17" spans="2:14" s="17" customFormat="1" ht="16" customHeight="1">
      <c r="B17" s="16" t="s">
        <v>18</v>
      </c>
      <c r="K17" s="60"/>
      <c r="L17" s="60"/>
    </row>
    <row r="18" spans="2:14" s="17" customFormat="1" ht="16" customHeight="1">
      <c r="B18" s="18" t="s">
        <v>19</v>
      </c>
      <c r="C18" s="19">
        <v>0</v>
      </c>
      <c r="D18" s="19">
        <v>0</v>
      </c>
      <c r="E18" s="19">
        <v>0</v>
      </c>
      <c r="F18" s="19">
        <v>-248</v>
      </c>
      <c r="G18" s="19">
        <v>0</v>
      </c>
      <c r="H18" s="20"/>
      <c r="I18" s="21">
        <f>SUM(C18:G18)</f>
        <v>-248</v>
      </c>
      <c r="K18" s="60"/>
      <c r="L18" s="60"/>
    </row>
    <row r="19" spans="2:14" s="17" customFormat="1" ht="16" customHeight="1">
      <c r="B19" s="24" t="s">
        <v>20</v>
      </c>
      <c r="C19" s="20"/>
      <c r="D19" s="20"/>
      <c r="E19" s="20"/>
      <c r="F19" s="20"/>
      <c r="G19" s="20"/>
      <c r="H19" s="20"/>
      <c r="I19" s="25"/>
      <c r="K19" s="60"/>
      <c r="L19" s="60"/>
    </row>
    <row r="20" spans="2:14" s="17" customFormat="1" ht="16" customHeight="1">
      <c r="B20" s="18" t="s">
        <v>21</v>
      </c>
      <c r="C20" s="19">
        <v>0</v>
      </c>
      <c r="D20" s="19">
        <v>0</v>
      </c>
      <c r="E20" s="19">
        <v>0</v>
      </c>
      <c r="F20" s="19">
        <v>-69353</v>
      </c>
      <c r="G20" s="19">
        <v>0</v>
      </c>
      <c r="H20" s="20"/>
      <c r="I20" s="21">
        <f>SUM(C20:G20)</f>
        <v>-69353</v>
      </c>
      <c r="K20" s="60"/>
      <c r="L20" s="60"/>
    </row>
    <row r="21" spans="2:14" s="17" customFormat="1" ht="16" customHeight="1">
      <c r="B21" s="18" t="s">
        <v>22</v>
      </c>
      <c r="C21" s="19">
        <v>-1989</v>
      </c>
      <c r="D21" s="19">
        <v>0</v>
      </c>
      <c r="E21" s="19">
        <v>-1911</v>
      </c>
      <c r="F21" s="19">
        <v>-33617</v>
      </c>
      <c r="G21" s="19">
        <v>-3084</v>
      </c>
      <c r="H21" s="20"/>
      <c r="I21" s="21">
        <f>SUM(C21:G21)</f>
        <v>-40601</v>
      </c>
      <c r="K21" s="60"/>
      <c r="L21" s="60"/>
    </row>
    <row r="22" spans="2:14" s="17" customFormat="1" ht="16" customHeight="1">
      <c r="B22" s="23" t="s">
        <v>23</v>
      </c>
      <c r="C22" s="21">
        <f>SUM(C18,C20:C21)</f>
        <v>-1989</v>
      </c>
      <c r="D22" s="21">
        <f>SUM(D18,D20:D21)</f>
        <v>0</v>
      </c>
      <c r="E22" s="21">
        <f>SUM(E18,E20:E21)</f>
        <v>-1911</v>
      </c>
      <c r="F22" s="21">
        <f>SUM(F18,F20:F21)</f>
        <v>-103218</v>
      </c>
      <c r="G22" s="21">
        <f>SUM(G18,G20:G21)</f>
        <v>-3084</v>
      </c>
      <c r="H22" s="20"/>
      <c r="I22" s="21">
        <f>SUM(I18,I20:I21)</f>
        <v>-110202</v>
      </c>
      <c r="K22" s="60"/>
      <c r="L22" s="60"/>
    </row>
    <row r="23" spans="2:14" s="17" customFormat="1" ht="12.75" customHeight="1">
      <c r="K23" s="60"/>
      <c r="L23" s="60"/>
    </row>
    <row r="24" spans="2:14" s="17" customFormat="1" ht="16" customHeight="1">
      <c r="B24" s="23" t="s">
        <v>24</v>
      </c>
      <c r="C24" s="21">
        <f>C22-C18</f>
        <v>-1989</v>
      </c>
      <c r="D24" s="21">
        <f>D22-D18</f>
        <v>0</v>
      </c>
      <c r="E24" s="21">
        <f>E22-E18</f>
        <v>-1911</v>
      </c>
      <c r="F24" s="21">
        <f>F22-F18</f>
        <v>-102970</v>
      </c>
      <c r="G24" s="21">
        <f>G22-G18</f>
        <v>-3084</v>
      </c>
      <c r="H24" s="20"/>
      <c r="I24" s="21">
        <f>I22-I18</f>
        <v>-109954</v>
      </c>
      <c r="K24" s="60"/>
      <c r="L24" s="60"/>
    </row>
    <row r="25" spans="2:14" s="17" customFormat="1" ht="12.75" customHeight="1">
      <c r="K25" s="60"/>
      <c r="L25" s="60"/>
    </row>
    <row r="26" spans="2:14" s="17" customFormat="1" ht="16" customHeight="1">
      <c r="B26" s="26" t="s">
        <v>25</v>
      </c>
      <c r="C26" s="27">
        <f>C13+C22</f>
        <v>1942</v>
      </c>
      <c r="D26" s="27">
        <f>D13+D22</f>
        <v>34</v>
      </c>
      <c r="E26" s="27">
        <f>E13+E22</f>
        <v>28732</v>
      </c>
      <c r="F26" s="27">
        <f>F13+F22</f>
        <v>-1734</v>
      </c>
      <c r="G26" s="27">
        <f>G13+G22</f>
        <v>646</v>
      </c>
      <c r="H26" s="27">
        <f>H13</f>
        <v>69353</v>
      </c>
      <c r="I26" s="27">
        <f>I13+I22</f>
        <v>98973</v>
      </c>
      <c r="K26" s="60"/>
      <c r="L26" s="60"/>
    </row>
    <row r="27" spans="2:14" s="17" customFormat="1" ht="12.75" customHeight="1">
      <c r="K27" s="60"/>
      <c r="L27" s="60"/>
    </row>
    <row r="28" spans="2:14" s="17" customFormat="1" ht="16" customHeight="1">
      <c r="B28" s="60"/>
      <c r="C28" s="60"/>
      <c r="D28" s="60"/>
      <c r="E28" s="60"/>
      <c r="F28" s="60"/>
      <c r="G28" s="60"/>
      <c r="H28" s="60"/>
      <c r="I28" s="60"/>
      <c r="K28" s="60"/>
      <c r="L28" s="60"/>
    </row>
    <row r="29" spans="2:14" s="17" customFormat="1" ht="16" customHeight="1">
      <c r="B29" s="60"/>
      <c r="C29" s="60"/>
      <c r="D29" s="60"/>
      <c r="E29" s="60"/>
      <c r="F29" s="60"/>
      <c r="G29" s="60"/>
      <c r="H29" s="60"/>
      <c r="I29" s="60"/>
      <c r="K29" s="60"/>
      <c r="L29" s="60"/>
    </row>
    <row r="30" spans="2:14" s="17" customFormat="1" ht="16" customHeight="1">
      <c r="B30" s="60"/>
      <c r="C30" s="60"/>
      <c r="D30" s="60"/>
      <c r="E30" s="60"/>
      <c r="F30" s="60"/>
      <c r="G30" s="60"/>
      <c r="H30" s="60"/>
      <c r="I30" s="60"/>
      <c r="K30" s="60"/>
      <c r="L30" s="60"/>
    </row>
    <row r="31" spans="2:14" s="17" customFormat="1" ht="16" customHeight="1">
      <c r="B31" s="60"/>
      <c r="C31" s="60"/>
      <c r="D31" s="60"/>
      <c r="E31" s="60"/>
      <c r="F31" s="60"/>
      <c r="G31" s="60"/>
      <c r="H31" s="60"/>
      <c r="I31" s="60"/>
      <c r="K31" s="60"/>
      <c r="L31" s="60"/>
    </row>
    <row r="32" spans="2:14" s="2" customFormat="1" ht="12.75" customHeight="1">
      <c r="B32" s="60"/>
      <c r="C32" s="60"/>
      <c r="D32" s="60"/>
      <c r="E32" s="60"/>
      <c r="F32" s="60"/>
      <c r="G32" s="60"/>
      <c r="H32" s="60"/>
      <c r="I32" s="60"/>
      <c r="J32" s="28"/>
      <c r="K32" s="60"/>
      <c r="L32" s="60"/>
      <c r="M32" s="29"/>
      <c r="N32" s="29"/>
    </row>
    <row r="33" spans="2:22" s="2" customFormat="1" ht="18" customHeight="1">
      <c r="B33" s="64" t="s">
        <v>26</v>
      </c>
      <c r="C33" s="30"/>
      <c r="D33" s="30"/>
      <c r="E33" s="30"/>
      <c r="F33" s="30"/>
      <c r="G33" s="30"/>
      <c r="H33" s="30"/>
      <c r="I33" s="30"/>
      <c r="J33" s="30"/>
      <c r="K33" s="60"/>
      <c r="L33" s="60"/>
    </row>
    <row r="34" spans="2:22" s="2" customFormat="1" ht="6" customHeight="1">
      <c r="B34" s="31"/>
      <c r="C34" s="30"/>
      <c r="D34" s="30"/>
      <c r="E34" s="30"/>
      <c r="F34" s="30"/>
      <c r="G34" s="30"/>
      <c r="H34" s="30"/>
      <c r="I34" s="30"/>
      <c r="J34" s="30"/>
      <c r="K34" s="60"/>
      <c r="L34" s="60"/>
      <c r="M34" s="30"/>
      <c r="N34" s="32"/>
      <c r="O34" s="33"/>
    </row>
    <row r="35" spans="2:22" s="2" customFormat="1" ht="16" customHeight="1">
      <c r="B35" s="34" t="s">
        <v>27</v>
      </c>
      <c r="C35" s="35"/>
      <c r="D35" s="30"/>
      <c r="E35" s="30"/>
      <c r="F35" s="30"/>
      <c r="G35" s="30"/>
      <c r="H35" s="30"/>
      <c r="I35" s="30"/>
      <c r="J35" s="30"/>
      <c r="K35" s="60"/>
      <c r="L35" s="60"/>
      <c r="M35" s="30"/>
      <c r="N35" s="30"/>
      <c r="O35" s="30"/>
    </row>
    <row r="36" spans="2:22" s="17" customFormat="1" ht="16" customHeight="1">
      <c r="B36" s="18" t="s">
        <v>27</v>
      </c>
      <c r="C36" s="20"/>
      <c r="D36" s="20"/>
      <c r="E36" s="20"/>
      <c r="F36" s="19">
        <v>135</v>
      </c>
      <c r="G36" s="20"/>
      <c r="H36" s="20"/>
      <c r="I36" s="20"/>
      <c r="K36" s="60"/>
      <c r="L36" s="60"/>
    </row>
    <row r="37" spans="2:22" s="17" customFormat="1" ht="6" customHeight="1">
      <c r="C37" s="36"/>
      <c r="D37" s="36"/>
      <c r="E37" s="36"/>
      <c r="F37" s="36"/>
      <c r="G37" s="36"/>
      <c r="H37" s="36"/>
      <c r="I37" s="36"/>
      <c r="J37" s="36"/>
      <c r="K37" s="60"/>
      <c r="L37" s="60"/>
      <c r="M37" s="36"/>
      <c r="N37" s="36"/>
      <c r="O37" s="36"/>
      <c r="P37" s="36"/>
      <c r="Q37" s="36"/>
      <c r="R37" s="36"/>
      <c r="S37" s="36"/>
      <c r="T37" s="36"/>
      <c r="U37" s="36"/>
      <c r="V37" s="36"/>
    </row>
    <row r="38" spans="2:22" s="2" customFormat="1" ht="16" customHeight="1">
      <c r="B38" s="34" t="s">
        <v>28</v>
      </c>
      <c r="C38" s="35"/>
      <c r="D38" s="30"/>
      <c r="E38" s="30"/>
      <c r="F38" s="30"/>
      <c r="G38" s="30"/>
      <c r="H38" s="30"/>
      <c r="I38" s="30"/>
      <c r="J38" s="30"/>
      <c r="K38" s="60"/>
      <c r="L38" s="60"/>
      <c r="M38" s="30"/>
      <c r="N38" s="32"/>
      <c r="O38" s="33"/>
      <c r="P38" s="30"/>
      <c r="Q38" s="30"/>
      <c r="R38" s="30"/>
      <c r="S38" s="30"/>
      <c r="T38" s="30"/>
      <c r="U38" s="30"/>
      <c r="V38" s="30"/>
    </row>
    <row r="39" spans="2:22" s="17" customFormat="1" ht="16" customHeight="1">
      <c r="B39" s="18" t="s">
        <v>29</v>
      </c>
      <c r="C39" s="19">
        <v>0</v>
      </c>
      <c r="D39" s="19">
        <v>0</v>
      </c>
      <c r="E39" s="19">
        <v>1856</v>
      </c>
      <c r="F39" s="19">
        <v>38440</v>
      </c>
      <c r="G39" s="19">
        <v>0</v>
      </c>
      <c r="H39" s="20"/>
      <c r="I39" s="21">
        <f>SUM(C39:G39)</f>
        <v>40296</v>
      </c>
      <c r="K39" s="60"/>
      <c r="L39" s="60"/>
      <c r="M39" s="30"/>
    </row>
    <row r="40" spans="2:22" s="17" customFormat="1" ht="16" customHeight="1">
      <c r="B40" s="62" t="s">
        <v>30</v>
      </c>
      <c r="C40" s="19">
        <v>0</v>
      </c>
      <c r="D40" s="19">
        <v>0</v>
      </c>
      <c r="E40" s="19">
        <v>1243</v>
      </c>
      <c r="F40" s="19">
        <v>21810</v>
      </c>
      <c r="G40" s="19">
        <v>0</v>
      </c>
      <c r="H40" s="20"/>
      <c r="I40" s="21">
        <f>SUM(C40:G40)</f>
        <v>23053</v>
      </c>
      <c r="K40" s="60"/>
      <c r="L40" s="60"/>
      <c r="M40" s="30"/>
    </row>
    <row r="41" spans="2:22" s="17" customFormat="1" ht="6" customHeight="1">
      <c r="C41" s="36"/>
      <c r="D41" s="36"/>
      <c r="E41" s="36"/>
      <c r="F41" s="36"/>
      <c r="G41" s="36"/>
      <c r="H41" s="36"/>
      <c r="I41" s="36"/>
      <c r="J41" s="36"/>
      <c r="K41" s="60"/>
      <c r="L41" s="60"/>
      <c r="M41" s="36"/>
      <c r="N41" s="36"/>
      <c r="O41" s="36"/>
      <c r="P41" s="36"/>
      <c r="Q41" s="36"/>
      <c r="R41" s="36"/>
      <c r="S41" s="36"/>
      <c r="T41" s="36"/>
      <c r="U41" s="36"/>
      <c r="V41" s="36"/>
    </row>
    <row r="42" spans="2:22" s="2" customFormat="1" ht="16" customHeight="1">
      <c r="B42" s="34" t="s">
        <v>31</v>
      </c>
      <c r="C42" s="35"/>
      <c r="D42" s="30"/>
      <c r="E42" s="30"/>
      <c r="F42" s="30"/>
      <c r="G42" s="30"/>
      <c r="H42" s="30"/>
      <c r="I42" s="30"/>
      <c r="J42" s="30"/>
      <c r="K42" s="60"/>
      <c r="L42" s="60"/>
      <c r="M42" s="30"/>
      <c r="N42" s="32"/>
      <c r="O42" s="33"/>
      <c r="P42" s="30"/>
      <c r="Q42" s="30"/>
      <c r="R42" s="30"/>
      <c r="S42" s="30"/>
      <c r="T42" s="30"/>
      <c r="U42" s="30"/>
      <c r="V42" s="30"/>
    </row>
    <row r="43" spans="2:22" s="17" customFormat="1" ht="16" customHeight="1">
      <c r="B43" s="18" t="s">
        <v>32</v>
      </c>
      <c r="C43" s="20"/>
      <c r="D43" s="20"/>
      <c r="E43" s="19">
        <v>327</v>
      </c>
      <c r="F43" s="19">
        <v>1640</v>
      </c>
      <c r="G43" s="20"/>
      <c r="H43" s="20"/>
      <c r="I43" s="21">
        <f>SUM(E43:F43)</f>
        <v>1967</v>
      </c>
      <c r="K43" s="60"/>
      <c r="L43" s="60"/>
      <c r="M43" s="30"/>
    </row>
    <row r="44" spans="2:22" s="17" customFormat="1" ht="16" customHeight="1">
      <c r="B44" s="18" t="s">
        <v>33</v>
      </c>
      <c r="C44" s="20"/>
      <c r="D44" s="20"/>
      <c r="E44" s="19">
        <v>0</v>
      </c>
      <c r="F44" s="19">
        <v>6550</v>
      </c>
      <c r="G44" s="20"/>
      <c r="H44" s="20"/>
      <c r="I44" s="21">
        <f>SUM(E44:F44)</f>
        <v>6550</v>
      </c>
      <c r="K44" s="60"/>
      <c r="L44" s="60"/>
      <c r="M44" s="30"/>
    </row>
    <row r="45" spans="2:22" s="17" customFormat="1" ht="6" customHeight="1">
      <c r="C45" s="36"/>
      <c r="D45" s="36"/>
      <c r="E45" s="36"/>
      <c r="F45" s="36"/>
      <c r="G45" s="36"/>
      <c r="H45" s="36"/>
      <c r="I45" s="36"/>
      <c r="J45" s="36"/>
      <c r="K45" s="60"/>
      <c r="L45" s="60"/>
      <c r="M45" s="36"/>
      <c r="N45" s="36"/>
      <c r="O45" s="36"/>
      <c r="P45" s="36"/>
      <c r="Q45" s="36"/>
      <c r="R45" s="36"/>
      <c r="S45" s="36"/>
      <c r="T45" s="36"/>
      <c r="U45" s="36"/>
      <c r="V45" s="36"/>
    </row>
    <row r="46" spans="2:22" s="2" customFormat="1" ht="16" customHeight="1">
      <c r="B46" s="34" t="s">
        <v>34</v>
      </c>
      <c r="C46" s="35"/>
      <c r="D46" s="30"/>
      <c r="E46" s="30"/>
      <c r="F46" s="30"/>
      <c r="G46" s="30"/>
      <c r="H46" s="30"/>
      <c r="I46" s="30"/>
      <c r="J46" s="30"/>
      <c r="K46" s="60"/>
      <c r="L46" s="60"/>
      <c r="M46" s="30"/>
      <c r="N46" s="32"/>
      <c r="O46" s="33"/>
      <c r="P46" s="30"/>
      <c r="Q46" s="30"/>
      <c r="R46" s="30"/>
      <c r="S46" s="30"/>
      <c r="T46" s="30"/>
      <c r="U46" s="30"/>
      <c r="V46" s="30"/>
    </row>
    <row r="47" spans="2:22" s="17" customFormat="1" ht="16" customHeight="1">
      <c r="B47" s="18" t="s">
        <v>35</v>
      </c>
      <c r="C47" s="20"/>
      <c r="D47" s="20"/>
      <c r="E47" s="20"/>
      <c r="F47" s="19">
        <v>59458</v>
      </c>
      <c r="G47" s="20"/>
      <c r="H47" s="20"/>
      <c r="I47" s="20"/>
      <c r="K47" s="60"/>
      <c r="L47" s="60"/>
      <c r="M47" s="30"/>
    </row>
    <row r="48" spans="2:22" s="17" customFormat="1" ht="16" customHeight="1">
      <c r="B48" s="18" t="s">
        <v>36</v>
      </c>
      <c r="C48" s="20"/>
      <c r="D48" s="20"/>
      <c r="E48" s="20"/>
      <c r="F48" s="19">
        <v>7789</v>
      </c>
      <c r="G48" s="20"/>
      <c r="H48" s="20"/>
      <c r="I48" s="20"/>
      <c r="K48" s="60"/>
      <c r="L48" s="60"/>
      <c r="M48" s="30"/>
    </row>
    <row r="49" spans="2:22" s="17" customFormat="1" ht="16" customHeight="1">
      <c r="B49" s="18" t="s">
        <v>37</v>
      </c>
      <c r="C49" s="20"/>
      <c r="D49" s="20"/>
      <c r="E49" s="20"/>
      <c r="F49" s="19">
        <v>24443</v>
      </c>
      <c r="G49" s="20"/>
      <c r="H49" s="20"/>
      <c r="I49" s="20"/>
      <c r="K49" s="60"/>
      <c r="L49" s="60"/>
      <c r="M49" s="30"/>
    </row>
    <row r="50" spans="2:22" s="17" customFormat="1" ht="16" customHeight="1">
      <c r="B50" s="18" t="s">
        <v>38</v>
      </c>
      <c r="C50" s="20"/>
      <c r="D50" s="20"/>
      <c r="E50" s="20"/>
      <c r="F50" s="19">
        <v>7884</v>
      </c>
      <c r="G50" s="20"/>
      <c r="H50" s="20"/>
      <c r="I50" s="20"/>
      <c r="K50" s="60"/>
      <c r="L50" s="60"/>
      <c r="M50" s="30"/>
    </row>
    <row r="51" spans="2:22" s="17" customFormat="1" ht="16" customHeight="1">
      <c r="B51" s="18" t="s">
        <v>39</v>
      </c>
      <c r="C51" s="20"/>
      <c r="D51" s="20"/>
      <c r="E51" s="20"/>
      <c r="F51" s="19">
        <v>1662</v>
      </c>
      <c r="G51" s="20"/>
      <c r="H51" s="20"/>
      <c r="I51" s="20"/>
      <c r="K51" s="60"/>
      <c r="L51" s="60"/>
      <c r="M51" s="30"/>
    </row>
    <row r="52" spans="2:22" s="17" customFormat="1" ht="16" customHeight="1">
      <c r="B52" s="23" t="s">
        <v>40</v>
      </c>
      <c r="C52" s="20"/>
      <c r="D52" s="20"/>
      <c r="E52" s="20"/>
      <c r="F52" s="21">
        <f>SUM(F47:F51)</f>
        <v>101236</v>
      </c>
      <c r="G52" s="20"/>
      <c r="H52" s="20"/>
      <c r="I52" s="20"/>
      <c r="K52" s="60"/>
      <c r="L52" s="60"/>
    </row>
    <row r="53" spans="2:22" s="2" customFormat="1" ht="6" customHeight="1">
      <c r="B53" s="31"/>
      <c r="C53" s="30"/>
      <c r="D53" s="30"/>
      <c r="E53" s="30"/>
      <c r="F53" s="30"/>
      <c r="G53" s="30"/>
      <c r="H53" s="30"/>
      <c r="I53" s="30"/>
      <c r="J53" s="30"/>
      <c r="K53" s="60"/>
      <c r="L53" s="60"/>
      <c r="M53" s="30"/>
      <c r="N53" s="30"/>
      <c r="O53" s="32"/>
      <c r="P53" s="33"/>
    </row>
    <row r="54" spans="2:22" s="2" customFormat="1" ht="16" customHeight="1">
      <c r="B54" s="34" t="s">
        <v>41</v>
      </c>
      <c r="C54" s="35"/>
      <c r="D54" s="30"/>
      <c r="E54" s="30"/>
      <c r="F54" s="30"/>
      <c r="G54" s="30"/>
      <c r="H54" s="30"/>
      <c r="I54" s="30"/>
      <c r="J54" s="30"/>
      <c r="K54" s="60"/>
      <c r="L54" s="60"/>
      <c r="M54" s="30"/>
      <c r="N54" s="32"/>
      <c r="O54" s="33"/>
      <c r="P54" s="30"/>
      <c r="Q54" s="30"/>
      <c r="R54" s="30"/>
      <c r="S54" s="30"/>
      <c r="T54" s="30"/>
      <c r="U54" s="30"/>
      <c r="V54" s="30"/>
    </row>
    <row r="55" spans="2:22" s="17" customFormat="1" ht="16" customHeight="1">
      <c r="B55" s="18" t="s">
        <v>42</v>
      </c>
      <c r="C55" s="20"/>
      <c r="D55" s="20"/>
      <c r="E55" s="19">
        <v>6395</v>
      </c>
      <c r="F55" s="19">
        <v>7527</v>
      </c>
      <c r="G55" s="20"/>
      <c r="H55" s="20"/>
      <c r="I55" s="21">
        <f>SUM(E55:F55)</f>
        <v>13922</v>
      </c>
      <c r="K55" s="60"/>
      <c r="L55" s="60"/>
    </row>
    <row r="56" spans="2:22" s="17" customFormat="1" ht="16" customHeight="1">
      <c r="B56" s="37" t="s">
        <v>43</v>
      </c>
      <c r="C56" s="20"/>
      <c r="D56" s="20"/>
      <c r="E56" s="38">
        <f>SUM(E57,E59:E61)</f>
        <v>8782</v>
      </c>
      <c r="F56" s="38">
        <f>SUM(F57,F61)</f>
        <v>41201</v>
      </c>
      <c r="G56" s="20"/>
      <c r="H56" s="20"/>
      <c r="I56" s="39">
        <f>SUM(E56:F56)</f>
        <v>49983</v>
      </c>
      <c r="K56" s="60"/>
      <c r="L56" s="60"/>
    </row>
    <row r="57" spans="2:22" s="17" customFormat="1" ht="16" customHeight="1">
      <c r="B57" s="40" t="s">
        <v>44</v>
      </c>
      <c r="C57" s="20"/>
      <c r="D57" s="20"/>
      <c r="E57" s="19">
        <v>2204</v>
      </c>
      <c r="F57" s="19">
        <v>41201</v>
      </c>
      <c r="G57" s="20"/>
      <c r="H57" s="20"/>
      <c r="I57" s="21">
        <f>SUM(E57:F57)</f>
        <v>43405</v>
      </c>
      <c r="K57" s="60"/>
      <c r="L57" s="60"/>
    </row>
    <row r="58" spans="2:22" s="17" customFormat="1" ht="16" customHeight="1">
      <c r="B58" s="41" t="s">
        <v>45</v>
      </c>
      <c r="C58" s="20"/>
      <c r="D58" s="20"/>
      <c r="E58" s="20"/>
      <c r="F58" s="19">
        <v>28274</v>
      </c>
      <c r="G58" s="20"/>
      <c r="H58" s="20"/>
      <c r="I58" s="21">
        <f>F58</f>
        <v>28274</v>
      </c>
      <c r="K58" s="60"/>
      <c r="L58" s="60"/>
    </row>
    <row r="59" spans="2:22" s="17" customFormat="1" ht="16" customHeight="1">
      <c r="B59" s="40" t="s">
        <v>46</v>
      </c>
      <c r="C59" s="20"/>
      <c r="D59" s="20"/>
      <c r="E59" s="19">
        <v>337</v>
      </c>
      <c r="F59" s="20"/>
      <c r="G59" s="20"/>
      <c r="H59" s="20"/>
      <c r="I59" s="21">
        <f>E59</f>
        <v>337</v>
      </c>
      <c r="K59" s="60"/>
      <c r="L59" s="60"/>
    </row>
    <row r="60" spans="2:22" s="17" customFormat="1" ht="16" customHeight="1">
      <c r="B60" s="40" t="s">
        <v>47</v>
      </c>
      <c r="C60" s="20"/>
      <c r="D60" s="20"/>
      <c r="E60" s="19">
        <v>2482</v>
      </c>
      <c r="F60" s="20"/>
      <c r="G60" s="20"/>
      <c r="H60" s="20"/>
      <c r="I60" s="21">
        <f>E60</f>
        <v>2482</v>
      </c>
      <c r="K60" s="60"/>
      <c r="L60" s="60"/>
    </row>
    <row r="61" spans="2:22" s="17" customFormat="1" ht="16" customHeight="1">
      <c r="B61" s="63" t="s">
        <v>48</v>
      </c>
      <c r="C61" s="20"/>
      <c r="D61" s="20"/>
      <c r="E61" s="19">
        <v>3759</v>
      </c>
      <c r="F61" s="19">
        <v>0</v>
      </c>
      <c r="G61" s="20"/>
      <c r="H61" s="20"/>
      <c r="I61" s="21">
        <f>SUM(E61:F61)</f>
        <v>3759</v>
      </c>
      <c r="K61" s="60"/>
      <c r="L61" s="60"/>
    </row>
    <row r="62" spans="2:22" s="17" customFormat="1" ht="16" customHeight="1">
      <c r="B62" s="37" t="s">
        <v>49</v>
      </c>
      <c r="C62" s="20"/>
      <c r="D62" s="20"/>
      <c r="E62" s="38">
        <f>SUM(E63,E65:E68)</f>
        <v>11491</v>
      </c>
      <c r="F62" s="38">
        <f>SUM(F63,F65,F68)</f>
        <v>46511</v>
      </c>
      <c r="G62" s="20"/>
      <c r="H62" s="20"/>
      <c r="I62" s="39">
        <f>SUM(E62:F62)</f>
        <v>58002</v>
      </c>
      <c r="K62" s="60"/>
      <c r="L62" s="60"/>
    </row>
    <row r="63" spans="2:22" s="17" customFormat="1" ht="16" customHeight="1">
      <c r="B63" s="40" t="s">
        <v>50</v>
      </c>
      <c r="C63" s="20"/>
      <c r="D63" s="20"/>
      <c r="E63" s="19">
        <v>150</v>
      </c>
      <c r="F63" s="19">
        <v>33112</v>
      </c>
      <c r="G63" s="20"/>
      <c r="H63" s="20"/>
      <c r="I63" s="21">
        <f>SUM(E63:F63)</f>
        <v>33262</v>
      </c>
      <c r="K63" s="60"/>
      <c r="L63" s="60"/>
    </row>
    <row r="64" spans="2:22" s="17" customFormat="1" ht="16" customHeight="1">
      <c r="B64" s="41" t="s">
        <v>51</v>
      </c>
      <c r="C64" s="20"/>
      <c r="D64" s="20"/>
      <c r="E64" s="20"/>
      <c r="F64" s="19">
        <v>17402</v>
      </c>
      <c r="G64" s="20"/>
      <c r="H64" s="20"/>
      <c r="I64" s="21">
        <f>F64</f>
        <v>17402</v>
      </c>
      <c r="K64" s="60"/>
      <c r="L64" s="60"/>
    </row>
    <row r="65" spans="2:22" s="17" customFormat="1" ht="16" customHeight="1">
      <c r="B65" s="40" t="s">
        <v>52</v>
      </c>
      <c r="C65" s="20"/>
      <c r="D65" s="20"/>
      <c r="E65" s="19">
        <v>1127</v>
      </c>
      <c r="F65" s="19">
        <v>5206</v>
      </c>
      <c r="G65" s="20"/>
      <c r="H65" s="20"/>
      <c r="I65" s="21">
        <f>SUM(E65:F65)</f>
        <v>6333</v>
      </c>
      <c r="K65" s="60"/>
      <c r="L65" s="60"/>
    </row>
    <row r="66" spans="2:22" s="17" customFormat="1" ht="16" customHeight="1">
      <c r="B66" s="40" t="s">
        <v>53</v>
      </c>
      <c r="C66" s="20"/>
      <c r="D66" s="20"/>
      <c r="E66" s="19">
        <v>320</v>
      </c>
      <c r="F66" s="20"/>
      <c r="G66" s="20"/>
      <c r="H66" s="20"/>
      <c r="I66" s="21">
        <f>E66</f>
        <v>320</v>
      </c>
      <c r="K66" s="60"/>
      <c r="L66" s="60"/>
    </row>
    <row r="67" spans="2:22" s="17" customFormat="1" ht="16" customHeight="1">
      <c r="B67" s="40" t="s">
        <v>54</v>
      </c>
      <c r="C67" s="20"/>
      <c r="D67" s="20"/>
      <c r="E67" s="19">
        <v>6957</v>
      </c>
      <c r="F67" s="20"/>
      <c r="G67" s="20"/>
      <c r="H67" s="20"/>
      <c r="I67" s="21">
        <f>E67</f>
        <v>6957</v>
      </c>
      <c r="K67" s="60"/>
      <c r="L67" s="60"/>
    </row>
    <row r="68" spans="2:22" s="17" customFormat="1" ht="16" customHeight="1">
      <c r="B68" s="63" t="s">
        <v>55</v>
      </c>
      <c r="C68" s="20"/>
      <c r="D68" s="20"/>
      <c r="E68" s="19">
        <v>2937</v>
      </c>
      <c r="F68" s="19">
        <v>8193</v>
      </c>
      <c r="G68" s="20"/>
      <c r="H68" s="20"/>
      <c r="I68" s="21">
        <f>SUM(E68:F68)</f>
        <v>11130</v>
      </c>
      <c r="K68" s="60"/>
      <c r="L68" s="60"/>
    </row>
    <row r="69" spans="2:22" s="17" customFormat="1" ht="16" customHeight="1">
      <c r="B69" s="60"/>
      <c r="C69" s="60"/>
      <c r="D69" s="60"/>
      <c r="E69" s="60"/>
      <c r="F69" s="60"/>
      <c r="G69" s="60"/>
      <c r="H69" s="60"/>
      <c r="I69" s="60"/>
      <c r="K69" s="60"/>
      <c r="L69" s="60"/>
    </row>
    <row r="70" spans="2:22" s="2" customFormat="1" ht="6" customHeight="1">
      <c r="B70" s="31"/>
      <c r="C70" s="30"/>
      <c r="D70" s="30"/>
      <c r="E70" s="30"/>
      <c r="F70" s="30"/>
      <c r="G70" s="30"/>
      <c r="H70" s="30"/>
      <c r="I70" s="30"/>
      <c r="J70" s="30"/>
      <c r="K70" s="60"/>
      <c r="L70" s="60"/>
      <c r="M70" s="30"/>
      <c r="N70" s="30"/>
      <c r="O70" s="32"/>
      <c r="P70" s="33"/>
    </row>
    <row r="71" spans="2:22" s="2" customFormat="1" ht="16" customHeight="1">
      <c r="B71" s="42" t="s">
        <v>56</v>
      </c>
      <c r="C71" s="35"/>
      <c r="D71" s="30"/>
      <c r="E71" s="30"/>
      <c r="F71" s="30"/>
      <c r="G71" s="30"/>
      <c r="H71" s="30"/>
      <c r="I71" s="30"/>
      <c r="J71" s="30"/>
      <c r="K71" s="60"/>
      <c r="L71" s="60"/>
      <c r="M71" s="30"/>
      <c r="N71" s="32"/>
      <c r="O71" s="33"/>
      <c r="P71" s="30"/>
      <c r="Q71" s="30"/>
      <c r="R71" s="30"/>
      <c r="S71" s="30"/>
      <c r="T71" s="30"/>
      <c r="U71" s="30"/>
      <c r="V71" s="30"/>
    </row>
    <row r="72" spans="2:22" s="17" customFormat="1" ht="16" customHeight="1">
      <c r="B72" s="43" t="s">
        <v>42</v>
      </c>
      <c r="C72" s="20"/>
      <c r="D72" s="20"/>
      <c r="E72" s="19">
        <v>5589</v>
      </c>
      <c r="F72" s="19">
        <v>6902</v>
      </c>
      <c r="G72" s="20"/>
      <c r="H72" s="20"/>
      <c r="I72" s="21">
        <f>SUM(E72:F72)</f>
        <v>12491</v>
      </c>
      <c r="K72" s="60"/>
      <c r="L72" s="60"/>
    </row>
    <row r="73" spans="2:22" s="17" customFormat="1" ht="16" customHeight="1">
      <c r="B73" s="37" t="s">
        <v>57</v>
      </c>
      <c r="C73" s="20"/>
      <c r="D73" s="20"/>
      <c r="E73" s="39">
        <f>SUM(E76,E83:E85)</f>
        <v>8782</v>
      </c>
      <c r="F73" s="39">
        <f>SUM(F76,F85)</f>
        <v>28371</v>
      </c>
      <c r="G73" s="20"/>
      <c r="H73" s="20"/>
      <c r="I73" s="39">
        <f>SUM(E73:F73)</f>
        <v>37153</v>
      </c>
      <c r="K73" s="60"/>
      <c r="L73" s="60"/>
    </row>
    <row r="74" spans="2:22" s="17" customFormat="1" ht="16" customHeight="1">
      <c r="B74" s="44" t="s">
        <v>58</v>
      </c>
      <c r="C74" s="20"/>
      <c r="D74" s="20"/>
      <c r="E74" s="20"/>
      <c r="F74" s="19">
        <v>2238</v>
      </c>
      <c r="G74" s="20"/>
      <c r="H74" s="20"/>
      <c r="I74" s="21">
        <f>F74</f>
        <v>2238</v>
      </c>
      <c r="K74" s="60"/>
      <c r="L74" s="60"/>
    </row>
    <row r="75" spans="2:22" s="17" customFormat="1" ht="16" customHeight="1">
      <c r="B75" s="45" t="s">
        <v>59</v>
      </c>
      <c r="C75" s="20"/>
      <c r="D75" s="20"/>
      <c r="E75" s="20"/>
      <c r="F75" s="19">
        <v>18832</v>
      </c>
      <c r="G75" s="20"/>
      <c r="H75" s="20"/>
      <c r="I75" s="21">
        <f>F75</f>
        <v>18832</v>
      </c>
      <c r="K75" s="60"/>
      <c r="L75" s="60"/>
    </row>
    <row r="76" spans="2:22" s="17" customFormat="1" ht="16" customHeight="1">
      <c r="B76" s="46" t="s">
        <v>60</v>
      </c>
      <c r="C76" s="20"/>
      <c r="D76" s="20"/>
      <c r="E76" s="19">
        <v>2204</v>
      </c>
      <c r="F76" s="19">
        <v>28371</v>
      </c>
      <c r="G76" s="20"/>
      <c r="H76" s="20"/>
      <c r="I76" s="21">
        <f>SUM(E76:F76)</f>
        <v>30575</v>
      </c>
      <c r="K76" s="60"/>
      <c r="L76" s="60"/>
    </row>
    <row r="77" spans="2:22" s="17" customFormat="1" ht="16" customHeight="1">
      <c r="B77" s="62" t="s">
        <v>45</v>
      </c>
      <c r="C77" s="20"/>
      <c r="D77" s="20"/>
      <c r="E77" s="20"/>
      <c r="F77" s="19">
        <v>18832</v>
      </c>
      <c r="G77" s="20"/>
      <c r="H77" s="20"/>
      <c r="I77" s="21">
        <f t="shared" ref="I77:I82" si="0">F77</f>
        <v>18832</v>
      </c>
      <c r="K77" s="60"/>
      <c r="L77" s="60"/>
    </row>
    <row r="78" spans="2:22" s="17" customFormat="1" ht="16" customHeight="1">
      <c r="B78" s="47" t="s">
        <v>61</v>
      </c>
      <c r="C78" s="20"/>
      <c r="D78" s="20"/>
      <c r="E78" s="20"/>
      <c r="F78" s="19">
        <v>2189</v>
      </c>
      <c r="G78" s="20"/>
      <c r="H78" s="20"/>
      <c r="I78" s="21">
        <f t="shared" si="0"/>
        <v>2189</v>
      </c>
      <c r="K78" s="60"/>
      <c r="L78" s="60"/>
    </row>
    <row r="79" spans="2:22" s="17" customFormat="1" ht="16" customHeight="1">
      <c r="B79" s="48" t="s">
        <v>62</v>
      </c>
      <c r="C79" s="20"/>
      <c r="D79" s="20"/>
      <c r="E79" s="20"/>
      <c r="F79" s="19">
        <v>242</v>
      </c>
      <c r="G79" s="20"/>
      <c r="H79" s="20"/>
      <c r="I79" s="21">
        <f t="shared" si="0"/>
        <v>242</v>
      </c>
      <c r="K79" s="60"/>
      <c r="L79" s="60"/>
    </row>
    <row r="80" spans="2:22" s="17" customFormat="1" ht="16" customHeight="1">
      <c r="B80" s="48" t="s">
        <v>63</v>
      </c>
      <c r="C80" s="20"/>
      <c r="D80" s="20"/>
      <c r="E80" s="20"/>
      <c r="F80" s="19">
        <v>0</v>
      </c>
      <c r="G80" s="20"/>
      <c r="H80" s="20"/>
      <c r="I80" s="21">
        <f t="shared" si="0"/>
        <v>0</v>
      </c>
      <c r="K80" s="60"/>
      <c r="L80" s="60"/>
    </row>
    <row r="81" spans="2:12" s="17" customFormat="1" ht="16" customHeight="1">
      <c r="B81" s="48" t="s">
        <v>64</v>
      </c>
      <c r="C81" s="20"/>
      <c r="D81" s="20"/>
      <c r="E81" s="20"/>
      <c r="F81" s="19">
        <v>0</v>
      </c>
      <c r="G81" s="20"/>
      <c r="H81" s="20"/>
      <c r="I81" s="21">
        <f t="shared" si="0"/>
        <v>0</v>
      </c>
      <c r="K81" s="60"/>
      <c r="L81" s="60"/>
    </row>
    <row r="82" spans="2:12" s="17" customFormat="1" ht="16" customHeight="1">
      <c r="B82" s="48" t="s">
        <v>65</v>
      </c>
      <c r="C82" s="20"/>
      <c r="D82" s="20"/>
      <c r="E82" s="20"/>
      <c r="F82" s="19">
        <v>0</v>
      </c>
      <c r="G82" s="20"/>
      <c r="H82" s="20"/>
      <c r="I82" s="21">
        <f t="shared" si="0"/>
        <v>0</v>
      </c>
      <c r="K82" s="60"/>
      <c r="L82" s="60"/>
    </row>
    <row r="83" spans="2:12" s="17" customFormat="1" ht="16" customHeight="1">
      <c r="B83" s="46" t="s">
        <v>46</v>
      </c>
      <c r="C83" s="20"/>
      <c r="D83" s="20"/>
      <c r="E83" s="19">
        <v>337</v>
      </c>
      <c r="F83" s="20"/>
      <c r="G83" s="20"/>
      <c r="H83" s="20"/>
      <c r="I83" s="21">
        <f>E83</f>
        <v>337</v>
      </c>
      <c r="K83" s="60"/>
      <c r="L83" s="60"/>
    </row>
    <row r="84" spans="2:12" s="17" customFormat="1" ht="16" customHeight="1">
      <c r="B84" s="46" t="s">
        <v>47</v>
      </c>
      <c r="C84" s="20"/>
      <c r="D84" s="20"/>
      <c r="E84" s="19">
        <v>2482</v>
      </c>
      <c r="F84" s="20"/>
      <c r="G84" s="20"/>
      <c r="H84" s="20"/>
      <c r="I84" s="21">
        <f>E84</f>
        <v>2482</v>
      </c>
      <c r="K84" s="60"/>
      <c r="L84" s="60"/>
    </row>
    <row r="85" spans="2:12" s="17" customFormat="1" ht="16" customHeight="1">
      <c r="B85" s="63" t="s">
        <v>48</v>
      </c>
      <c r="C85" s="20"/>
      <c r="D85" s="20"/>
      <c r="E85" s="19">
        <v>3759</v>
      </c>
      <c r="F85" s="19">
        <v>0</v>
      </c>
      <c r="G85" s="20"/>
      <c r="H85" s="20"/>
      <c r="I85" s="21">
        <f>SUM(E85:F85)</f>
        <v>3759</v>
      </c>
      <c r="K85" s="60"/>
      <c r="L85" s="60"/>
    </row>
    <row r="86" spans="2:12" s="17" customFormat="1" ht="16" customHeight="1">
      <c r="B86" s="37" t="s">
        <v>66</v>
      </c>
      <c r="C86" s="20"/>
      <c r="D86" s="20"/>
      <c r="E86" s="39">
        <f>SUM(E87,E92:E94,E96:E98)</f>
        <v>11491</v>
      </c>
      <c r="F86" s="39">
        <f>SUM(F87,F92:F95,F98)</f>
        <v>28652</v>
      </c>
      <c r="G86" s="20"/>
      <c r="H86" s="20"/>
      <c r="I86" s="39">
        <f>SUM(E86:F86)</f>
        <v>40143</v>
      </c>
      <c r="K86" s="60"/>
      <c r="L86" s="60"/>
    </row>
    <row r="87" spans="2:12" s="17" customFormat="1" ht="16" customHeight="1">
      <c r="B87" s="46" t="s">
        <v>50</v>
      </c>
      <c r="C87" s="20"/>
      <c r="D87" s="20"/>
      <c r="E87" s="19">
        <v>150</v>
      </c>
      <c r="F87" s="19">
        <v>19122</v>
      </c>
      <c r="G87" s="20"/>
      <c r="H87" s="20"/>
      <c r="I87" s="21">
        <f>SUM(E87:F87)</f>
        <v>19272</v>
      </c>
      <c r="K87" s="60"/>
      <c r="L87" s="60"/>
    </row>
    <row r="88" spans="2:12" s="17" customFormat="1" ht="16" customHeight="1">
      <c r="B88" s="49" t="s">
        <v>67</v>
      </c>
      <c r="C88" s="20"/>
      <c r="D88" s="20"/>
      <c r="E88" s="20"/>
      <c r="F88" s="19">
        <v>5091</v>
      </c>
      <c r="G88" s="20"/>
      <c r="H88" s="20"/>
      <c r="I88" s="21">
        <f>F88</f>
        <v>5091</v>
      </c>
      <c r="K88" s="60"/>
      <c r="L88" s="60"/>
    </row>
    <row r="89" spans="2:12" s="17" customFormat="1" ht="16" customHeight="1">
      <c r="B89" s="49" t="s">
        <v>68</v>
      </c>
      <c r="C89" s="20"/>
      <c r="D89" s="20"/>
      <c r="E89" s="20"/>
      <c r="F89" s="19">
        <v>8561</v>
      </c>
      <c r="G89" s="20"/>
      <c r="H89" s="20"/>
      <c r="I89" s="21">
        <f>F89</f>
        <v>8561</v>
      </c>
      <c r="K89" s="60"/>
      <c r="L89" s="60"/>
    </row>
    <row r="90" spans="2:12" s="17" customFormat="1" ht="16" customHeight="1">
      <c r="B90" s="50" t="s">
        <v>69</v>
      </c>
      <c r="C90" s="20"/>
      <c r="D90" s="20"/>
      <c r="E90" s="20"/>
      <c r="F90" s="19">
        <v>2468</v>
      </c>
      <c r="G90" s="20"/>
      <c r="H90" s="20"/>
      <c r="I90" s="21">
        <f>F90</f>
        <v>2468</v>
      </c>
      <c r="K90" s="60"/>
      <c r="L90" s="60"/>
    </row>
    <row r="91" spans="2:12" s="17" customFormat="1" ht="16" customHeight="1">
      <c r="B91" s="50" t="s">
        <v>51</v>
      </c>
      <c r="C91" s="20"/>
      <c r="D91" s="20"/>
      <c r="E91" s="20"/>
      <c r="F91" s="19">
        <v>9305</v>
      </c>
      <c r="G91" s="20"/>
      <c r="H91" s="20"/>
      <c r="I91" s="21">
        <f>F91</f>
        <v>9305</v>
      </c>
      <c r="K91" s="60"/>
      <c r="L91" s="60"/>
    </row>
    <row r="92" spans="2:12" s="17" customFormat="1" ht="16" customHeight="1">
      <c r="B92" s="51" t="s">
        <v>52</v>
      </c>
      <c r="C92" s="20"/>
      <c r="D92" s="20"/>
      <c r="E92" s="19">
        <v>1127</v>
      </c>
      <c r="F92" s="19">
        <v>4976</v>
      </c>
      <c r="G92" s="20"/>
      <c r="H92" s="20"/>
      <c r="I92" s="21">
        <f>SUM(E92:F92)</f>
        <v>6103</v>
      </c>
      <c r="K92" s="60"/>
      <c r="L92" s="60"/>
    </row>
    <row r="93" spans="2:12" s="17" customFormat="1" ht="16" customHeight="1">
      <c r="B93" s="52" t="s">
        <v>70</v>
      </c>
      <c r="C93" s="20"/>
      <c r="D93" s="20"/>
      <c r="E93" s="19">
        <v>0</v>
      </c>
      <c r="F93" s="19">
        <v>929</v>
      </c>
      <c r="G93" s="20"/>
      <c r="H93" s="20"/>
      <c r="I93" s="21">
        <f>SUM(E93:F93)</f>
        <v>929</v>
      </c>
      <c r="K93" s="60"/>
      <c r="L93" s="60"/>
    </row>
    <row r="94" spans="2:12" s="17" customFormat="1" ht="16" customHeight="1">
      <c r="B94" s="52" t="s">
        <v>71</v>
      </c>
      <c r="C94" s="20"/>
      <c r="D94" s="20"/>
      <c r="E94" s="19">
        <v>176</v>
      </c>
      <c r="F94" s="19">
        <v>378</v>
      </c>
      <c r="G94" s="20"/>
      <c r="H94" s="20"/>
      <c r="I94" s="21">
        <f>SUM(E94:F94)</f>
        <v>554</v>
      </c>
      <c r="K94" s="60"/>
      <c r="L94" s="60"/>
    </row>
    <row r="95" spans="2:12" s="17" customFormat="1" ht="16" customHeight="1">
      <c r="B95" s="52" t="s">
        <v>72</v>
      </c>
      <c r="C95" s="20"/>
      <c r="D95" s="20"/>
      <c r="E95" s="20"/>
      <c r="F95" s="19">
        <v>177</v>
      </c>
      <c r="G95" s="20"/>
      <c r="H95" s="20"/>
      <c r="I95" s="21">
        <f>F95</f>
        <v>177</v>
      </c>
      <c r="K95" s="60"/>
      <c r="L95" s="60"/>
    </row>
    <row r="96" spans="2:12" s="17" customFormat="1" ht="16" customHeight="1">
      <c r="B96" s="53" t="s">
        <v>53</v>
      </c>
      <c r="C96" s="20"/>
      <c r="D96" s="20"/>
      <c r="E96" s="19">
        <v>320</v>
      </c>
      <c r="F96" s="20"/>
      <c r="G96" s="20"/>
      <c r="H96" s="20"/>
      <c r="I96" s="21">
        <f>E96</f>
        <v>320</v>
      </c>
      <c r="K96" s="60"/>
      <c r="L96" s="60"/>
    </row>
    <row r="97" spans="2:22" s="17" customFormat="1" ht="16" customHeight="1">
      <c r="B97" s="53" t="s">
        <v>54</v>
      </c>
      <c r="C97" s="20"/>
      <c r="D97" s="20"/>
      <c r="E97" s="19">
        <v>6957</v>
      </c>
      <c r="F97" s="20"/>
      <c r="G97" s="20"/>
      <c r="H97" s="20"/>
      <c r="I97" s="21">
        <f>E97</f>
        <v>6957</v>
      </c>
      <c r="K97" s="60"/>
      <c r="L97" s="60"/>
    </row>
    <row r="98" spans="2:22" s="17" customFormat="1" ht="16" customHeight="1">
      <c r="B98" s="63" t="s">
        <v>55</v>
      </c>
      <c r="C98" s="20"/>
      <c r="D98" s="20"/>
      <c r="E98" s="19">
        <v>2761</v>
      </c>
      <c r="F98" s="19">
        <v>3070</v>
      </c>
      <c r="G98" s="20"/>
      <c r="H98" s="20"/>
      <c r="I98" s="21">
        <f>SUM(E98:F98)</f>
        <v>5831</v>
      </c>
      <c r="K98" s="60"/>
      <c r="L98" s="60"/>
    </row>
    <row r="99" spans="2:22" s="17" customFormat="1" ht="16" customHeight="1">
      <c r="B99" s="60"/>
      <c r="C99" s="60"/>
      <c r="D99" s="60"/>
      <c r="E99" s="60"/>
      <c r="F99" s="60"/>
      <c r="G99" s="60"/>
      <c r="H99" s="60"/>
      <c r="I99" s="60"/>
      <c r="K99" s="60"/>
      <c r="L99" s="60"/>
    </row>
    <row r="100" spans="2:22" s="2" customFormat="1" ht="6" customHeight="1">
      <c r="B100" s="31"/>
      <c r="C100" s="30"/>
      <c r="D100" s="30"/>
      <c r="E100" s="30"/>
      <c r="F100" s="30"/>
      <c r="G100" s="30"/>
      <c r="H100" s="30"/>
      <c r="I100" s="30"/>
      <c r="J100" s="30"/>
      <c r="K100" s="60"/>
      <c r="L100" s="60"/>
      <c r="M100" s="30"/>
      <c r="N100" s="30"/>
      <c r="O100" s="32"/>
      <c r="P100" s="33"/>
    </row>
    <row r="101" spans="2:22" s="2" customFormat="1" ht="16" customHeight="1">
      <c r="B101" s="42" t="s">
        <v>73</v>
      </c>
      <c r="C101" s="35"/>
      <c r="D101" s="30"/>
      <c r="E101" s="30"/>
      <c r="F101" s="30"/>
      <c r="G101" s="30"/>
      <c r="H101" s="30"/>
      <c r="I101" s="30"/>
      <c r="J101" s="30"/>
      <c r="K101" s="60"/>
      <c r="L101" s="60"/>
      <c r="M101" s="30"/>
      <c r="N101" s="32"/>
      <c r="O101" s="33"/>
      <c r="P101" s="30"/>
      <c r="Q101" s="30"/>
      <c r="R101" s="30"/>
      <c r="S101" s="30"/>
      <c r="T101" s="30"/>
      <c r="U101" s="30"/>
      <c r="V101" s="30"/>
    </row>
    <row r="102" spans="2:22" s="17" customFormat="1" ht="16" customHeight="1">
      <c r="B102" s="54" t="s">
        <v>42</v>
      </c>
      <c r="C102" s="20"/>
      <c r="D102" s="20"/>
      <c r="E102" s="19">
        <v>0</v>
      </c>
      <c r="F102" s="19">
        <v>0</v>
      </c>
      <c r="G102" s="20"/>
      <c r="H102" s="20"/>
      <c r="I102" s="21">
        <f>SUM(E102:F102)</f>
        <v>0</v>
      </c>
      <c r="K102" s="60"/>
      <c r="L102" s="60"/>
    </row>
    <row r="103" spans="2:22" s="17" customFormat="1" ht="16" customHeight="1">
      <c r="B103" s="55" t="s">
        <v>74</v>
      </c>
      <c r="C103" s="20"/>
      <c r="D103" s="20"/>
      <c r="E103" s="56">
        <v>0</v>
      </c>
      <c r="F103" s="56">
        <v>-1842</v>
      </c>
      <c r="G103" s="20"/>
      <c r="H103" s="20"/>
      <c r="I103" s="21">
        <f>SUM(E103:F103)</f>
        <v>-1842</v>
      </c>
      <c r="K103" s="60"/>
      <c r="L103" s="60"/>
    </row>
    <row r="104" spans="2:22" s="17" customFormat="1" ht="16" customHeight="1">
      <c r="B104" s="55" t="s">
        <v>75</v>
      </c>
      <c r="C104" s="20"/>
      <c r="D104" s="20"/>
      <c r="E104" s="56">
        <v>0</v>
      </c>
      <c r="F104" s="56">
        <v>-1358</v>
      </c>
      <c r="G104" s="20"/>
      <c r="H104" s="20"/>
      <c r="I104" s="21">
        <f>SUM(E104:F104)</f>
        <v>-1358</v>
      </c>
      <c r="K104" s="60"/>
      <c r="L104" s="60"/>
    </row>
    <row r="105" spans="2:22" s="17" customFormat="1" ht="16" customHeight="1">
      <c r="B105" s="48" t="s">
        <v>76</v>
      </c>
      <c r="C105" s="20"/>
      <c r="D105" s="20"/>
      <c r="E105" s="20"/>
      <c r="F105" s="19">
        <v>0</v>
      </c>
      <c r="G105" s="20"/>
      <c r="H105" s="20"/>
      <c r="I105" s="21">
        <f>F105</f>
        <v>0</v>
      </c>
      <c r="K105" s="60"/>
      <c r="L105" s="60"/>
    </row>
    <row r="106" spans="2:22" s="17" customFormat="1" ht="16" customHeight="1">
      <c r="B106" s="48" t="s">
        <v>77</v>
      </c>
      <c r="C106" s="20"/>
      <c r="D106" s="20"/>
      <c r="E106" s="20"/>
      <c r="F106" s="19">
        <v>0</v>
      </c>
      <c r="G106" s="20"/>
      <c r="H106" s="20"/>
      <c r="I106" s="21">
        <f>F106</f>
        <v>0</v>
      </c>
      <c r="K106" s="60"/>
      <c r="L106" s="60"/>
    </row>
    <row r="107" spans="2:22" s="17" customFormat="1" ht="16" customHeight="1">
      <c r="B107" s="60"/>
      <c r="C107" s="60"/>
      <c r="D107" s="60"/>
      <c r="E107" s="60"/>
      <c r="F107" s="60"/>
      <c r="G107" s="60"/>
      <c r="H107" s="60"/>
      <c r="I107" s="60"/>
      <c r="K107" s="60"/>
      <c r="L107" s="60"/>
    </row>
    <row r="108" spans="2:22" s="2" customFormat="1" ht="6" customHeight="1">
      <c r="B108" s="31"/>
      <c r="C108" s="30"/>
      <c r="D108" s="30"/>
      <c r="E108" s="30"/>
      <c r="F108" s="30"/>
      <c r="G108" s="30"/>
      <c r="H108" s="30"/>
      <c r="I108" s="30"/>
      <c r="J108" s="30"/>
      <c r="K108" s="60"/>
      <c r="L108" s="60"/>
      <c r="M108" s="30"/>
      <c r="N108" s="30"/>
      <c r="O108" s="32"/>
      <c r="P108" s="33"/>
    </row>
    <row r="109" spans="2:22" s="2" customFormat="1" ht="16" customHeight="1">
      <c r="B109" s="34" t="s">
        <v>18</v>
      </c>
      <c r="C109" s="35"/>
      <c r="D109" s="30"/>
      <c r="E109" s="30"/>
      <c r="F109" s="30"/>
      <c r="G109" s="30"/>
      <c r="H109" s="30"/>
      <c r="I109" s="30"/>
      <c r="J109" s="30"/>
      <c r="K109" s="60"/>
      <c r="L109" s="60"/>
      <c r="M109" s="30"/>
      <c r="N109" s="32"/>
      <c r="O109" s="33"/>
      <c r="P109" s="30"/>
      <c r="Q109" s="30"/>
      <c r="R109" s="30"/>
      <c r="S109" s="30"/>
      <c r="T109" s="30"/>
      <c r="U109" s="30"/>
      <c r="V109" s="30"/>
    </row>
    <row r="110" spans="2:22" s="17" customFormat="1" ht="16" customHeight="1">
      <c r="B110" s="61" t="s">
        <v>78</v>
      </c>
      <c r="C110" s="19">
        <v>0</v>
      </c>
      <c r="D110" s="19">
        <v>0</v>
      </c>
      <c r="E110" s="19">
        <v>-501</v>
      </c>
      <c r="F110" s="19">
        <v>0</v>
      </c>
      <c r="G110" s="19">
        <v>0</v>
      </c>
      <c r="H110" s="20"/>
      <c r="I110" s="21">
        <f>SUM(C110:H110)</f>
        <v>-501</v>
      </c>
      <c r="K110" s="60"/>
      <c r="L110" s="60"/>
    </row>
    <row r="111" spans="2:22" s="17" customFormat="1" ht="16" customHeight="1">
      <c r="C111" s="60"/>
      <c r="D111" s="60"/>
      <c r="E111" s="60"/>
      <c r="F111" s="60"/>
      <c r="G111" s="60"/>
      <c r="H111" s="57"/>
      <c r="I111" s="57"/>
      <c r="K111" s="57"/>
      <c r="L111" s="57"/>
    </row>
    <row r="112" spans="2:22" s="17" customFormat="1" ht="12.75" customHeight="1"/>
  </sheetData>
  <mergeCells count="7">
    <mergeCell ref="I6:I7"/>
    <mergeCell ref="G6:G7"/>
    <mergeCell ref="C6:C7"/>
    <mergeCell ref="D6:D7"/>
    <mergeCell ref="E6:E7"/>
    <mergeCell ref="F6:F7"/>
    <mergeCell ref="H6:H7"/>
  </mergeCells>
  <dataValidations count="3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9:G9 C12:G12 F36 F63:F65 E43:F44 F47:F51 E63 F58 C39:G40 E57:F57 E65:E68 F68 E59:E61 E55:F55 F61" xr:uid="{00000000-0002-0000-22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G11 C18:G18 C20:G21 E102:F104 F105:F106 C110:G110" xr:uid="{00000000-0002-0000-2200-000001000000}">
      <formula1>0</formula1>
    </dataValidation>
    <dataValidation type="whole" errorStyle="warning" allowBlank="1" showErrorMessage="1" errorTitle="WARNING" error="All figures must be entered as whole numbers. Please ensure that the figure you have entered is correct." sqref="E87 E76 F87:F95 F74:F82 E96:E97 E92:E94 E83:E84 E72:F72 E85:F85 E98:F98" xr:uid="{00000000-0002-0000-2200-000002000000}">
      <formula1>-1000000</formula1>
      <formula2>1000000</formula2>
    </dataValidation>
  </dataValidations>
  <pageMargins left="0.7" right="0.7" top="0.75" bottom="0.75" header="0.3" footer="0.3"/>
  <pageSetup paperSize="9" scale="59" fitToHeight="0" orientation="landscape" r:id="rId1"/>
  <rowBreaks count="2" manualBreakCount="2">
    <brk id="52" max="11" man="1"/>
    <brk id="100" max="11" man="1"/>
  </rowBreaks>
  <ignoredErrors>
    <ignoredError sqref="I110" emptyCellReferenc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6">
    <tabColor rgb="FF3178B9"/>
    <pageSetUpPr fitToPage="1"/>
  </sheetPr>
  <dimension ref="B1:V112"/>
  <sheetViews>
    <sheetView zoomScaleNormal="100" workbookViewId="0"/>
  </sheetViews>
  <sheetFormatPr defaultColWidth="9.1796875" defaultRowHeight="14"/>
  <cols>
    <col min="1" max="1" width="2.54296875" style="14" customWidth="1"/>
    <col min="2" max="2" width="95.54296875" style="14" customWidth="1"/>
    <col min="3" max="9" width="14.26953125" style="14" customWidth="1"/>
    <col min="10" max="10" width="3.26953125" style="14" customWidth="1"/>
    <col min="11" max="12" width="10.81640625" style="14" customWidth="1"/>
    <col min="13" max="16384" width="9.1796875" style="14"/>
  </cols>
  <sheetData>
    <row r="1" spans="2:12" s="2" customFormat="1" ht="20.149999999999999" customHeight="1">
      <c r="B1" s="1" t="s">
        <v>0</v>
      </c>
      <c r="C1" s="58"/>
      <c r="D1" s="58"/>
      <c r="F1" s="3"/>
      <c r="G1" s="3"/>
      <c r="H1" s="3"/>
    </row>
    <row r="2" spans="2:12" s="2" customFormat="1" ht="20.149999999999999" customHeight="1">
      <c r="B2" s="1" t="s">
        <v>79</v>
      </c>
    </row>
    <row r="3" spans="2:12" s="2" customFormat="1" ht="20.149999999999999" customHeight="1">
      <c r="B3" s="4" t="s">
        <v>113</v>
      </c>
      <c r="C3" s="59"/>
      <c r="D3" s="59"/>
      <c r="E3" s="5"/>
      <c r="F3" s="6"/>
      <c r="G3" s="6"/>
      <c r="H3" s="7"/>
    </row>
    <row r="4" spans="2:12" s="10" customFormat="1" ht="12.75" customHeight="1">
      <c r="B4" s="8"/>
      <c r="C4" s="9"/>
      <c r="I4" s="11"/>
      <c r="J4" s="11"/>
    </row>
    <row r="5" spans="2:12" s="10" customFormat="1" ht="12.75" customHeight="1">
      <c r="B5" s="8"/>
      <c r="C5" s="9"/>
      <c r="I5" s="11" t="s">
        <v>1</v>
      </c>
      <c r="J5" s="11"/>
    </row>
    <row r="6" spans="2:12" ht="18" customHeight="1">
      <c r="B6" s="12" t="s">
        <v>2</v>
      </c>
      <c r="C6" s="82" t="s">
        <v>3</v>
      </c>
      <c r="D6" s="82" t="s">
        <v>4</v>
      </c>
      <c r="E6" s="82" t="s">
        <v>5</v>
      </c>
      <c r="F6" s="82" t="s">
        <v>6</v>
      </c>
      <c r="G6" s="82" t="s">
        <v>7</v>
      </c>
      <c r="H6" s="83" t="s">
        <v>8</v>
      </c>
      <c r="I6" s="84" t="s">
        <v>9</v>
      </c>
      <c r="J6" s="13"/>
      <c r="K6" s="60"/>
      <c r="L6" s="60"/>
    </row>
    <row r="7" spans="2:12" ht="51" customHeight="1">
      <c r="B7" s="15" t="s">
        <v>10</v>
      </c>
      <c r="C7" s="82"/>
      <c r="D7" s="82"/>
      <c r="E7" s="82"/>
      <c r="F7" s="82"/>
      <c r="G7" s="82"/>
      <c r="H7" s="83"/>
      <c r="I7" s="84"/>
      <c r="J7" s="13"/>
      <c r="K7" s="60"/>
      <c r="L7" s="60"/>
    </row>
    <row r="8" spans="2:12" s="17" customFormat="1" ht="16" customHeight="1">
      <c r="B8" s="16" t="s">
        <v>11</v>
      </c>
      <c r="K8" s="60"/>
      <c r="L8" s="60"/>
    </row>
    <row r="9" spans="2:12" s="17" customFormat="1" ht="16" customHeight="1">
      <c r="B9" s="18" t="s">
        <v>12</v>
      </c>
      <c r="C9" s="19">
        <f>SUM('Aberdeen City:West Lothian'!C9)</f>
        <v>3723</v>
      </c>
      <c r="D9" s="19">
        <f>SUM('Aberdeen City:West Lothian'!D9)</f>
        <v>97</v>
      </c>
      <c r="E9" s="19">
        <f>SUM('Aberdeen City:West Lothian'!E9)</f>
        <v>38252</v>
      </c>
      <c r="F9" s="19">
        <f>SUM('Aberdeen City:West Lothian'!F9)</f>
        <v>113517</v>
      </c>
      <c r="G9" s="19">
        <f>SUM('Aberdeen City:West Lothian'!G9)</f>
        <v>6947</v>
      </c>
      <c r="H9" s="20"/>
      <c r="I9" s="21">
        <f>SUM(C9:G9)</f>
        <v>162536</v>
      </c>
      <c r="K9" s="60"/>
      <c r="L9" s="60"/>
    </row>
    <row r="10" spans="2:12" s="17" customFormat="1" ht="16" customHeight="1">
      <c r="B10" s="18" t="s">
        <v>13</v>
      </c>
      <c r="C10" s="20"/>
      <c r="D10" s="20"/>
      <c r="E10" s="20"/>
      <c r="F10" s="20"/>
      <c r="G10" s="20"/>
      <c r="H10" s="20"/>
      <c r="I10" s="20"/>
      <c r="K10" s="60"/>
      <c r="L10" s="60"/>
    </row>
    <row r="11" spans="2:12" s="17" customFormat="1" ht="16" customHeight="1">
      <c r="B11" s="18" t="s">
        <v>14</v>
      </c>
      <c r="C11" s="19">
        <f>SUM('Aberdeen City:West Lothian'!C11)</f>
        <v>-748</v>
      </c>
      <c r="D11" s="19">
        <f>SUM('Aberdeen City:West Lothian'!D11)</f>
        <v>0</v>
      </c>
      <c r="E11" s="19">
        <f>SUM('Aberdeen City:West Lothian'!E11)</f>
        <v>-3921</v>
      </c>
      <c r="F11" s="19">
        <f>SUM('Aberdeen City:West Lothian'!F11)</f>
        <v>-21281</v>
      </c>
      <c r="G11" s="19">
        <f>SUM('Aberdeen City:West Lothian'!G11)</f>
        <v>-2159</v>
      </c>
      <c r="H11" s="20"/>
      <c r="I11" s="21">
        <f>SUM(C11:G11)</f>
        <v>-28109</v>
      </c>
      <c r="K11" s="60"/>
      <c r="L11" s="60"/>
    </row>
    <row r="12" spans="2:12" s="17" customFormat="1" ht="16" customHeight="1">
      <c r="B12" s="18" t="s">
        <v>15</v>
      </c>
      <c r="C12" s="19">
        <f>SUM('Aberdeen City:West Lothian'!C12)</f>
        <v>67288</v>
      </c>
      <c r="D12" s="19">
        <f>SUM('Aberdeen City:West Lothian'!D12)</f>
        <v>587</v>
      </c>
      <c r="E12" s="19">
        <f>SUM('Aberdeen City:West Lothian'!E12)</f>
        <v>972533</v>
      </c>
      <c r="F12" s="19">
        <f>SUM('Aberdeen City:West Lothian'!F12)</f>
        <v>3744578</v>
      </c>
      <c r="G12" s="19">
        <f>SUM('Aberdeen City:West Lothian'!G12)</f>
        <v>136380</v>
      </c>
      <c r="H12" s="22">
        <f>SUM('Aberdeen City:West Lothian'!H12)</f>
        <v>2724857</v>
      </c>
      <c r="I12" s="21">
        <f>SUM(C12:H12)</f>
        <v>7646223</v>
      </c>
      <c r="K12" s="60"/>
      <c r="L12" s="60"/>
    </row>
    <row r="13" spans="2:12" s="17" customFormat="1" ht="16" customHeight="1">
      <c r="B13" s="23" t="s">
        <v>16</v>
      </c>
      <c r="C13" s="21">
        <f>SUM(C9,C11:C12)</f>
        <v>70263</v>
      </c>
      <c r="D13" s="21">
        <f>SUM(D9,D11:D12)</f>
        <v>684</v>
      </c>
      <c r="E13" s="21">
        <f>SUM(E9,E11:E12)</f>
        <v>1006864</v>
      </c>
      <c r="F13" s="21">
        <f>SUM(F9,F11:F12)</f>
        <v>3836814</v>
      </c>
      <c r="G13" s="21">
        <f>SUM(G9,G11:G12)</f>
        <v>141168</v>
      </c>
      <c r="H13" s="21">
        <f>H12</f>
        <v>2724857</v>
      </c>
      <c r="I13" s="21">
        <f>SUM(I9,I11:I12)</f>
        <v>7780650</v>
      </c>
      <c r="K13" s="60"/>
      <c r="L13" s="60"/>
    </row>
    <row r="14" spans="2:12" s="17" customFormat="1" ht="12.75" customHeight="1">
      <c r="K14" s="60"/>
      <c r="L14" s="60"/>
    </row>
    <row r="15" spans="2:12" s="17" customFormat="1" ht="16" customHeight="1">
      <c r="B15" s="23" t="s">
        <v>17</v>
      </c>
      <c r="C15" s="21">
        <f>C13+C18</f>
        <v>69454</v>
      </c>
      <c r="D15" s="21">
        <f>D13+D18</f>
        <v>621</v>
      </c>
      <c r="E15" s="21">
        <f>E13+E18</f>
        <v>1004987</v>
      </c>
      <c r="F15" s="21">
        <f>F13+F18</f>
        <v>3826726</v>
      </c>
      <c r="G15" s="21">
        <f>G13+G18</f>
        <v>138771</v>
      </c>
      <c r="H15" s="21">
        <f>H13</f>
        <v>2724857</v>
      </c>
      <c r="I15" s="21">
        <f>I13+I18</f>
        <v>7765416</v>
      </c>
      <c r="K15" s="60"/>
      <c r="L15" s="60"/>
    </row>
    <row r="16" spans="2:12" s="17" customFormat="1" ht="12.75" customHeight="1">
      <c r="K16" s="60"/>
      <c r="L16" s="60"/>
    </row>
    <row r="17" spans="2:14" s="17" customFormat="1" ht="16" customHeight="1">
      <c r="B17" s="16" t="s">
        <v>18</v>
      </c>
      <c r="K17" s="60"/>
      <c r="L17" s="60"/>
    </row>
    <row r="18" spans="2:14" s="17" customFormat="1" ht="16" customHeight="1">
      <c r="B18" s="18" t="s">
        <v>19</v>
      </c>
      <c r="C18" s="19">
        <f>SUM('Aberdeen City:West Lothian'!C18)</f>
        <v>-809</v>
      </c>
      <c r="D18" s="19">
        <f>SUM('Aberdeen City:West Lothian'!D18)</f>
        <v>-63</v>
      </c>
      <c r="E18" s="19">
        <f>SUM('Aberdeen City:West Lothian'!E18)</f>
        <v>-1877</v>
      </c>
      <c r="F18" s="19">
        <f>SUM('Aberdeen City:West Lothian'!F18)</f>
        <v>-10088</v>
      </c>
      <c r="G18" s="19">
        <f>SUM('Aberdeen City:West Lothian'!G18)</f>
        <v>-2397</v>
      </c>
      <c r="H18" s="20"/>
      <c r="I18" s="21">
        <f>SUM(C18:G18)</f>
        <v>-15234</v>
      </c>
      <c r="K18" s="60"/>
      <c r="L18" s="60"/>
    </row>
    <row r="19" spans="2:14" s="17" customFormat="1" ht="16" customHeight="1">
      <c r="B19" s="24" t="s">
        <v>20</v>
      </c>
      <c r="C19" s="20"/>
      <c r="D19" s="20"/>
      <c r="E19" s="20"/>
      <c r="F19" s="20"/>
      <c r="G19" s="20"/>
      <c r="H19" s="20"/>
      <c r="I19" s="25"/>
      <c r="K19" s="60"/>
      <c r="L19" s="60"/>
    </row>
    <row r="20" spans="2:14" s="17" customFormat="1" ht="16" customHeight="1">
      <c r="B20" s="18" t="s">
        <v>21</v>
      </c>
      <c r="C20" s="19">
        <f>SUM('Aberdeen City:West Lothian'!C20)</f>
        <v>-15091</v>
      </c>
      <c r="D20" s="19">
        <f>SUM('Aberdeen City:West Lothian'!D20)</f>
        <v>0</v>
      </c>
      <c r="E20" s="19">
        <f>SUM('Aberdeen City:West Lothian'!E20)</f>
        <v>-260562</v>
      </c>
      <c r="F20" s="19">
        <f>SUM('Aberdeen City:West Lothian'!F20)</f>
        <v>-2360488</v>
      </c>
      <c r="G20" s="19">
        <f>SUM('Aberdeen City:West Lothian'!G20)</f>
        <v>-3336</v>
      </c>
      <c r="H20" s="20"/>
      <c r="I20" s="21">
        <f>SUM(C20:G20)</f>
        <v>-2639477</v>
      </c>
      <c r="K20" s="60"/>
      <c r="L20" s="60"/>
    </row>
    <row r="21" spans="2:14" s="17" customFormat="1" ht="16" customHeight="1">
      <c r="B21" s="18" t="s">
        <v>22</v>
      </c>
      <c r="C21" s="19">
        <f>SUM('Aberdeen City:West Lothian'!C21)</f>
        <v>-41076</v>
      </c>
      <c r="D21" s="19">
        <f>SUM('Aberdeen City:West Lothian'!D21)</f>
        <v>-164</v>
      </c>
      <c r="E21" s="19">
        <f>SUM('Aberdeen City:West Lothian'!E21)</f>
        <v>-79349</v>
      </c>
      <c r="F21" s="19">
        <f>SUM('Aberdeen City:West Lothian'!F21)</f>
        <v>-1343611</v>
      </c>
      <c r="G21" s="19">
        <f>SUM('Aberdeen City:West Lothian'!G21)</f>
        <v>-122111</v>
      </c>
      <c r="H21" s="20"/>
      <c r="I21" s="21">
        <f>SUM(C21:G21)</f>
        <v>-1586311</v>
      </c>
      <c r="K21" s="60"/>
      <c r="L21" s="60"/>
    </row>
    <row r="22" spans="2:14" s="17" customFormat="1" ht="16" customHeight="1">
      <c r="B22" s="23" t="s">
        <v>23</v>
      </c>
      <c r="C22" s="21">
        <f>SUM(C18,C20:C21)</f>
        <v>-56976</v>
      </c>
      <c r="D22" s="21">
        <f>SUM(D18,D20:D21)</f>
        <v>-227</v>
      </c>
      <c r="E22" s="21">
        <f>SUM(E18,E20:E21)</f>
        <v>-341788</v>
      </c>
      <c r="F22" s="21">
        <f>SUM(F18,F20:F21)</f>
        <v>-3714187</v>
      </c>
      <c r="G22" s="21">
        <f>SUM(G18,G20:G21)</f>
        <v>-127844</v>
      </c>
      <c r="H22" s="20"/>
      <c r="I22" s="21">
        <f>SUM(I18,I20:I21)</f>
        <v>-4241022</v>
      </c>
      <c r="K22" s="60"/>
      <c r="L22" s="60"/>
    </row>
    <row r="23" spans="2:14" s="17" customFormat="1" ht="12.75" customHeight="1">
      <c r="K23" s="60"/>
      <c r="L23" s="60"/>
    </row>
    <row r="24" spans="2:14" s="17" customFormat="1" ht="16" customHeight="1">
      <c r="B24" s="23" t="s">
        <v>24</v>
      </c>
      <c r="C24" s="21">
        <f>C22-C18</f>
        <v>-56167</v>
      </c>
      <c r="D24" s="21">
        <f>D22-D18</f>
        <v>-164</v>
      </c>
      <c r="E24" s="21">
        <f>E22-E18</f>
        <v>-339911</v>
      </c>
      <c r="F24" s="21">
        <f>F22-F18</f>
        <v>-3704099</v>
      </c>
      <c r="G24" s="21">
        <f>G22-G18</f>
        <v>-125447</v>
      </c>
      <c r="H24" s="20"/>
      <c r="I24" s="21">
        <f>I22-I18</f>
        <v>-4225788</v>
      </c>
      <c r="K24" s="60"/>
      <c r="L24" s="60"/>
    </row>
    <row r="25" spans="2:14" s="17" customFormat="1" ht="12.75" customHeight="1">
      <c r="K25" s="60"/>
      <c r="L25" s="60"/>
    </row>
    <row r="26" spans="2:14" s="17" customFormat="1" ht="16" customHeight="1">
      <c r="B26" s="26" t="s">
        <v>25</v>
      </c>
      <c r="C26" s="27">
        <f>C13+C22</f>
        <v>13287</v>
      </c>
      <c r="D26" s="27">
        <f>D13+D22</f>
        <v>457</v>
      </c>
      <c r="E26" s="27">
        <f>E13+E22</f>
        <v>665076</v>
      </c>
      <c r="F26" s="27">
        <f>F13+F22</f>
        <v>122627</v>
      </c>
      <c r="G26" s="27">
        <f>G13+G22</f>
        <v>13324</v>
      </c>
      <c r="H26" s="27">
        <f>H13</f>
        <v>2724857</v>
      </c>
      <c r="I26" s="27">
        <f>I13+I22</f>
        <v>3539628</v>
      </c>
      <c r="K26" s="60"/>
      <c r="L26" s="60"/>
    </row>
    <row r="27" spans="2:14" s="17" customFormat="1" ht="12.75" customHeight="1">
      <c r="K27" s="60"/>
      <c r="L27" s="60"/>
    </row>
    <row r="28" spans="2:14" s="17" customFormat="1" ht="16" customHeight="1">
      <c r="B28" s="60"/>
      <c r="C28" s="60"/>
      <c r="D28" s="60"/>
      <c r="E28" s="60"/>
      <c r="F28" s="60"/>
      <c r="G28" s="60"/>
      <c r="H28" s="60"/>
      <c r="I28" s="60"/>
      <c r="K28" s="60"/>
      <c r="L28" s="60"/>
    </row>
    <row r="29" spans="2:14" s="17" customFormat="1" ht="16" customHeight="1">
      <c r="B29" s="60"/>
      <c r="C29" s="60"/>
      <c r="D29" s="60"/>
      <c r="E29" s="60"/>
      <c r="F29" s="60"/>
      <c r="G29" s="60"/>
      <c r="H29" s="60"/>
      <c r="I29" s="60"/>
      <c r="K29" s="60"/>
      <c r="L29" s="60"/>
    </row>
    <row r="30" spans="2:14" s="17" customFormat="1" ht="16" customHeight="1">
      <c r="B30" s="60"/>
      <c r="C30" s="60"/>
      <c r="D30" s="60"/>
      <c r="E30" s="60"/>
      <c r="F30" s="60"/>
      <c r="G30" s="60"/>
      <c r="H30" s="60"/>
      <c r="I30" s="60"/>
      <c r="K30" s="60"/>
      <c r="L30" s="60"/>
    </row>
    <row r="31" spans="2:14" s="17" customFormat="1" ht="16" customHeight="1">
      <c r="B31" s="60"/>
      <c r="C31" s="60"/>
      <c r="D31" s="60"/>
      <c r="E31" s="60"/>
      <c r="F31" s="60"/>
      <c r="G31" s="60"/>
      <c r="H31" s="60"/>
      <c r="I31" s="60"/>
      <c r="K31" s="60"/>
      <c r="L31" s="60"/>
    </row>
    <row r="32" spans="2:14" s="2" customFormat="1" ht="12.75" customHeight="1">
      <c r="B32" s="60"/>
      <c r="C32" s="60"/>
      <c r="D32" s="60"/>
      <c r="E32" s="60"/>
      <c r="F32" s="60"/>
      <c r="G32" s="60"/>
      <c r="H32" s="60"/>
      <c r="I32" s="60"/>
      <c r="J32" s="28"/>
      <c r="K32" s="60"/>
      <c r="L32" s="60"/>
      <c r="M32" s="29"/>
      <c r="N32" s="29"/>
    </row>
    <row r="33" spans="2:22" s="2" customFormat="1" ht="18" customHeight="1">
      <c r="B33" s="64" t="s">
        <v>26</v>
      </c>
      <c r="C33" s="30"/>
      <c r="D33" s="30"/>
      <c r="E33" s="30"/>
      <c r="F33" s="30"/>
      <c r="G33" s="30"/>
      <c r="H33" s="30"/>
      <c r="I33" s="30"/>
      <c r="J33" s="30"/>
      <c r="K33" s="60"/>
      <c r="L33" s="60"/>
    </row>
    <row r="34" spans="2:22" s="2" customFormat="1" ht="6" customHeight="1">
      <c r="B34" s="31"/>
      <c r="C34" s="30"/>
      <c r="D34" s="30"/>
      <c r="E34" s="30"/>
      <c r="F34" s="30"/>
      <c r="G34" s="30"/>
      <c r="H34" s="30"/>
      <c r="I34" s="30"/>
      <c r="J34" s="30"/>
      <c r="K34" s="60"/>
      <c r="L34" s="60"/>
      <c r="M34" s="30"/>
      <c r="N34" s="32"/>
      <c r="O34" s="33"/>
    </row>
    <row r="35" spans="2:22" s="2" customFormat="1" ht="16" customHeight="1">
      <c r="B35" s="34" t="s">
        <v>27</v>
      </c>
      <c r="C35" s="35"/>
      <c r="D35" s="30"/>
      <c r="E35" s="30"/>
      <c r="F35" s="30"/>
      <c r="G35" s="30"/>
      <c r="H35" s="30"/>
      <c r="I35" s="30"/>
      <c r="J35" s="30"/>
      <c r="K35" s="60"/>
      <c r="L35" s="60"/>
      <c r="M35" s="30"/>
      <c r="N35" s="30"/>
      <c r="O35" s="30"/>
    </row>
    <row r="36" spans="2:22" s="17" customFormat="1" ht="16" customHeight="1">
      <c r="B36" s="18" t="s">
        <v>27</v>
      </c>
      <c r="C36" s="20"/>
      <c r="D36" s="20"/>
      <c r="E36" s="20"/>
      <c r="F36" s="19">
        <f>SUM('Aberdeen City:West Lothian'!F36)</f>
        <v>566</v>
      </c>
      <c r="G36" s="20"/>
      <c r="H36" s="20"/>
      <c r="I36" s="20"/>
      <c r="K36" s="60"/>
      <c r="L36" s="60"/>
    </row>
    <row r="37" spans="2:22" s="17" customFormat="1" ht="6" customHeight="1">
      <c r="C37" s="36"/>
      <c r="D37" s="36"/>
      <c r="E37" s="36"/>
      <c r="F37" s="36"/>
      <c r="G37" s="36"/>
      <c r="H37" s="36"/>
      <c r="I37" s="36"/>
      <c r="J37" s="36"/>
      <c r="K37" s="60"/>
      <c r="L37" s="60"/>
      <c r="M37" s="36"/>
      <c r="N37" s="36"/>
      <c r="O37" s="36"/>
      <c r="P37" s="36"/>
      <c r="Q37" s="36"/>
      <c r="R37" s="36"/>
      <c r="S37" s="36"/>
      <c r="T37" s="36"/>
      <c r="U37" s="36"/>
      <c r="V37" s="36"/>
    </row>
    <row r="38" spans="2:22" s="2" customFormat="1" ht="16" customHeight="1">
      <c r="B38" s="34" t="s">
        <v>28</v>
      </c>
      <c r="C38" s="35"/>
      <c r="D38" s="30"/>
      <c r="E38" s="30"/>
      <c r="F38" s="30"/>
      <c r="G38" s="30"/>
      <c r="H38" s="30"/>
      <c r="I38" s="30"/>
      <c r="J38" s="30"/>
      <c r="K38" s="60"/>
      <c r="L38" s="60"/>
      <c r="M38" s="30"/>
      <c r="N38" s="32"/>
      <c r="O38" s="33"/>
      <c r="P38" s="30"/>
      <c r="Q38" s="30"/>
      <c r="R38" s="30"/>
      <c r="S38" s="30"/>
      <c r="T38" s="30"/>
      <c r="U38" s="30"/>
      <c r="V38" s="30"/>
    </row>
    <row r="39" spans="2:22" s="17" customFormat="1" ht="16" customHeight="1">
      <c r="B39" s="18" t="s">
        <v>29</v>
      </c>
      <c r="C39" s="19">
        <f>SUM('Aberdeen City:West Lothian'!C39)</f>
        <v>5049.0769999999993</v>
      </c>
      <c r="D39" s="19">
        <f>SUM('Aberdeen City:West Lothian'!D39)</f>
        <v>26</v>
      </c>
      <c r="E39" s="19">
        <f>SUM('Aberdeen City:West Lothian'!E39)</f>
        <v>180892</v>
      </c>
      <c r="F39" s="19">
        <f>SUM('Aberdeen City:West Lothian'!F39)</f>
        <v>1589311.4610000001</v>
      </c>
      <c r="G39" s="19">
        <f>SUM('Aberdeen City:West Lothian'!G39)</f>
        <v>2245</v>
      </c>
      <c r="H39" s="20"/>
      <c r="I39" s="21">
        <f>SUM(C39:G39)</f>
        <v>1777523.5380000002</v>
      </c>
      <c r="K39" s="60"/>
      <c r="L39" s="60"/>
      <c r="M39" s="30"/>
    </row>
    <row r="40" spans="2:22" s="17" customFormat="1" ht="16" customHeight="1">
      <c r="B40" s="62" t="s">
        <v>30</v>
      </c>
      <c r="C40" s="19">
        <f>SUM('Aberdeen City:West Lothian'!C40)</f>
        <v>28.07</v>
      </c>
      <c r="D40" s="19">
        <f>SUM('Aberdeen City:West Lothian'!D40)</f>
        <v>0</v>
      </c>
      <c r="E40" s="19">
        <f>SUM('Aberdeen City:West Lothian'!E40)</f>
        <v>128464</v>
      </c>
      <c r="F40" s="19">
        <f>SUM('Aberdeen City:West Lothian'!F40)</f>
        <v>930140</v>
      </c>
      <c r="G40" s="19">
        <f>SUM('Aberdeen City:West Lothian'!G40)</f>
        <v>112</v>
      </c>
      <c r="H40" s="20"/>
      <c r="I40" s="21">
        <f>SUM(C40:G40)</f>
        <v>1058744.07</v>
      </c>
      <c r="K40" s="60"/>
      <c r="L40" s="60"/>
      <c r="M40" s="30"/>
    </row>
    <row r="41" spans="2:22" s="17" customFormat="1" ht="6" customHeight="1">
      <c r="C41" s="36"/>
      <c r="D41" s="36"/>
      <c r="E41" s="36"/>
      <c r="F41" s="36"/>
      <c r="G41" s="36"/>
      <c r="H41" s="36"/>
      <c r="I41" s="36"/>
      <c r="J41" s="36"/>
      <c r="K41" s="60"/>
      <c r="L41" s="60"/>
      <c r="M41" s="36"/>
      <c r="N41" s="36"/>
      <c r="O41" s="36"/>
      <c r="P41" s="36"/>
      <c r="Q41" s="36"/>
      <c r="R41" s="36"/>
      <c r="S41" s="36"/>
      <c r="T41" s="36"/>
      <c r="U41" s="36"/>
      <c r="V41" s="36"/>
    </row>
    <row r="42" spans="2:22" s="2" customFormat="1" ht="16" customHeight="1">
      <c r="B42" s="34" t="s">
        <v>31</v>
      </c>
      <c r="C42" s="35"/>
      <c r="D42" s="30"/>
      <c r="E42" s="30"/>
      <c r="F42" s="30"/>
      <c r="G42" s="30"/>
      <c r="H42" s="30"/>
      <c r="I42" s="30"/>
      <c r="J42" s="30"/>
      <c r="K42" s="60"/>
      <c r="L42" s="60"/>
      <c r="M42" s="30"/>
      <c r="N42" s="32"/>
      <c r="O42" s="33"/>
      <c r="P42" s="30"/>
      <c r="Q42" s="30"/>
      <c r="R42" s="30"/>
      <c r="S42" s="30"/>
      <c r="T42" s="30"/>
      <c r="U42" s="30"/>
      <c r="V42" s="30"/>
    </row>
    <row r="43" spans="2:22" s="17" customFormat="1" ht="16" customHeight="1">
      <c r="B43" s="18" t="s">
        <v>32</v>
      </c>
      <c r="C43" s="20"/>
      <c r="D43" s="20"/>
      <c r="E43" s="19">
        <f>SUM('Aberdeen City:West Lothian'!E43)</f>
        <v>10016</v>
      </c>
      <c r="F43" s="19">
        <f>SUM('Aberdeen City:West Lothian'!F43)</f>
        <v>129819.31599999999</v>
      </c>
      <c r="G43" s="20"/>
      <c r="H43" s="20"/>
      <c r="I43" s="21">
        <f>SUM(E43:F43)</f>
        <v>139835.31599999999</v>
      </c>
      <c r="K43" s="60"/>
      <c r="L43" s="60"/>
      <c r="M43" s="30"/>
    </row>
    <row r="44" spans="2:22" s="17" customFormat="1" ht="16" customHeight="1">
      <c r="B44" s="18" t="s">
        <v>33</v>
      </c>
      <c r="C44" s="20"/>
      <c r="D44" s="20"/>
      <c r="E44" s="19">
        <f>SUM('Aberdeen City:West Lothian'!E44)</f>
        <v>7040</v>
      </c>
      <c r="F44" s="19">
        <f>SUM('Aberdeen City:West Lothian'!F44)</f>
        <v>167669.04699999999</v>
      </c>
      <c r="G44" s="20"/>
      <c r="H44" s="20"/>
      <c r="I44" s="21">
        <f>SUM(E44:F44)</f>
        <v>174709.04699999999</v>
      </c>
      <c r="K44" s="60"/>
      <c r="L44" s="60"/>
      <c r="M44" s="30"/>
    </row>
    <row r="45" spans="2:22" s="17" customFormat="1" ht="6" customHeight="1">
      <c r="C45" s="36"/>
      <c r="D45" s="36"/>
      <c r="E45" s="36"/>
      <c r="F45" s="36"/>
      <c r="G45" s="36"/>
      <c r="H45" s="36"/>
      <c r="I45" s="36"/>
      <c r="J45" s="36"/>
      <c r="K45" s="60"/>
      <c r="L45" s="60"/>
      <c r="M45" s="36"/>
      <c r="N45" s="36"/>
      <c r="O45" s="36"/>
      <c r="P45" s="36"/>
      <c r="Q45" s="36"/>
      <c r="R45" s="36"/>
      <c r="S45" s="36"/>
      <c r="T45" s="36"/>
      <c r="U45" s="36"/>
      <c r="V45" s="36"/>
    </row>
    <row r="46" spans="2:22" s="2" customFormat="1" ht="16" customHeight="1">
      <c r="B46" s="34" t="s">
        <v>34</v>
      </c>
      <c r="C46" s="35"/>
      <c r="D46" s="30"/>
      <c r="E46" s="30"/>
      <c r="F46" s="30"/>
      <c r="G46" s="30"/>
      <c r="H46" s="30"/>
      <c r="I46" s="30"/>
      <c r="J46" s="30"/>
      <c r="K46" s="60"/>
      <c r="L46" s="60"/>
      <c r="M46" s="30"/>
      <c r="N46" s="32"/>
      <c r="O46" s="33"/>
      <c r="P46" s="30"/>
      <c r="Q46" s="30"/>
      <c r="R46" s="30"/>
      <c r="S46" s="30"/>
      <c r="T46" s="30"/>
      <c r="U46" s="30"/>
      <c r="V46" s="30"/>
    </row>
    <row r="47" spans="2:22" s="17" customFormat="1" ht="16" customHeight="1">
      <c r="B47" s="18" t="s">
        <v>35</v>
      </c>
      <c r="C47" s="20"/>
      <c r="D47" s="20"/>
      <c r="E47" s="20"/>
      <c r="F47" s="19">
        <f>SUM('Aberdeen City:West Lothian'!F47)</f>
        <v>2302376</v>
      </c>
      <c r="G47" s="20"/>
      <c r="H47" s="20"/>
      <c r="I47" s="20"/>
      <c r="K47" s="60"/>
      <c r="L47" s="60"/>
      <c r="M47" s="30"/>
    </row>
    <row r="48" spans="2:22" s="17" customFormat="1" ht="16" customHeight="1">
      <c r="B48" s="18" t="s">
        <v>36</v>
      </c>
      <c r="C48" s="20"/>
      <c r="D48" s="20"/>
      <c r="E48" s="20"/>
      <c r="F48" s="19">
        <f>SUM('Aberdeen City:West Lothian'!F48)</f>
        <v>294232</v>
      </c>
      <c r="G48" s="20"/>
      <c r="H48" s="20"/>
      <c r="I48" s="20"/>
      <c r="K48" s="60"/>
      <c r="L48" s="60"/>
      <c r="M48" s="30"/>
    </row>
    <row r="49" spans="2:22" s="17" customFormat="1" ht="16" customHeight="1">
      <c r="B49" s="18" t="s">
        <v>37</v>
      </c>
      <c r="C49" s="20"/>
      <c r="D49" s="20"/>
      <c r="E49" s="20"/>
      <c r="F49" s="19">
        <f>SUM('Aberdeen City:West Lothian'!F49)</f>
        <v>942377</v>
      </c>
      <c r="G49" s="20"/>
      <c r="H49" s="20"/>
      <c r="I49" s="20"/>
      <c r="K49" s="60"/>
      <c r="L49" s="60"/>
      <c r="M49" s="30"/>
    </row>
    <row r="50" spans="2:22" s="17" customFormat="1" ht="16" customHeight="1">
      <c r="B50" s="18" t="s">
        <v>38</v>
      </c>
      <c r="C50" s="20"/>
      <c r="D50" s="20"/>
      <c r="E50" s="20"/>
      <c r="F50" s="19">
        <f>SUM('Aberdeen City:West Lothian'!F50)</f>
        <v>210125</v>
      </c>
      <c r="G50" s="20"/>
      <c r="H50" s="20"/>
      <c r="I50" s="20"/>
      <c r="K50" s="60"/>
      <c r="L50" s="60"/>
      <c r="M50" s="30"/>
    </row>
    <row r="51" spans="2:22" s="17" customFormat="1" ht="16" customHeight="1">
      <c r="B51" s="18" t="s">
        <v>39</v>
      </c>
      <c r="C51" s="20"/>
      <c r="D51" s="20"/>
      <c r="E51" s="20"/>
      <c r="F51" s="19">
        <f>SUM('Aberdeen City:West Lothian'!F51)</f>
        <v>77616</v>
      </c>
      <c r="G51" s="20"/>
      <c r="H51" s="20"/>
      <c r="I51" s="20"/>
      <c r="K51" s="60"/>
      <c r="L51" s="60"/>
      <c r="M51" s="30"/>
    </row>
    <row r="52" spans="2:22" s="17" customFormat="1" ht="16" customHeight="1">
      <c r="B52" s="23" t="s">
        <v>40</v>
      </c>
      <c r="C52" s="20"/>
      <c r="D52" s="20"/>
      <c r="E52" s="20"/>
      <c r="F52" s="21">
        <f>SUM(F47:F51)</f>
        <v>3826726</v>
      </c>
      <c r="G52" s="20"/>
      <c r="H52" s="20"/>
      <c r="I52" s="20"/>
      <c r="K52" s="60"/>
      <c r="L52" s="60"/>
    </row>
    <row r="53" spans="2:22" s="2" customFormat="1" ht="6" customHeight="1">
      <c r="B53" s="31"/>
      <c r="C53" s="30"/>
      <c r="D53" s="30"/>
      <c r="E53" s="30"/>
      <c r="F53" s="30"/>
      <c r="G53" s="30"/>
      <c r="H53" s="30"/>
      <c r="I53" s="30"/>
      <c r="J53" s="30"/>
      <c r="K53" s="60"/>
      <c r="L53" s="60"/>
      <c r="M53" s="30"/>
      <c r="N53" s="30"/>
      <c r="O53" s="32"/>
      <c r="P53" s="33"/>
    </row>
    <row r="54" spans="2:22" s="2" customFormat="1" ht="16" customHeight="1">
      <c r="B54" s="34" t="s">
        <v>41</v>
      </c>
      <c r="C54" s="35"/>
      <c r="D54" s="30"/>
      <c r="E54" s="30"/>
      <c r="F54" s="30"/>
      <c r="G54" s="30"/>
      <c r="H54" s="30"/>
      <c r="I54" s="30"/>
      <c r="J54" s="30"/>
      <c r="K54" s="60"/>
      <c r="L54" s="60"/>
      <c r="M54" s="30"/>
      <c r="N54" s="32"/>
      <c r="O54" s="33"/>
      <c r="P54" s="30"/>
      <c r="Q54" s="30"/>
      <c r="R54" s="30"/>
      <c r="S54" s="30"/>
      <c r="T54" s="30"/>
      <c r="U54" s="30"/>
      <c r="V54" s="30"/>
    </row>
    <row r="55" spans="2:22" s="17" customFormat="1" ht="16" customHeight="1">
      <c r="B55" s="18" t="s">
        <v>42</v>
      </c>
      <c r="C55" s="20"/>
      <c r="D55" s="20"/>
      <c r="E55" s="19">
        <f>SUM('Aberdeen City:West Lothian'!E55)</f>
        <v>254416</v>
      </c>
      <c r="F55" s="19">
        <f>SUM('Aberdeen City:West Lothian'!F55)</f>
        <v>406000</v>
      </c>
      <c r="G55" s="20"/>
      <c r="H55" s="20"/>
      <c r="I55" s="21">
        <f>SUM(E55:F55)</f>
        <v>660416</v>
      </c>
      <c r="K55" s="60"/>
      <c r="L55" s="60"/>
    </row>
    <row r="56" spans="2:22" s="17" customFormat="1" ht="16" customHeight="1">
      <c r="B56" s="37" t="s">
        <v>43</v>
      </c>
      <c r="C56" s="20"/>
      <c r="D56" s="20"/>
      <c r="E56" s="38">
        <f>SUM(E57,E59:E61)</f>
        <v>292891</v>
      </c>
      <c r="F56" s="38">
        <f>SUM(F57,F61)</f>
        <v>1535517</v>
      </c>
      <c r="G56" s="20"/>
      <c r="H56" s="20"/>
      <c r="I56" s="39">
        <f>SUM(E56:F56)</f>
        <v>1828408</v>
      </c>
      <c r="K56" s="60"/>
      <c r="L56" s="60"/>
    </row>
    <row r="57" spans="2:22" s="17" customFormat="1" ht="16" customHeight="1">
      <c r="B57" s="40" t="s">
        <v>44</v>
      </c>
      <c r="C57" s="20"/>
      <c r="D57" s="20"/>
      <c r="E57" s="19">
        <f>SUM('Aberdeen City:West Lothian'!E57)</f>
        <v>118867</v>
      </c>
      <c r="F57" s="19">
        <f>SUM('Aberdeen City:West Lothian'!F57)</f>
        <v>1330401</v>
      </c>
      <c r="G57" s="20"/>
      <c r="H57" s="20"/>
      <c r="I57" s="21">
        <f>SUM(E57:F57)</f>
        <v>1449268</v>
      </c>
      <c r="K57" s="60"/>
      <c r="L57" s="60"/>
    </row>
    <row r="58" spans="2:22" s="17" customFormat="1" ht="16" customHeight="1">
      <c r="B58" s="41" t="s">
        <v>45</v>
      </c>
      <c r="C58" s="20"/>
      <c r="D58" s="20"/>
      <c r="E58" s="20"/>
      <c r="F58" s="19">
        <f>SUM('Aberdeen City:West Lothian'!F58)</f>
        <v>1053262</v>
      </c>
      <c r="G58" s="20"/>
      <c r="H58" s="20"/>
      <c r="I58" s="21">
        <f>F58</f>
        <v>1053262</v>
      </c>
      <c r="K58" s="60"/>
      <c r="L58" s="60"/>
    </row>
    <row r="59" spans="2:22" s="17" customFormat="1" ht="16" customHeight="1">
      <c r="B59" s="40" t="s">
        <v>46</v>
      </c>
      <c r="C59" s="20"/>
      <c r="D59" s="20"/>
      <c r="E59" s="19">
        <f>SUM('Aberdeen City:West Lothian'!E59)</f>
        <v>13508</v>
      </c>
      <c r="F59" s="20"/>
      <c r="G59" s="20"/>
      <c r="H59" s="20"/>
      <c r="I59" s="21">
        <f>E59</f>
        <v>13508</v>
      </c>
      <c r="K59" s="60"/>
      <c r="L59" s="60"/>
    </row>
    <row r="60" spans="2:22" s="17" customFormat="1" ht="16" customHeight="1">
      <c r="B60" s="40" t="s">
        <v>47</v>
      </c>
      <c r="C60" s="20"/>
      <c r="D60" s="20"/>
      <c r="E60" s="19">
        <f>SUM('Aberdeen City:West Lothian'!E60)</f>
        <v>120918</v>
      </c>
      <c r="F60" s="20"/>
      <c r="G60" s="20"/>
      <c r="H60" s="20"/>
      <c r="I60" s="21">
        <f>E60</f>
        <v>120918</v>
      </c>
      <c r="K60" s="60"/>
      <c r="L60" s="60"/>
    </row>
    <row r="61" spans="2:22" s="17" customFormat="1" ht="16" customHeight="1">
      <c r="B61" s="63" t="s">
        <v>48</v>
      </c>
      <c r="C61" s="20"/>
      <c r="D61" s="20"/>
      <c r="E61" s="19">
        <f>SUM('Aberdeen City:West Lothian'!E61)</f>
        <v>39598</v>
      </c>
      <c r="F61" s="19">
        <f>SUM('Aberdeen City:West Lothian'!F61)</f>
        <v>205116</v>
      </c>
      <c r="G61" s="20"/>
      <c r="H61" s="20"/>
      <c r="I61" s="21">
        <f>SUM(E61:F61)</f>
        <v>244714</v>
      </c>
      <c r="K61" s="60"/>
      <c r="L61" s="60"/>
    </row>
    <row r="62" spans="2:22" s="17" customFormat="1" ht="16" customHeight="1">
      <c r="B62" s="37" t="s">
        <v>49</v>
      </c>
      <c r="C62" s="20"/>
      <c r="D62" s="20"/>
      <c r="E62" s="38">
        <f>SUM(E63,E65:E68)</f>
        <v>378251</v>
      </c>
      <c r="F62" s="38">
        <f>SUM(F63,F65,F68)</f>
        <v>1563968</v>
      </c>
      <c r="G62" s="20"/>
      <c r="H62" s="20"/>
      <c r="I62" s="39">
        <f>SUM(E62:F62)</f>
        <v>1942219</v>
      </c>
      <c r="K62" s="60"/>
      <c r="L62" s="60"/>
    </row>
    <row r="63" spans="2:22" s="17" customFormat="1" ht="16" customHeight="1">
      <c r="B63" s="40" t="s">
        <v>50</v>
      </c>
      <c r="C63" s="20"/>
      <c r="D63" s="20"/>
      <c r="E63" s="19">
        <f>SUM('Aberdeen City:West Lothian'!E63)</f>
        <v>6917</v>
      </c>
      <c r="F63" s="19">
        <f>SUM('Aberdeen City:West Lothian'!F63)</f>
        <v>1022126</v>
      </c>
      <c r="G63" s="20"/>
      <c r="H63" s="20"/>
      <c r="I63" s="21">
        <f>SUM(E63:F63)</f>
        <v>1029043</v>
      </c>
      <c r="K63" s="60"/>
      <c r="L63" s="60"/>
    </row>
    <row r="64" spans="2:22" s="17" customFormat="1" ht="16" customHeight="1">
      <c r="B64" s="41" t="s">
        <v>51</v>
      </c>
      <c r="C64" s="20"/>
      <c r="D64" s="20"/>
      <c r="E64" s="20"/>
      <c r="F64" s="19">
        <f>SUM('Aberdeen City:West Lothian'!F64)</f>
        <v>649364</v>
      </c>
      <c r="G64" s="20"/>
      <c r="H64" s="20"/>
      <c r="I64" s="21">
        <f>F64</f>
        <v>649364</v>
      </c>
      <c r="K64" s="60"/>
      <c r="L64" s="60"/>
    </row>
    <row r="65" spans="2:22" s="17" customFormat="1" ht="16" customHeight="1">
      <c r="B65" s="40" t="s">
        <v>52</v>
      </c>
      <c r="C65" s="20"/>
      <c r="D65" s="20"/>
      <c r="E65" s="19">
        <f>SUM('Aberdeen City:West Lothian'!E65)</f>
        <v>15703</v>
      </c>
      <c r="F65" s="19">
        <f>SUM('Aberdeen City:West Lothian'!F65)</f>
        <v>175721</v>
      </c>
      <c r="G65" s="20"/>
      <c r="H65" s="20"/>
      <c r="I65" s="21">
        <f>SUM(E65:F65)</f>
        <v>191424</v>
      </c>
      <c r="K65" s="60"/>
      <c r="L65" s="60"/>
    </row>
    <row r="66" spans="2:22" s="17" customFormat="1" ht="16" customHeight="1">
      <c r="B66" s="40" t="s">
        <v>53</v>
      </c>
      <c r="C66" s="20"/>
      <c r="D66" s="20"/>
      <c r="E66" s="19">
        <f>SUM('Aberdeen City:West Lothian'!E66)</f>
        <v>16135</v>
      </c>
      <c r="F66" s="20"/>
      <c r="G66" s="20"/>
      <c r="H66" s="20"/>
      <c r="I66" s="21">
        <f>E66</f>
        <v>16135</v>
      </c>
      <c r="K66" s="60"/>
      <c r="L66" s="60"/>
    </row>
    <row r="67" spans="2:22" s="17" customFormat="1" ht="16" customHeight="1">
      <c r="B67" s="40" t="s">
        <v>54</v>
      </c>
      <c r="C67" s="20"/>
      <c r="D67" s="20"/>
      <c r="E67" s="19">
        <f>SUM('Aberdeen City:West Lothian'!E67)</f>
        <v>237866</v>
      </c>
      <c r="F67" s="20"/>
      <c r="G67" s="20"/>
      <c r="H67" s="20"/>
      <c r="I67" s="21">
        <f>E67</f>
        <v>237866</v>
      </c>
      <c r="K67" s="60"/>
      <c r="L67" s="60"/>
    </row>
    <row r="68" spans="2:22" s="17" customFormat="1" ht="16" customHeight="1">
      <c r="B68" s="63" t="s">
        <v>55</v>
      </c>
      <c r="C68" s="20"/>
      <c r="D68" s="20"/>
      <c r="E68" s="19">
        <f>SUM('Aberdeen City:West Lothian'!E68)</f>
        <v>101630</v>
      </c>
      <c r="F68" s="19">
        <f>SUM('Aberdeen City:West Lothian'!F68)</f>
        <v>366121</v>
      </c>
      <c r="G68" s="20"/>
      <c r="H68" s="20"/>
      <c r="I68" s="21">
        <f>SUM(E68:F68)</f>
        <v>467751</v>
      </c>
      <c r="K68" s="60"/>
      <c r="L68" s="60"/>
    </row>
    <row r="69" spans="2:22" s="17" customFormat="1" ht="16" customHeight="1">
      <c r="B69" s="60"/>
      <c r="C69" s="60"/>
      <c r="D69" s="60"/>
      <c r="E69" s="60"/>
      <c r="F69" s="60"/>
      <c r="G69" s="60"/>
      <c r="H69" s="60"/>
      <c r="I69" s="60"/>
      <c r="K69" s="60"/>
      <c r="L69" s="60"/>
    </row>
    <row r="70" spans="2:22" s="2" customFormat="1" ht="6" customHeight="1">
      <c r="B70" s="31"/>
      <c r="C70" s="30"/>
      <c r="D70" s="30"/>
      <c r="E70" s="30"/>
      <c r="F70" s="30"/>
      <c r="G70" s="30"/>
      <c r="H70" s="30"/>
      <c r="I70" s="30"/>
      <c r="J70" s="30"/>
      <c r="K70" s="60"/>
      <c r="L70" s="60"/>
      <c r="M70" s="30"/>
      <c r="N70" s="30"/>
      <c r="O70" s="32"/>
      <c r="P70" s="33"/>
    </row>
    <row r="71" spans="2:22" s="2" customFormat="1" ht="16" customHeight="1">
      <c r="B71" s="42" t="s">
        <v>56</v>
      </c>
      <c r="C71" s="35"/>
      <c r="D71" s="30"/>
      <c r="E71" s="30"/>
      <c r="F71" s="30"/>
      <c r="G71" s="30"/>
      <c r="H71" s="30"/>
      <c r="I71" s="30"/>
      <c r="J71" s="30"/>
      <c r="K71" s="60"/>
      <c r="L71" s="60"/>
      <c r="M71" s="30"/>
      <c r="N71" s="32"/>
      <c r="O71" s="33"/>
      <c r="P71" s="30"/>
      <c r="Q71" s="30"/>
      <c r="R71" s="30"/>
      <c r="S71" s="30"/>
      <c r="T71" s="30"/>
      <c r="U71" s="30"/>
      <c r="V71" s="30"/>
    </row>
    <row r="72" spans="2:22" s="17" customFormat="1" ht="16" customHeight="1">
      <c r="B72" s="43" t="s">
        <v>42</v>
      </c>
      <c r="C72" s="20"/>
      <c r="D72" s="20"/>
      <c r="E72" s="19">
        <f>SUM('Aberdeen City:West Lothian'!E72)</f>
        <v>223351</v>
      </c>
      <c r="F72" s="19">
        <f>SUM('Aberdeen City:West Lothian'!F72)</f>
        <v>315837</v>
      </c>
      <c r="G72" s="20"/>
      <c r="H72" s="20"/>
      <c r="I72" s="21">
        <f>SUM(E72:F72)</f>
        <v>539188</v>
      </c>
      <c r="K72" s="60"/>
      <c r="L72" s="60"/>
    </row>
    <row r="73" spans="2:22" s="17" customFormat="1" ht="16" customHeight="1">
      <c r="B73" s="37" t="s">
        <v>57</v>
      </c>
      <c r="C73" s="20"/>
      <c r="D73" s="20"/>
      <c r="E73" s="39">
        <f>SUM(E76,E83:E85)</f>
        <v>269464</v>
      </c>
      <c r="F73" s="39">
        <f>SUM(F76,F85)</f>
        <v>863336</v>
      </c>
      <c r="G73" s="20"/>
      <c r="H73" s="20"/>
      <c r="I73" s="39">
        <f>SUM(E73:F73)</f>
        <v>1132800</v>
      </c>
      <c r="K73" s="60"/>
      <c r="L73" s="60"/>
    </row>
    <row r="74" spans="2:22" s="17" customFormat="1" ht="16" customHeight="1">
      <c r="B74" s="44" t="s">
        <v>58</v>
      </c>
      <c r="C74" s="20"/>
      <c r="D74" s="20"/>
      <c r="E74" s="20"/>
      <c r="F74" s="19">
        <f>SUM('Aberdeen City:West Lothian'!F74)</f>
        <v>61374</v>
      </c>
      <c r="G74" s="20"/>
      <c r="H74" s="20"/>
      <c r="I74" s="21">
        <f>F74</f>
        <v>61374</v>
      </c>
      <c r="K74" s="60"/>
      <c r="L74" s="60"/>
    </row>
    <row r="75" spans="2:22" s="17" customFormat="1" ht="16" customHeight="1">
      <c r="B75" s="45" t="s">
        <v>59</v>
      </c>
      <c r="C75" s="20"/>
      <c r="D75" s="20"/>
      <c r="E75" s="20"/>
      <c r="F75" s="19">
        <f>SUM('Aberdeen City:West Lothian'!F75)</f>
        <v>600888</v>
      </c>
      <c r="G75" s="20"/>
      <c r="H75" s="20"/>
      <c r="I75" s="21">
        <f>F75</f>
        <v>600888</v>
      </c>
      <c r="K75" s="60"/>
      <c r="L75" s="60"/>
    </row>
    <row r="76" spans="2:22" s="17" customFormat="1" ht="16" customHeight="1">
      <c r="B76" s="46" t="s">
        <v>60</v>
      </c>
      <c r="C76" s="20"/>
      <c r="D76" s="20"/>
      <c r="E76" s="19">
        <f>SUM('Aberdeen City:West Lothian'!E76)</f>
        <v>105584</v>
      </c>
      <c r="F76" s="19">
        <f>SUM('Aberdeen City:West Lothian'!F76)</f>
        <v>751174</v>
      </c>
      <c r="G76" s="20"/>
      <c r="H76" s="20"/>
      <c r="I76" s="21">
        <f>SUM(E76:F76)</f>
        <v>856758</v>
      </c>
      <c r="K76" s="60"/>
      <c r="L76" s="60"/>
    </row>
    <row r="77" spans="2:22" s="17" customFormat="1" ht="16" customHeight="1">
      <c r="B77" s="62" t="s">
        <v>45</v>
      </c>
      <c r="C77" s="20"/>
      <c r="D77" s="20"/>
      <c r="E77" s="20"/>
      <c r="F77" s="19">
        <f>SUM('Aberdeen City:West Lothian'!F77)</f>
        <v>587852</v>
      </c>
      <c r="G77" s="20"/>
      <c r="H77" s="20"/>
      <c r="I77" s="21">
        <f t="shared" ref="I77:I82" si="0">F77</f>
        <v>587852</v>
      </c>
      <c r="K77" s="60"/>
      <c r="L77" s="60"/>
    </row>
    <row r="78" spans="2:22" s="17" customFormat="1" ht="16" customHeight="1">
      <c r="B78" s="47" t="s">
        <v>61</v>
      </c>
      <c r="C78" s="20"/>
      <c r="D78" s="20"/>
      <c r="E78" s="20"/>
      <c r="F78" s="19">
        <f>SUM('Aberdeen City:West Lothian'!F78)</f>
        <v>80451.169139999998</v>
      </c>
      <c r="G78" s="20"/>
      <c r="H78" s="20"/>
      <c r="I78" s="21">
        <f t="shared" si="0"/>
        <v>80451.169139999998</v>
      </c>
      <c r="K78" s="60"/>
      <c r="L78" s="60"/>
    </row>
    <row r="79" spans="2:22" s="17" customFormat="1" ht="16" customHeight="1">
      <c r="B79" s="48" t="s">
        <v>62</v>
      </c>
      <c r="C79" s="20"/>
      <c r="D79" s="20"/>
      <c r="E79" s="20"/>
      <c r="F79" s="19">
        <f>SUM('Aberdeen City:West Lothian'!F79)</f>
        <v>38841.830399999999</v>
      </c>
      <c r="G79" s="20"/>
      <c r="H79" s="20"/>
      <c r="I79" s="21">
        <f t="shared" si="0"/>
        <v>38841.830399999999</v>
      </c>
      <c r="K79" s="60"/>
      <c r="L79" s="60"/>
    </row>
    <row r="80" spans="2:22" s="17" customFormat="1" ht="16" customHeight="1">
      <c r="B80" s="48" t="s">
        <v>63</v>
      </c>
      <c r="C80" s="20"/>
      <c r="D80" s="20"/>
      <c r="E80" s="20"/>
      <c r="F80" s="19">
        <f>SUM('Aberdeen City:West Lothian'!F80)</f>
        <v>1405.4317000000001</v>
      </c>
      <c r="G80" s="20"/>
      <c r="H80" s="20"/>
      <c r="I80" s="21">
        <f t="shared" si="0"/>
        <v>1405.4317000000001</v>
      </c>
      <c r="K80" s="60"/>
      <c r="L80" s="60"/>
    </row>
    <row r="81" spans="2:12" s="17" customFormat="1" ht="16" customHeight="1">
      <c r="B81" s="48" t="s">
        <v>64</v>
      </c>
      <c r="C81" s="20"/>
      <c r="D81" s="20"/>
      <c r="E81" s="20"/>
      <c r="F81" s="19">
        <f>SUM('Aberdeen City:West Lothian'!F81)</f>
        <v>1677.1552000000001</v>
      </c>
      <c r="G81" s="20"/>
      <c r="H81" s="20"/>
      <c r="I81" s="21">
        <f t="shared" si="0"/>
        <v>1677.1552000000001</v>
      </c>
      <c r="K81" s="60"/>
      <c r="L81" s="60"/>
    </row>
    <row r="82" spans="2:12" s="17" customFormat="1" ht="16" customHeight="1">
      <c r="B82" s="48" t="s">
        <v>65</v>
      </c>
      <c r="C82" s="20"/>
      <c r="D82" s="20"/>
      <c r="E82" s="20"/>
      <c r="F82" s="19">
        <f>SUM('Aberdeen City:West Lothian'!F82)</f>
        <v>1050</v>
      </c>
      <c r="G82" s="20"/>
      <c r="H82" s="20"/>
      <c r="I82" s="21">
        <f t="shared" si="0"/>
        <v>1050</v>
      </c>
      <c r="K82" s="60"/>
      <c r="L82" s="60"/>
    </row>
    <row r="83" spans="2:12" s="17" customFormat="1" ht="16" customHeight="1">
      <c r="B83" s="46" t="s">
        <v>46</v>
      </c>
      <c r="C83" s="20"/>
      <c r="D83" s="20"/>
      <c r="E83" s="19">
        <f>SUM('Aberdeen City:West Lothian'!E83)</f>
        <v>13106</v>
      </c>
      <c r="F83" s="20"/>
      <c r="G83" s="20"/>
      <c r="H83" s="20"/>
      <c r="I83" s="21">
        <f>E83</f>
        <v>13106</v>
      </c>
      <c r="K83" s="60"/>
      <c r="L83" s="60"/>
    </row>
    <row r="84" spans="2:12" s="17" customFormat="1" ht="16" customHeight="1">
      <c r="B84" s="46" t="s">
        <v>47</v>
      </c>
      <c r="C84" s="20"/>
      <c r="D84" s="20"/>
      <c r="E84" s="19">
        <f>SUM('Aberdeen City:West Lothian'!E84)</f>
        <v>114270</v>
      </c>
      <c r="F84" s="20"/>
      <c r="G84" s="20"/>
      <c r="H84" s="20"/>
      <c r="I84" s="21">
        <f>E84</f>
        <v>114270</v>
      </c>
      <c r="K84" s="60"/>
      <c r="L84" s="60"/>
    </row>
    <row r="85" spans="2:12" s="17" customFormat="1" ht="16" customHeight="1">
      <c r="B85" s="63" t="s">
        <v>48</v>
      </c>
      <c r="C85" s="20"/>
      <c r="D85" s="20"/>
      <c r="E85" s="19">
        <f>SUM('Aberdeen City:West Lothian'!E85)</f>
        <v>36504</v>
      </c>
      <c r="F85" s="19">
        <f>SUM('Aberdeen City:West Lothian'!F85)</f>
        <v>112162</v>
      </c>
      <c r="G85" s="20"/>
      <c r="H85" s="20"/>
      <c r="I85" s="21">
        <f>SUM(E85:F85)</f>
        <v>148666</v>
      </c>
      <c r="K85" s="60"/>
      <c r="L85" s="60"/>
    </row>
    <row r="86" spans="2:12" s="17" customFormat="1" ht="16" customHeight="1">
      <c r="B86" s="37" t="s">
        <v>66</v>
      </c>
      <c r="C86" s="20"/>
      <c r="D86" s="20"/>
      <c r="E86" s="39">
        <f>SUM(E87,E92:E94,E96:E98)</f>
        <v>343271</v>
      </c>
      <c r="F86" s="39">
        <f>SUM(F87,F92:F95,F98)</f>
        <v>1017408</v>
      </c>
      <c r="G86" s="20"/>
      <c r="H86" s="20"/>
      <c r="I86" s="39">
        <f>SUM(E86:F86)</f>
        <v>1360679</v>
      </c>
      <c r="K86" s="60"/>
      <c r="L86" s="60"/>
    </row>
    <row r="87" spans="2:12" s="17" customFormat="1" ht="16" customHeight="1">
      <c r="B87" s="46" t="s">
        <v>50</v>
      </c>
      <c r="C87" s="20"/>
      <c r="D87" s="20"/>
      <c r="E87" s="19">
        <f>SUM('Aberdeen City:West Lothian'!E87)</f>
        <v>5075</v>
      </c>
      <c r="F87" s="19">
        <f>SUM('Aberdeen City:West Lothian'!F87)</f>
        <v>688580</v>
      </c>
      <c r="G87" s="20"/>
      <c r="H87" s="20"/>
      <c r="I87" s="21">
        <f>SUM(E87:F87)</f>
        <v>693655</v>
      </c>
      <c r="K87" s="60"/>
      <c r="L87" s="60"/>
    </row>
    <row r="88" spans="2:12" s="17" customFormat="1" ht="16" customHeight="1">
      <c r="B88" s="49" t="s">
        <v>67</v>
      </c>
      <c r="C88" s="20"/>
      <c r="D88" s="20"/>
      <c r="E88" s="20"/>
      <c r="F88" s="19">
        <f>SUM('Aberdeen City:West Lothian'!F88)</f>
        <v>90440</v>
      </c>
      <c r="G88" s="20"/>
      <c r="H88" s="20"/>
      <c r="I88" s="21">
        <f>F88</f>
        <v>90440</v>
      </c>
      <c r="K88" s="60"/>
      <c r="L88" s="60"/>
    </row>
    <row r="89" spans="2:12" s="17" customFormat="1" ht="16" customHeight="1">
      <c r="B89" s="49" t="s">
        <v>68</v>
      </c>
      <c r="C89" s="20"/>
      <c r="D89" s="20"/>
      <c r="E89" s="20"/>
      <c r="F89" s="19">
        <f>SUM('Aberdeen City:West Lothian'!F89)</f>
        <v>396713</v>
      </c>
      <c r="G89" s="20"/>
      <c r="H89" s="20"/>
      <c r="I89" s="21">
        <f>F89</f>
        <v>396713</v>
      </c>
      <c r="K89" s="60"/>
      <c r="L89" s="60"/>
    </row>
    <row r="90" spans="2:12" s="17" customFormat="1" ht="16" customHeight="1">
      <c r="B90" s="50" t="s">
        <v>69</v>
      </c>
      <c r="C90" s="20"/>
      <c r="D90" s="20"/>
      <c r="E90" s="20"/>
      <c r="F90" s="19">
        <f>SUM('Aberdeen City:West Lothian'!F90)</f>
        <v>48161</v>
      </c>
      <c r="G90" s="20"/>
      <c r="H90" s="20"/>
      <c r="I90" s="21">
        <f>F90</f>
        <v>48161</v>
      </c>
      <c r="K90" s="60"/>
      <c r="L90" s="60"/>
    </row>
    <row r="91" spans="2:12" s="17" customFormat="1" ht="16" customHeight="1">
      <c r="B91" s="50" t="s">
        <v>51</v>
      </c>
      <c r="C91" s="20"/>
      <c r="D91" s="20"/>
      <c r="E91" s="20"/>
      <c r="F91" s="19">
        <f>SUM('Aberdeen City:West Lothian'!F91)</f>
        <v>462942</v>
      </c>
      <c r="G91" s="20"/>
      <c r="H91" s="20"/>
      <c r="I91" s="21">
        <f>F91</f>
        <v>462942</v>
      </c>
      <c r="K91" s="60"/>
      <c r="L91" s="60"/>
    </row>
    <row r="92" spans="2:12" s="17" customFormat="1" ht="16" customHeight="1">
      <c r="B92" s="51" t="s">
        <v>52</v>
      </c>
      <c r="C92" s="20"/>
      <c r="D92" s="20"/>
      <c r="E92" s="19">
        <f>SUM('Aberdeen City:West Lothian'!E92)</f>
        <v>15002</v>
      </c>
      <c r="F92" s="19">
        <f>SUM('Aberdeen City:West Lothian'!F92)</f>
        <v>138279</v>
      </c>
      <c r="G92" s="20"/>
      <c r="H92" s="20"/>
      <c r="I92" s="21">
        <f>SUM(E92:F92)</f>
        <v>153281</v>
      </c>
      <c r="K92" s="60"/>
      <c r="L92" s="60"/>
    </row>
    <row r="93" spans="2:12" s="17" customFormat="1" ht="16" customHeight="1">
      <c r="B93" s="52" t="s">
        <v>70</v>
      </c>
      <c r="C93" s="20"/>
      <c r="D93" s="20"/>
      <c r="E93" s="19">
        <f>SUM('Aberdeen City:West Lothian'!E93)</f>
        <v>565</v>
      </c>
      <c r="F93" s="19">
        <f>SUM('Aberdeen City:West Lothian'!F93)</f>
        <v>26310</v>
      </c>
      <c r="G93" s="20"/>
      <c r="H93" s="20"/>
      <c r="I93" s="21">
        <f>SUM(E93:F93)</f>
        <v>26875</v>
      </c>
      <c r="K93" s="60"/>
      <c r="L93" s="60"/>
    </row>
    <row r="94" spans="2:12" s="17" customFormat="1" ht="16" customHeight="1">
      <c r="B94" s="52" t="s">
        <v>71</v>
      </c>
      <c r="C94" s="20"/>
      <c r="D94" s="20"/>
      <c r="E94" s="19">
        <f>SUM('Aberdeen City:West Lothian'!E94)</f>
        <v>11442</v>
      </c>
      <c r="F94" s="19">
        <f>SUM('Aberdeen City:West Lothian'!F94)</f>
        <v>16026</v>
      </c>
      <c r="G94" s="20"/>
      <c r="H94" s="20"/>
      <c r="I94" s="21">
        <f>SUM(E94:F94)</f>
        <v>27468</v>
      </c>
      <c r="K94" s="60"/>
      <c r="L94" s="60"/>
    </row>
    <row r="95" spans="2:12" s="17" customFormat="1" ht="16" customHeight="1">
      <c r="B95" s="52" t="s">
        <v>72</v>
      </c>
      <c r="C95" s="20"/>
      <c r="D95" s="20"/>
      <c r="E95" s="20"/>
      <c r="F95" s="19">
        <f>SUM('Aberdeen City:West Lothian'!F95)</f>
        <v>6660</v>
      </c>
      <c r="G95" s="20"/>
      <c r="H95" s="20"/>
      <c r="I95" s="21">
        <f>F95</f>
        <v>6660</v>
      </c>
      <c r="K95" s="60"/>
      <c r="L95" s="60"/>
    </row>
    <row r="96" spans="2:12" s="17" customFormat="1" ht="16" customHeight="1">
      <c r="B96" s="53" t="s">
        <v>53</v>
      </c>
      <c r="C96" s="20"/>
      <c r="D96" s="20"/>
      <c r="E96" s="19">
        <f>SUM('Aberdeen City:West Lothian'!E96)</f>
        <v>14799</v>
      </c>
      <c r="F96" s="20"/>
      <c r="G96" s="20"/>
      <c r="H96" s="20"/>
      <c r="I96" s="21">
        <f>E96</f>
        <v>14799</v>
      </c>
      <c r="K96" s="60"/>
      <c r="L96" s="60"/>
    </row>
    <row r="97" spans="2:22" s="17" customFormat="1" ht="16" customHeight="1">
      <c r="B97" s="53" t="s">
        <v>54</v>
      </c>
      <c r="C97" s="20"/>
      <c r="D97" s="20"/>
      <c r="E97" s="19">
        <f>SUM('Aberdeen City:West Lothian'!E97)</f>
        <v>225930</v>
      </c>
      <c r="F97" s="20"/>
      <c r="G97" s="20"/>
      <c r="H97" s="20"/>
      <c r="I97" s="21">
        <f>E97</f>
        <v>225930</v>
      </c>
      <c r="K97" s="60"/>
      <c r="L97" s="60"/>
    </row>
    <row r="98" spans="2:22" s="17" customFormat="1" ht="16" customHeight="1">
      <c r="B98" s="63" t="s">
        <v>55</v>
      </c>
      <c r="C98" s="20"/>
      <c r="D98" s="20"/>
      <c r="E98" s="19">
        <f>SUM('Aberdeen City:West Lothian'!E98)</f>
        <v>70458</v>
      </c>
      <c r="F98" s="19">
        <f>SUM('Aberdeen City:West Lothian'!F98)</f>
        <v>141553</v>
      </c>
      <c r="G98" s="20"/>
      <c r="H98" s="20"/>
      <c r="I98" s="21">
        <f>SUM(E98:F98)</f>
        <v>212011</v>
      </c>
      <c r="K98" s="60"/>
      <c r="L98" s="60"/>
    </row>
    <row r="99" spans="2:22" s="17" customFormat="1" ht="16" customHeight="1">
      <c r="B99" s="60"/>
      <c r="C99" s="60"/>
      <c r="D99" s="60"/>
      <c r="E99" s="60"/>
      <c r="F99" s="60"/>
      <c r="G99" s="60"/>
      <c r="H99" s="60"/>
      <c r="I99" s="60"/>
      <c r="K99" s="60"/>
      <c r="L99" s="60"/>
    </row>
    <row r="100" spans="2:22" s="2" customFormat="1" ht="6" customHeight="1">
      <c r="B100" s="31"/>
      <c r="C100" s="30"/>
      <c r="D100" s="30"/>
      <c r="E100" s="30"/>
      <c r="F100" s="30"/>
      <c r="G100" s="30"/>
      <c r="H100" s="30"/>
      <c r="I100" s="30"/>
      <c r="J100" s="30"/>
      <c r="K100" s="60"/>
      <c r="L100" s="60"/>
      <c r="M100" s="30"/>
      <c r="N100" s="30"/>
      <c r="O100" s="32"/>
      <c r="P100" s="33"/>
    </row>
    <row r="101" spans="2:22" s="2" customFormat="1" ht="16" customHeight="1">
      <c r="B101" s="42" t="s">
        <v>73</v>
      </c>
      <c r="C101" s="35"/>
      <c r="D101" s="30"/>
      <c r="E101" s="30"/>
      <c r="F101" s="30"/>
      <c r="G101" s="30"/>
      <c r="H101" s="30"/>
      <c r="I101" s="30"/>
      <c r="J101" s="30"/>
      <c r="K101" s="60"/>
      <c r="L101" s="60"/>
      <c r="M101" s="30"/>
      <c r="N101" s="32"/>
      <c r="O101" s="33"/>
      <c r="P101" s="30"/>
      <c r="Q101" s="30"/>
      <c r="R101" s="30"/>
      <c r="S101" s="30"/>
      <c r="T101" s="30"/>
      <c r="U101" s="30"/>
      <c r="V101" s="30"/>
    </row>
    <row r="102" spans="2:22" s="17" customFormat="1" ht="16" customHeight="1">
      <c r="B102" s="54" t="s">
        <v>42</v>
      </c>
      <c r="C102" s="20"/>
      <c r="D102" s="20"/>
      <c r="E102" s="19">
        <f>SUM('Aberdeen City:West Lothian'!E102)</f>
        <v>-1301</v>
      </c>
      <c r="F102" s="19">
        <f>SUM('Aberdeen City:West Lothian'!F102)</f>
        <v>-501</v>
      </c>
      <c r="G102" s="20"/>
      <c r="H102" s="20"/>
      <c r="I102" s="21">
        <f>SUM(E102:F102)</f>
        <v>-1802</v>
      </c>
      <c r="K102" s="60"/>
      <c r="L102" s="60"/>
    </row>
    <row r="103" spans="2:22" s="17" customFormat="1" ht="16" customHeight="1">
      <c r="B103" s="55" t="s">
        <v>74</v>
      </c>
      <c r="C103" s="20"/>
      <c r="D103" s="20"/>
      <c r="E103" s="56">
        <f>SUM('Aberdeen City:West Lothian'!E103)</f>
        <v>-207</v>
      </c>
      <c r="F103" s="56">
        <f>SUM('Aberdeen City:West Lothian'!F103)</f>
        <v>-182744</v>
      </c>
      <c r="G103" s="20"/>
      <c r="H103" s="20"/>
      <c r="I103" s="21">
        <f>SUM(E103:F103)</f>
        <v>-182951</v>
      </c>
      <c r="K103" s="60"/>
      <c r="L103" s="60"/>
    </row>
    <row r="104" spans="2:22" s="17" customFormat="1" ht="16" customHeight="1">
      <c r="B104" s="55" t="s">
        <v>75</v>
      </c>
      <c r="C104" s="20"/>
      <c r="D104" s="20"/>
      <c r="E104" s="56">
        <f>SUM('Aberdeen City:West Lothian'!E104)</f>
        <v>-465</v>
      </c>
      <c r="F104" s="56">
        <f>SUM('Aberdeen City:West Lothian'!F104)</f>
        <v>-36987</v>
      </c>
      <c r="G104" s="20"/>
      <c r="H104" s="20"/>
      <c r="I104" s="21">
        <f>SUM(E104:F104)</f>
        <v>-37452</v>
      </c>
      <c r="K104" s="60"/>
      <c r="L104" s="60"/>
    </row>
    <row r="105" spans="2:22" s="17" customFormat="1" ht="16" customHeight="1">
      <c r="B105" s="48" t="s">
        <v>76</v>
      </c>
      <c r="C105" s="20"/>
      <c r="D105" s="20"/>
      <c r="E105" s="20"/>
      <c r="F105" s="19">
        <f>SUM('Aberdeen City:West Lothian'!F105)</f>
        <v>-4132</v>
      </c>
      <c r="G105" s="20"/>
      <c r="H105" s="20"/>
      <c r="I105" s="21">
        <f>F105</f>
        <v>-4132</v>
      </c>
      <c r="K105" s="60"/>
      <c r="L105" s="60"/>
    </row>
    <row r="106" spans="2:22" s="17" customFormat="1" ht="16" customHeight="1">
      <c r="B106" s="48" t="s">
        <v>77</v>
      </c>
      <c r="C106" s="20"/>
      <c r="D106" s="20"/>
      <c r="E106" s="20"/>
      <c r="F106" s="19">
        <f>SUM('Aberdeen City:West Lothian'!F106)</f>
        <v>-747</v>
      </c>
      <c r="G106" s="20"/>
      <c r="H106" s="20"/>
      <c r="I106" s="21">
        <f>F106</f>
        <v>-747</v>
      </c>
      <c r="K106" s="60"/>
      <c r="L106" s="60"/>
    </row>
    <row r="107" spans="2:22" s="17" customFormat="1" ht="16" customHeight="1">
      <c r="B107" s="60"/>
      <c r="C107" s="60"/>
      <c r="D107" s="60"/>
      <c r="E107" s="60"/>
      <c r="F107" s="60"/>
      <c r="G107" s="60"/>
      <c r="H107" s="60"/>
      <c r="I107" s="60"/>
      <c r="K107" s="60"/>
      <c r="L107" s="60"/>
    </row>
    <row r="108" spans="2:22" s="2" customFormat="1" ht="6" customHeight="1">
      <c r="B108" s="31"/>
      <c r="C108" s="30"/>
      <c r="D108" s="30"/>
      <c r="E108" s="30"/>
      <c r="F108" s="30"/>
      <c r="G108" s="30"/>
      <c r="H108" s="30"/>
      <c r="I108" s="30"/>
      <c r="J108" s="30"/>
      <c r="K108" s="60"/>
      <c r="L108" s="60"/>
      <c r="M108" s="30"/>
      <c r="N108" s="30"/>
      <c r="O108" s="32"/>
      <c r="P108" s="33"/>
    </row>
    <row r="109" spans="2:22" s="2" customFormat="1" ht="16" customHeight="1">
      <c r="B109" s="34" t="s">
        <v>18</v>
      </c>
      <c r="C109" s="35"/>
      <c r="D109" s="30"/>
      <c r="E109" s="30"/>
      <c r="F109" s="30"/>
      <c r="G109" s="30"/>
      <c r="H109" s="30"/>
      <c r="I109" s="30"/>
      <c r="J109" s="30"/>
      <c r="K109" s="60"/>
      <c r="L109" s="60"/>
      <c r="M109" s="30"/>
      <c r="N109" s="32"/>
      <c r="O109" s="33"/>
      <c r="P109" s="30"/>
      <c r="Q109" s="30"/>
      <c r="R109" s="30"/>
      <c r="S109" s="30"/>
      <c r="T109" s="30"/>
      <c r="U109" s="30"/>
      <c r="V109" s="30"/>
    </row>
    <row r="110" spans="2:22" s="17" customFormat="1" ht="16" customHeight="1">
      <c r="B110" s="61" t="s">
        <v>78</v>
      </c>
      <c r="C110" s="19">
        <f>SUM('Aberdeen City:West Lothian'!C110)</f>
        <v>-821</v>
      </c>
      <c r="D110" s="19">
        <f>SUM('Aberdeen City:West Lothian'!D110)</f>
        <v>0</v>
      </c>
      <c r="E110" s="19">
        <f>SUM('Aberdeen City:West Lothian'!E110)</f>
        <v>-11399</v>
      </c>
      <c r="F110" s="19">
        <f>SUM('Aberdeen City:West Lothian'!F110)</f>
        <v>-223</v>
      </c>
      <c r="G110" s="19">
        <f>SUM('Aberdeen City:West Lothian'!G110)</f>
        <v>-222</v>
      </c>
      <c r="H110" s="20"/>
      <c r="I110" s="21">
        <f>SUM(C110:H110)</f>
        <v>-12665</v>
      </c>
      <c r="K110" s="60"/>
      <c r="L110" s="60"/>
    </row>
    <row r="111" spans="2:22" s="17" customFormat="1" ht="16" customHeight="1">
      <c r="C111" s="60"/>
      <c r="D111" s="60"/>
      <c r="E111" s="60"/>
      <c r="F111" s="60"/>
      <c r="G111" s="60"/>
      <c r="H111" s="57"/>
      <c r="I111" s="57"/>
      <c r="K111" s="57"/>
      <c r="L111" s="57"/>
    </row>
    <row r="112" spans="2:22" s="17" customFormat="1" ht="12.75" customHeight="1"/>
  </sheetData>
  <mergeCells count="7">
    <mergeCell ref="I6:I7"/>
    <mergeCell ref="G6:G7"/>
    <mergeCell ref="C6:C7"/>
    <mergeCell ref="D6:D7"/>
    <mergeCell ref="E6:E7"/>
    <mergeCell ref="F6:F7"/>
    <mergeCell ref="H6:H7"/>
  </mergeCells>
  <dataValidations count="3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9:G9 C12:G12 F36 F63:F65 E43:F44 F47:F51 E63 F58 C39:G40 E57:F57 E65:E68 F68 E59:E61 E55:F55 F61" xr:uid="{00000000-0002-0000-02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G11 C18:G18 C20:G21 E102:F104 F105:F106 C110:G110" xr:uid="{00000000-0002-0000-0200-000001000000}">
      <formula1>0</formula1>
    </dataValidation>
    <dataValidation type="whole" errorStyle="warning" allowBlank="1" showErrorMessage="1" errorTitle="WARNING" error="All figures must be entered as whole numbers. Please ensure that the figure you have entered is correct." sqref="E87 E76 F87:F95 F74:F82 E96:E97 E92:E94 E83:E84 E72:F72 E85:F85 E98:F98" xr:uid="{00000000-0002-0000-0200-000002000000}">
      <formula1>-1000000</formula1>
      <formula2>1000000</formula2>
    </dataValidation>
  </dataValidations>
  <pageMargins left="0.7" right="0.7" top="0.75" bottom="0.75" header="0.3" footer="0.3"/>
  <pageSetup paperSize="9" scale="59" fitToHeight="0" orientation="landscape" r:id="rId1"/>
  <rowBreaks count="2" manualBreakCount="2">
    <brk id="52" max="11" man="1"/>
    <brk id="100" max="11" man="1"/>
  </rowBreaks>
  <ignoredErrors>
    <ignoredError sqref="C9:G9 C11:G12 C18:G18 C20:G21 F36 C39:G40 E43:F44 F47:F51 E55:F55 E57:F57 F58 E59:E61 F61 E63:F63 F64 E65:F65 E66:E68 F68 E72:F72 F74:F75 E76:F76 F77:F82 E83:E85 F85 E87:F87 F88:F91 E92:F94 F95 E96:E98 F98 E102:F104 F105:F106 C110:G110" unlockedFormula="1"/>
    <ignoredError sqref="I110" emptyCellReferenc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3">
    <tabColor rgb="FFC5D9F1"/>
    <pageSetUpPr fitToPage="1"/>
  </sheetPr>
  <dimension ref="B1:V112"/>
  <sheetViews>
    <sheetView zoomScaleNormal="100" workbookViewId="0"/>
  </sheetViews>
  <sheetFormatPr defaultColWidth="9.1796875" defaultRowHeight="14"/>
  <cols>
    <col min="1" max="1" width="2.54296875" style="14" customWidth="1"/>
    <col min="2" max="2" width="95.54296875" style="14" customWidth="1"/>
    <col min="3" max="9" width="14.26953125" style="14" customWidth="1"/>
    <col min="10" max="10" width="3.26953125" style="14" customWidth="1"/>
    <col min="11" max="12" width="10.81640625" style="14" customWidth="1"/>
    <col min="13" max="16384" width="9.1796875" style="14"/>
  </cols>
  <sheetData>
    <row r="1" spans="2:12" s="2" customFormat="1" ht="20.149999999999999" customHeight="1">
      <c r="B1" s="1" t="s">
        <v>0</v>
      </c>
      <c r="C1" s="58"/>
      <c r="D1" s="58"/>
      <c r="F1" s="3"/>
      <c r="G1" s="3"/>
      <c r="H1" s="3"/>
    </row>
    <row r="2" spans="2:12" s="2" customFormat="1" ht="20.149999999999999" customHeight="1">
      <c r="B2" s="1" t="s">
        <v>79</v>
      </c>
    </row>
    <row r="3" spans="2:12" s="2" customFormat="1" ht="20.149999999999999" customHeight="1">
      <c r="B3" s="4" t="s">
        <v>80</v>
      </c>
      <c r="C3" s="59"/>
      <c r="D3" s="59"/>
      <c r="E3" s="5"/>
      <c r="F3" s="6"/>
      <c r="G3" s="6"/>
      <c r="H3" s="7"/>
    </row>
    <row r="4" spans="2:12" s="10" customFormat="1" ht="12.75" customHeight="1">
      <c r="B4" s="8"/>
      <c r="C4" s="9"/>
      <c r="I4" s="11"/>
      <c r="J4" s="11"/>
    </row>
    <row r="5" spans="2:12" s="10" customFormat="1" ht="12.75" customHeight="1">
      <c r="B5" s="8"/>
      <c r="C5" s="9"/>
      <c r="I5" s="11" t="s">
        <v>1</v>
      </c>
      <c r="J5" s="11"/>
    </row>
    <row r="6" spans="2:12" ht="18" customHeight="1">
      <c r="B6" s="12" t="s">
        <v>2</v>
      </c>
      <c r="C6" s="82" t="s">
        <v>3</v>
      </c>
      <c r="D6" s="82" t="s">
        <v>4</v>
      </c>
      <c r="E6" s="82" t="s">
        <v>5</v>
      </c>
      <c r="F6" s="82" t="s">
        <v>6</v>
      </c>
      <c r="G6" s="82" t="s">
        <v>7</v>
      </c>
      <c r="H6" s="83" t="s">
        <v>8</v>
      </c>
      <c r="I6" s="84" t="s">
        <v>9</v>
      </c>
      <c r="J6" s="13"/>
      <c r="K6" s="60"/>
      <c r="L6" s="60"/>
    </row>
    <row r="7" spans="2:12" ht="51" customHeight="1">
      <c r="B7" s="15" t="s">
        <v>10</v>
      </c>
      <c r="C7" s="82"/>
      <c r="D7" s="82"/>
      <c r="E7" s="82"/>
      <c r="F7" s="82"/>
      <c r="G7" s="82"/>
      <c r="H7" s="83"/>
      <c r="I7" s="84"/>
      <c r="J7" s="13"/>
      <c r="K7" s="60"/>
      <c r="L7" s="60"/>
    </row>
    <row r="8" spans="2:12" s="17" customFormat="1" ht="16" customHeight="1">
      <c r="B8" s="16" t="s">
        <v>11</v>
      </c>
      <c r="K8" s="60"/>
      <c r="L8" s="60"/>
    </row>
    <row r="9" spans="2:12" s="17" customFormat="1" ht="16" customHeight="1">
      <c r="B9" s="18" t="s">
        <v>12</v>
      </c>
      <c r="C9" s="19">
        <v>355</v>
      </c>
      <c r="D9" s="19">
        <v>6</v>
      </c>
      <c r="E9" s="19">
        <v>1070</v>
      </c>
      <c r="F9" s="19">
        <v>1626</v>
      </c>
      <c r="G9" s="19">
        <v>193</v>
      </c>
      <c r="H9" s="20"/>
      <c r="I9" s="21">
        <f>SUM(C9:G9)</f>
        <v>3250</v>
      </c>
      <c r="K9" s="60"/>
      <c r="L9" s="60"/>
    </row>
    <row r="10" spans="2:12" s="17" customFormat="1" ht="16" customHeight="1">
      <c r="B10" s="18" t="s">
        <v>13</v>
      </c>
      <c r="C10" s="20"/>
      <c r="D10" s="20"/>
      <c r="E10" s="20"/>
      <c r="F10" s="20"/>
      <c r="G10" s="20"/>
      <c r="H10" s="20"/>
      <c r="I10" s="20"/>
      <c r="K10" s="60"/>
      <c r="L10" s="60"/>
    </row>
    <row r="11" spans="2:12" s="17" customFormat="1" ht="16" customHeight="1">
      <c r="B11" s="18" t="s">
        <v>14</v>
      </c>
      <c r="C11" s="19">
        <v>-315</v>
      </c>
      <c r="D11" s="19">
        <v>0</v>
      </c>
      <c r="E11" s="19">
        <v>0</v>
      </c>
      <c r="F11" s="19">
        <v>-647</v>
      </c>
      <c r="G11" s="19">
        <v>0</v>
      </c>
      <c r="H11" s="20"/>
      <c r="I11" s="21">
        <f>SUM(C11:G11)</f>
        <v>-962</v>
      </c>
      <c r="K11" s="60"/>
      <c r="L11" s="60"/>
    </row>
    <row r="12" spans="2:12" s="17" customFormat="1" ht="16" customHeight="1">
      <c r="B12" s="18" t="s">
        <v>15</v>
      </c>
      <c r="C12" s="19">
        <v>5266</v>
      </c>
      <c r="D12" s="19">
        <v>61</v>
      </c>
      <c r="E12" s="19">
        <v>46853</v>
      </c>
      <c r="F12" s="19">
        <v>155753</v>
      </c>
      <c r="G12" s="19">
        <v>4963</v>
      </c>
      <c r="H12" s="22">
        <v>96008</v>
      </c>
      <c r="I12" s="21">
        <f>SUM(C12:H12)</f>
        <v>308904</v>
      </c>
      <c r="K12" s="60"/>
      <c r="L12" s="60"/>
    </row>
    <row r="13" spans="2:12" s="17" customFormat="1" ht="16" customHeight="1">
      <c r="B13" s="23" t="s">
        <v>16</v>
      </c>
      <c r="C13" s="21">
        <f>SUM(C9,C11:C12)</f>
        <v>5306</v>
      </c>
      <c r="D13" s="21">
        <f>SUM(D9,D11:D12)</f>
        <v>67</v>
      </c>
      <c r="E13" s="21">
        <f>SUM(E9,E11:E12)</f>
        <v>47923</v>
      </c>
      <c r="F13" s="21">
        <f>SUM(F9,F11:F12)</f>
        <v>156732</v>
      </c>
      <c r="G13" s="21">
        <f>SUM(G9,G11:G12)</f>
        <v>5156</v>
      </c>
      <c r="H13" s="21">
        <f>H12</f>
        <v>96008</v>
      </c>
      <c r="I13" s="21">
        <f>SUM(I9,I11:I12)</f>
        <v>311192</v>
      </c>
      <c r="K13" s="60"/>
      <c r="L13" s="60"/>
    </row>
    <row r="14" spans="2:12" s="17" customFormat="1" ht="12.75" customHeight="1">
      <c r="K14" s="60"/>
      <c r="L14" s="60"/>
    </row>
    <row r="15" spans="2:12" s="17" customFormat="1" ht="16" customHeight="1">
      <c r="B15" s="23" t="s">
        <v>17</v>
      </c>
      <c r="C15" s="21">
        <f>C13+C18</f>
        <v>4845</v>
      </c>
      <c r="D15" s="21">
        <f>D13+D18</f>
        <v>67</v>
      </c>
      <c r="E15" s="21">
        <f>E13+E18</f>
        <v>47923</v>
      </c>
      <c r="F15" s="21">
        <f>F13+F18</f>
        <v>156573</v>
      </c>
      <c r="G15" s="21">
        <f>G13+G18</f>
        <v>5156</v>
      </c>
      <c r="H15" s="21">
        <f>H13</f>
        <v>96008</v>
      </c>
      <c r="I15" s="21">
        <f>I13+I18</f>
        <v>310572</v>
      </c>
      <c r="K15" s="60"/>
      <c r="L15" s="60"/>
    </row>
    <row r="16" spans="2:12" s="17" customFormat="1" ht="12.75" customHeight="1">
      <c r="K16" s="60"/>
      <c r="L16" s="60"/>
    </row>
    <row r="17" spans="2:14" s="17" customFormat="1" ht="16" customHeight="1">
      <c r="B17" s="16" t="s">
        <v>18</v>
      </c>
      <c r="K17" s="60"/>
      <c r="L17" s="60"/>
    </row>
    <row r="18" spans="2:14" s="17" customFormat="1" ht="16" customHeight="1">
      <c r="B18" s="18" t="s">
        <v>19</v>
      </c>
      <c r="C18" s="19">
        <v>-461</v>
      </c>
      <c r="D18" s="19">
        <v>0</v>
      </c>
      <c r="E18" s="19">
        <v>0</v>
      </c>
      <c r="F18" s="19">
        <v>-159</v>
      </c>
      <c r="G18" s="19">
        <v>0</v>
      </c>
      <c r="H18" s="20"/>
      <c r="I18" s="21">
        <f>SUM(C18:G18)</f>
        <v>-620</v>
      </c>
      <c r="K18" s="60"/>
      <c r="L18" s="60"/>
    </row>
    <row r="19" spans="2:14" s="17" customFormat="1" ht="16" customHeight="1">
      <c r="B19" s="24" t="s">
        <v>20</v>
      </c>
      <c r="C19" s="20"/>
      <c r="D19" s="20"/>
      <c r="E19" s="20"/>
      <c r="F19" s="20"/>
      <c r="G19" s="20"/>
      <c r="H19" s="20"/>
      <c r="I19" s="25"/>
      <c r="K19" s="60"/>
      <c r="L19" s="60"/>
    </row>
    <row r="20" spans="2:14" s="17" customFormat="1" ht="16" customHeight="1">
      <c r="B20" s="18" t="s">
        <v>21</v>
      </c>
      <c r="C20" s="19">
        <v>0</v>
      </c>
      <c r="D20" s="19">
        <v>0</v>
      </c>
      <c r="E20" s="19">
        <v>0</v>
      </c>
      <c r="F20" s="19">
        <v>-96008</v>
      </c>
      <c r="G20" s="19">
        <v>0</v>
      </c>
      <c r="H20" s="20"/>
      <c r="I20" s="21">
        <f>SUM(C20:G20)</f>
        <v>-96008</v>
      </c>
      <c r="K20" s="60"/>
      <c r="L20" s="60"/>
    </row>
    <row r="21" spans="2:14" s="17" customFormat="1" ht="16" customHeight="1">
      <c r="B21" s="18" t="s">
        <v>22</v>
      </c>
      <c r="C21" s="19">
        <v>-904</v>
      </c>
      <c r="D21" s="19">
        <v>0</v>
      </c>
      <c r="E21" s="19">
        <v>-4120</v>
      </c>
      <c r="F21" s="19">
        <v>-62385</v>
      </c>
      <c r="G21" s="19">
        <v>-5070</v>
      </c>
      <c r="H21" s="20"/>
      <c r="I21" s="21">
        <f>SUM(C21:G21)</f>
        <v>-72479</v>
      </c>
      <c r="K21" s="60"/>
      <c r="L21" s="60"/>
    </row>
    <row r="22" spans="2:14" s="17" customFormat="1" ht="16" customHeight="1">
      <c r="B22" s="23" t="s">
        <v>23</v>
      </c>
      <c r="C22" s="21">
        <f>SUM(C18,C20:C21)</f>
        <v>-1365</v>
      </c>
      <c r="D22" s="21">
        <f>SUM(D18,D20:D21)</f>
        <v>0</v>
      </c>
      <c r="E22" s="21">
        <f>SUM(E18,E20:E21)</f>
        <v>-4120</v>
      </c>
      <c r="F22" s="21">
        <f>SUM(F18,F20:F21)</f>
        <v>-158552</v>
      </c>
      <c r="G22" s="21">
        <f>SUM(G18,G20:G21)</f>
        <v>-5070</v>
      </c>
      <c r="H22" s="20"/>
      <c r="I22" s="21">
        <f>SUM(I18,I20:I21)</f>
        <v>-169107</v>
      </c>
      <c r="K22" s="60"/>
      <c r="L22" s="60"/>
    </row>
    <row r="23" spans="2:14" s="17" customFormat="1" ht="12.75" customHeight="1">
      <c r="K23" s="60"/>
      <c r="L23" s="60"/>
    </row>
    <row r="24" spans="2:14" s="17" customFormat="1" ht="16" customHeight="1">
      <c r="B24" s="23" t="s">
        <v>24</v>
      </c>
      <c r="C24" s="21">
        <f>C22-C18</f>
        <v>-904</v>
      </c>
      <c r="D24" s="21">
        <f>D22-D18</f>
        <v>0</v>
      </c>
      <c r="E24" s="21">
        <f>E22-E18</f>
        <v>-4120</v>
      </c>
      <c r="F24" s="21">
        <f>F22-F18</f>
        <v>-158393</v>
      </c>
      <c r="G24" s="21">
        <f>G22-G18</f>
        <v>-5070</v>
      </c>
      <c r="H24" s="20"/>
      <c r="I24" s="21">
        <f>I22-I18</f>
        <v>-168487</v>
      </c>
      <c r="K24" s="60"/>
      <c r="L24" s="60"/>
    </row>
    <row r="25" spans="2:14" s="17" customFormat="1" ht="12.75" customHeight="1">
      <c r="K25" s="60"/>
      <c r="L25" s="60"/>
    </row>
    <row r="26" spans="2:14" s="17" customFormat="1" ht="16" customHeight="1">
      <c r="B26" s="26" t="s">
        <v>25</v>
      </c>
      <c r="C26" s="27">
        <f>C13+C22</f>
        <v>3941</v>
      </c>
      <c r="D26" s="27">
        <f>D13+D22</f>
        <v>67</v>
      </c>
      <c r="E26" s="27">
        <f>E13+E22</f>
        <v>43803</v>
      </c>
      <c r="F26" s="27">
        <f>F13+F22</f>
        <v>-1820</v>
      </c>
      <c r="G26" s="27">
        <f>G13+G22</f>
        <v>86</v>
      </c>
      <c r="H26" s="27">
        <f>H13</f>
        <v>96008</v>
      </c>
      <c r="I26" s="27">
        <f>I13+I22</f>
        <v>142085</v>
      </c>
      <c r="K26" s="60"/>
      <c r="L26" s="60"/>
    </row>
    <row r="27" spans="2:14" s="17" customFormat="1" ht="12.75" customHeight="1">
      <c r="K27" s="60"/>
      <c r="L27" s="60"/>
    </row>
    <row r="28" spans="2:14" s="17" customFormat="1" ht="16" customHeight="1">
      <c r="B28" s="60"/>
      <c r="C28" s="60"/>
      <c r="D28" s="60"/>
      <c r="E28" s="60"/>
      <c r="F28" s="60"/>
      <c r="G28" s="60"/>
      <c r="H28" s="60"/>
      <c r="I28" s="60"/>
      <c r="K28" s="60"/>
      <c r="L28" s="60"/>
    </row>
    <row r="29" spans="2:14" s="17" customFormat="1" ht="16" customHeight="1">
      <c r="B29" s="60"/>
      <c r="C29" s="60"/>
      <c r="D29" s="60"/>
      <c r="E29" s="60"/>
      <c r="F29" s="60"/>
      <c r="G29" s="60"/>
      <c r="H29" s="60"/>
      <c r="I29" s="60"/>
      <c r="K29" s="60"/>
      <c r="L29" s="60"/>
    </row>
    <row r="30" spans="2:14" s="17" customFormat="1" ht="16" customHeight="1">
      <c r="B30" s="60"/>
      <c r="C30" s="60"/>
      <c r="D30" s="60"/>
      <c r="E30" s="60"/>
      <c r="F30" s="60"/>
      <c r="G30" s="60"/>
      <c r="H30" s="60"/>
      <c r="I30" s="60"/>
      <c r="K30" s="60"/>
      <c r="L30" s="60"/>
    </row>
    <row r="31" spans="2:14" s="17" customFormat="1" ht="16" customHeight="1">
      <c r="B31" s="60"/>
      <c r="C31" s="60"/>
      <c r="D31" s="60"/>
      <c r="E31" s="60"/>
      <c r="F31" s="60"/>
      <c r="G31" s="60"/>
      <c r="H31" s="60"/>
      <c r="I31" s="60"/>
      <c r="K31" s="60"/>
      <c r="L31" s="60"/>
    </row>
    <row r="32" spans="2:14" s="2" customFormat="1" ht="12.75" customHeight="1">
      <c r="B32" s="60"/>
      <c r="C32" s="60"/>
      <c r="D32" s="60"/>
      <c r="E32" s="60"/>
      <c r="F32" s="60"/>
      <c r="G32" s="60"/>
      <c r="H32" s="60"/>
      <c r="I32" s="60"/>
      <c r="J32" s="28"/>
      <c r="K32" s="60"/>
      <c r="L32" s="60"/>
      <c r="M32" s="29"/>
      <c r="N32" s="29"/>
    </row>
    <row r="33" spans="2:22" s="2" customFormat="1" ht="18" customHeight="1">
      <c r="B33" s="64" t="s">
        <v>26</v>
      </c>
      <c r="C33" s="30"/>
      <c r="D33" s="30"/>
      <c r="E33" s="30"/>
      <c r="F33" s="30"/>
      <c r="G33" s="30"/>
      <c r="H33" s="30"/>
      <c r="I33" s="30"/>
      <c r="J33" s="30"/>
      <c r="K33" s="60"/>
      <c r="L33" s="60"/>
    </row>
    <row r="34" spans="2:22" s="2" customFormat="1" ht="6" customHeight="1">
      <c r="B34" s="31"/>
      <c r="C34" s="30"/>
      <c r="D34" s="30"/>
      <c r="E34" s="30"/>
      <c r="F34" s="30"/>
      <c r="G34" s="30"/>
      <c r="H34" s="30"/>
      <c r="I34" s="30"/>
      <c r="J34" s="30"/>
      <c r="K34" s="60"/>
      <c r="L34" s="60"/>
      <c r="M34" s="30"/>
      <c r="N34" s="32"/>
      <c r="O34" s="33"/>
    </row>
    <row r="35" spans="2:22" s="2" customFormat="1" ht="16" customHeight="1">
      <c r="B35" s="34" t="s">
        <v>27</v>
      </c>
      <c r="C35" s="35"/>
      <c r="D35" s="30"/>
      <c r="E35" s="30"/>
      <c r="F35" s="30"/>
      <c r="G35" s="30"/>
      <c r="H35" s="30"/>
      <c r="I35" s="30"/>
      <c r="J35" s="30"/>
      <c r="K35" s="60"/>
      <c r="L35" s="60"/>
      <c r="M35" s="30"/>
      <c r="N35" s="30"/>
      <c r="O35" s="30"/>
    </row>
    <row r="36" spans="2:22" s="17" customFormat="1" ht="16" customHeight="1">
      <c r="B36" s="18" t="s">
        <v>27</v>
      </c>
      <c r="C36" s="20"/>
      <c r="D36" s="20"/>
      <c r="E36" s="20"/>
      <c r="F36" s="19">
        <v>4</v>
      </c>
      <c r="G36" s="20"/>
      <c r="H36" s="20"/>
      <c r="I36" s="20"/>
      <c r="K36" s="60"/>
      <c r="L36" s="60"/>
    </row>
    <row r="37" spans="2:22" s="17" customFormat="1" ht="6" customHeight="1">
      <c r="C37" s="36"/>
      <c r="D37" s="36"/>
      <c r="E37" s="36"/>
      <c r="F37" s="36"/>
      <c r="G37" s="36"/>
      <c r="H37" s="36"/>
      <c r="I37" s="36"/>
      <c r="J37" s="36"/>
      <c r="K37" s="60"/>
      <c r="L37" s="60"/>
      <c r="M37" s="36"/>
      <c r="N37" s="36"/>
      <c r="O37" s="36"/>
      <c r="P37" s="36"/>
      <c r="Q37" s="36"/>
      <c r="R37" s="36"/>
      <c r="S37" s="36"/>
      <c r="T37" s="36"/>
      <c r="U37" s="36"/>
      <c r="V37" s="36"/>
    </row>
    <row r="38" spans="2:22" s="2" customFormat="1" ht="16" customHeight="1">
      <c r="B38" s="34" t="s">
        <v>28</v>
      </c>
      <c r="C38" s="35"/>
      <c r="D38" s="30"/>
      <c r="E38" s="30"/>
      <c r="F38" s="30"/>
      <c r="G38" s="30"/>
      <c r="H38" s="30"/>
      <c r="I38" s="30"/>
      <c r="J38" s="30"/>
      <c r="K38" s="60"/>
      <c r="L38" s="60"/>
      <c r="M38" s="30"/>
      <c r="N38" s="32"/>
      <c r="O38" s="33"/>
      <c r="P38" s="30"/>
      <c r="Q38" s="30"/>
      <c r="R38" s="30"/>
      <c r="S38" s="30"/>
      <c r="T38" s="30"/>
      <c r="U38" s="30"/>
      <c r="V38" s="30"/>
    </row>
    <row r="39" spans="2:22" s="17" customFormat="1" ht="16" customHeight="1">
      <c r="B39" s="18" t="s">
        <v>29</v>
      </c>
      <c r="C39" s="19">
        <v>2229.0769999999998</v>
      </c>
      <c r="D39" s="19">
        <v>0</v>
      </c>
      <c r="E39" s="19">
        <v>9185</v>
      </c>
      <c r="F39" s="19">
        <v>48712.461000000003</v>
      </c>
      <c r="G39" s="19">
        <v>0</v>
      </c>
      <c r="H39" s="20"/>
      <c r="I39" s="21">
        <f>SUM(C39:G39)</f>
        <v>60126.538</v>
      </c>
      <c r="K39" s="60"/>
      <c r="L39" s="60"/>
      <c r="M39" s="30"/>
    </row>
    <row r="40" spans="2:22" s="17" customFormat="1" ht="16" customHeight="1">
      <c r="B40" s="62" t="s">
        <v>30</v>
      </c>
      <c r="C40" s="19">
        <v>28.07</v>
      </c>
      <c r="D40" s="19">
        <v>0</v>
      </c>
      <c r="E40" s="19">
        <v>0</v>
      </c>
      <c r="F40" s="19">
        <v>31649</v>
      </c>
      <c r="G40" s="19">
        <v>0</v>
      </c>
      <c r="H40" s="20"/>
      <c r="I40" s="21">
        <f>SUM(C40:G40)</f>
        <v>31677.07</v>
      </c>
      <c r="K40" s="60"/>
      <c r="L40" s="60"/>
      <c r="M40" s="30"/>
    </row>
    <row r="41" spans="2:22" s="17" customFormat="1" ht="6" customHeight="1">
      <c r="C41" s="36"/>
      <c r="D41" s="36"/>
      <c r="E41" s="36"/>
      <c r="F41" s="36"/>
      <c r="G41" s="36"/>
      <c r="H41" s="36"/>
      <c r="I41" s="36"/>
      <c r="J41" s="36"/>
      <c r="K41" s="60"/>
      <c r="L41" s="60"/>
      <c r="M41" s="36"/>
      <c r="N41" s="36"/>
      <c r="O41" s="36"/>
      <c r="P41" s="36"/>
      <c r="Q41" s="36"/>
      <c r="R41" s="36"/>
      <c r="S41" s="36"/>
      <c r="T41" s="36"/>
      <c r="U41" s="36"/>
      <c r="V41" s="36"/>
    </row>
    <row r="42" spans="2:22" s="2" customFormat="1" ht="16" customHeight="1">
      <c r="B42" s="34" t="s">
        <v>31</v>
      </c>
      <c r="C42" s="35"/>
      <c r="D42" s="30"/>
      <c r="E42" s="30"/>
      <c r="F42" s="30"/>
      <c r="G42" s="30"/>
      <c r="H42" s="30"/>
      <c r="I42" s="30"/>
      <c r="J42" s="30"/>
      <c r="K42" s="60"/>
      <c r="L42" s="60"/>
      <c r="M42" s="30"/>
      <c r="N42" s="32"/>
      <c r="O42" s="33"/>
      <c r="P42" s="30"/>
      <c r="Q42" s="30"/>
      <c r="R42" s="30"/>
      <c r="S42" s="30"/>
      <c r="T42" s="30"/>
      <c r="U42" s="30"/>
      <c r="V42" s="30"/>
    </row>
    <row r="43" spans="2:22" s="17" customFormat="1" ht="16" customHeight="1">
      <c r="B43" s="18" t="s">
        <v>32</v>
      </c>
      <c r="C43" s="20"/>
      <c r="D43" s="20"/>
      <c r="E43" s="19">
        <v>395</v>
      </c>
      <c r="F43" s="19">
        <v>3188.3159999999998</v>
      </c>
      <c r="G43" s="20"/>
      <c r="H43" s="20"/>
      <c r="I43" s="21">
        <f>SUM(E43:F43)</f>
        <v>3583.3159999999998</v>
      </c>
      <c r="K43" s="60"/>
      <c r="L43" s="60"/>
      <c r="M43" s="30"/>
    </row>
    <row r="44" spans="2:22" s="17" customFormat="1" ht="16" customHeight="1">
      <c r="B44" s="18" t="s">
        <v>33</v>
      </c>
      <c r="C44" s="20"/>
      <c r="D44" s="20"/>
      <c r="E44" s="19">
        <v>0</v>
      </c>
      <c r="F44" s="19">
        <v>1493.047</v>
      </c>
      <c r="G44" s="20"/>
      <c r="H44" s="20"/>
      <c r="I44" s="21">
        <f>SUM(E44:F44)</f>
        <v>1493.047</v>
      </c>
      <c r="K44" s="60"/>
      <c r="L44" s="60"/>
      <c r="M44" s="30"/>
    </row>
    <row r="45" spans="2:22" s="17" customFormat="1" ht="6" customHeight="1">
      <c r="C45" s="36"/>
      <c r="D45" s="36"/>
      <c r="E45" s="36"/>
      <c r="F45" s="36"/>
      <c r="G45" s="36"/>
      <c r="H45" s="36"/>
      <c r="I45" s="36"/>
      <c r="J45" s="36"/>
      <c r="K45" s="60"/>
      <c r="L45" s="60"/>
      <c r="M45" s="36"/>
      <c r="N45" s="36"/>
      <c r="O45" s="36"/>
      <c r="P45" s="36"/>
      <c r="Q45" s="36"/>
      <c r="R45" s="36"/>
      <c r="S45" s="36"/>
      <c r="T45" s="36"/>
      <c r="U45" s="36"/>
      <c r="V45" s="36"/>
    </row>
    <row r="46" spans="2:22" s="2" customFormat="1" ht="16" customHeight="1">
      <c r="B46" s="34" t="s">
        <v>34</v>
      </c>
      <c r="C46" s="35"/>
      <c r="D46" s="30"/>
      <c r="E46" s="30"/>
      <c r="F46" s="30"/>
      <c r="G46" s="30"/>
      <c r="H46" s="30"/>
      <c r="I46" s="30"/>
      <c r="J46" s="30"/>
      <c r="K46" s="60"/>
      <c r="L46" s="60"/>
      <c r="M46" s="30"/>
      <c r="N46" s="32"/>
      <c r="O46" s="33"/>
      <c r="P46" s="30"/>
      <c r="Q46" s="30"/>
      <c r="R46" s="30"/>
      <c r="S46" s="30"/>
      <c r="T46" s="30"/>
      <c r="U46" s="30"/>
      <c r="V46" s="30"/>
    </row>
    <row r="47" spans="2:22" s="17" customFormat="1" ht="16" customHeight="1">
      <c r="B47" s="18" t="s">
        <v>35</v>
      </c>
      <c r="C47" s="20"/>
      <c r="D47" s="20"/>
      <c r="E47" s="20"/>
      <c r="F47" s="19">
        <v>99567</v>
      </c>
      <c r="G47" s="20"/>
      <c r="H47" s="20"/>
      <c r="I47" s="20"/>
      <c r="K47" s="60"/>
      <c r="L47" s="60"/>
      <c r="M47" s="30"/>
    </row>
    <row r="48" spans="2:22" s="17" customFormat="1" ht="16" customHeight="1">
      <c r="B48" s="18" t="s">
        <v>36</v>
      </c>
      <c r="C48" s="20"/>
      <c r="D48" s="20"/>
      <c r="E48" s="20"/>
      <c r="F48" s="19">
        <v>7706</v>
      </c>
      <c r="G48" s="20"/>
      <c r="H48" s="20"/>
      <c r="I48" s="20"/>
      <c r="K48" s="60"/>
      <c r="L48" s="60"/>
      <c r="M48" s="30"/>
    </row>
    <row r="49" spans="2:22" s="17" customFormat="1" ht="16" customHeight="1">
      <c r="B49" s="18" t="s">
        <v>37</v>
      </c>
      <c r="C49" s="20"/>
      <c r="D49" s="20"/>
      <c r="E49" s="20"/>
      <c r="F49" s="19">
        <v>36546</v>
      </c>
      <c r="G49" s="20"/>
      <c r="H49" s="20"/>
      <c r="I49" s="20"/>
      <c r="K49" s="60"/>
      <c r="L49" s="60"/>
      <c r="M49" s="30"/>
    </row>
    <row r="50" spans="2:22" s="17" customFormat="1" ht="16" customHeight="1">
      <c r="B50" s="18" t="s">
        <v>38</v>
      </c>
      <c r="C50" s="20"/>
      <c r="D50" s="20"/>
      <c r="E50" s="20"/>
      <c r="F50" s="19">
        <v>10255</v>
      </c>
      <c r="G50" s="20"/>
      <c r="H50" s="20"/>
      <c r="I50" s="20"/>
      <c r="K50" s="60"/>
      <c r="L50" s="60"/>
      <c r="M50" s="30"/>
    </row>
    <row r="51" spans="2:22" s="17" customFormat="1" ht="16" customHeight="1">
      <c r="B51" s="18" t="s">
        <v>39</v>
      </c>
      <c r="C51" s="20"/>
      <c r="D51" s="20"/>
      <c r="E51" s="20"/>
      <c r="F51" s="19">
        <v>2499</v>
      </c>
      <c r="G51" s="20"/>
      <c r="H51" s="20"/>
      <c r="I51" s="20"/>
      <c r="K51" s="60"/>
      <c r="L51" s="60"/>
      <c r="M51" s="30"/>
    </row>
    <row r="52" spans="2:22" s="17" customFormat="1" ht="16" customHeight="1">
      <c r="B52" s="23" t="s">
        <v>40</v>
      </c>
      <c r="C52" s="20"/>
      <c r="D52" s="20"/>
      <c r="E52" s="20"/>
      <c r="F52" s="21">
        <f>SUM(F47:F51)</f>
        <v>156573</v>
      </c>
      <c r="G52" s="20"/>
      <c r="H52" s="20"/>
      <c r="I52" s="20"/>
      <c r="K52" s="60"/>
      <c r="L52" s="60"/>
    </row>
    <row r="53" spans="2:22" s="2" customFormat="1" ht="6" customHeight="1">
      <c r="B53" s="31"/>
      <c r="C53" s="30"/>
      <c r="D53" s="30"/>
      <c r="E53" s="30"/>
      <c r="F53" s="30"/>
      <c r="G53" s="30"/>
      <c r="H53" s="30"/>
      <c r="I53" s="30"/>
      <c r="J53" s="30"/>
      <c r="K53" s="60"/>
      <c r="L53" s="60"/>
      <c r="M53" s="30"/>
      <c r="N53" s="30"/>
      <c r="O53" s="32"/>
      <c r="P53" s="33"/>
    </row>
    <row r="54" spans="2:22" s="2" customFormat="1" ht="16" customHeight="1">
      <c r="B54" s="34" t="s">
        <v>41</v>
      </c>
      <c r="C54" s="35"/>
      <c r="D54" s="30"/>
      <c r="E54" s="30"/>
      <c r="F54" s="30"/>
      <c r="G54" s="30"/>
      <c r="H54" s="30"/>
      <c r="I54" s="30"/>
      <c r="J54" s="30"/>
      <c r="K54" s="60"/>
      <c r="L54" s="60"/>
      <c r="M54" s="30"/>
      <c r="N54" s="32"/>
      <c r="O54" s="33"/>
      <c r="P54" s="30"/>
      <c r="Q54" s="30"/>
      <c r="R54" s="30"/>
      <c r="S54" s="30"/>
      <c r="T54" s="30"/>
      <c r="U54" s="30"/>
      <c r="V54" s="30"/>
    </row>
    <row r="55" spans="2:22" s="17" customFormat="1" ht="16" customHeight="1">
      <c r="B55" s="18" t="s">
        <v>42</v>
      </c>
      <c r="C55" s="20"/>
      <c r="D55" s="20"/>
      <c r="E55" s="19">
        <v>14644</v>
      </c>
      <c r="F55" s="19">
        <v>5581</v>
      </c>
      <c r="G55" s="20"/>
      <c r="H55" s="20"/>
      <c r="I55" s="21">
        <f>SUM(E55:F55)</f>
        <v>20225</v>
      </c>
      <c r="K55" s="60"/>
      <c r="L55" s="60"/>
    </row>
    <row r="56" spans="2:22" s="17" customFormat="1" ht="16" customHeight="1">
      <c r="B56" s="37" t="s">
        <v>43</v>
      </c>
      <c r="C56" s="20"/>
      <c r="D56" s="20"/>
      <c r="E56" s="38">
        <f>SUM(E57,E59:E61)</f>
        <v>12105</v>
      </c>
      <c r="F56" s="38">
        <f>SUM(F57,F61)</f>
        <v>92801</v>
      </c>
      <c r="G56" s="20"/>
      <c r="H56" s="20"/>
      <c r="I56" s="39">
        <f>SUM(E56:F56)</f>
        <v>104906</v>
      </c>
      <c r="K56" s="60"/>
      <c r="L56" s="60"/>
    </row>
    <row r="57" spans="2:22" s="17" customFormat="1" ht="16" customHeight="1">
      <c r="B57" s="40" t="s">
        <v>44</v>
      </c>
      <c r="C57" s="20"/>
      <c r="D57" s="20"/>
      <c r="E57" s="19">
        <v>4430</v>
      </c>
      <c r="F57" s="19">
        <v>90141</v>
      </c>
      <c r="G57" s="20"/>
      <c r="H57" s="20"/>
      <c r="I57" s="21">
        <f>SUM(E57:F57)</f>
        <v>94571</v>
      </c>
      <c r="K57" s="60"/>
      <c r="L57" s="60"/>
    </row>
    <row r="58" spans="2:22" s="17" customFormat="1" ht="16" customHeight="1">
      <c r="B58" s="41" t="s">
        <v>45</v>
      </c>
      <c r="C58" s="20"/>
      <c r="D58" s="20"/>
      <c r="E58" s="20"/>
      <c r="F58" s="19">
        <v>71378</v>
      </c>
      <c r="G58" s="20"/>
      <c r="H58" s="20"/>
      <c r="I58" s="21">
        <f>F58</f>
        <v>71378</v>
      </c>
      <c r="K58" s="60"/>
      <c r="L58" s="60"/>
    </row>
    <row r="59" spans="2:22" s="17" customFormat="1" ht="16" customHeight="1">
      <c r="B59" s="40" t="s">
        <v>46</v>
      </c>
      <c r="C59" s="20"/>
      <c r="D59" s="20"/>
      <c r="E59" s="19">
        <v>551</v>
      </c>
      <c r="F59" s="20"/>
      <c r="G59" s="20"/>
      <c r="H59" s="20"/>
      <c r="I59" s="21">
        <f>E59</f>
        <v>551</v>
      </c>
      <c r="K59" s="60"/>
      <c r="L59" s="60"/>
    </row>
    <row r="60" spans="2:22" s="17" customFormat="1" ht="16" customHeight="1">
      <c r="B60" s="40" t="s">
        <v>47</v>
      </c>
      <c r="C60" s="20"/>
      <c r="D60" s="20"/>
      <c r="E60" s="19">
        <v>7045</v>
      </c>
      <c r="F60" s="20"/>
      <c r="G60" s="20"/>
      <c r="H60" s="20"/>
      <c r="I60" s="21">
        <f>E60</f>
        <v>7045</v>
      </c>
      <c r="K60" s="60"/>
      <c r="L60" s="60"/>
    </row>
    <row r="61" spans="2:22" s="17" customFormat="1" ht="16" customHeight="1">
      <c r="B61" s="63" t="s">
        <v>48</v>
      </c>
      <c r="C61" s="20"/>
      <c r="D61" s="20"/>
      <c r="E61" s="19">
        <v>79</v>
      </c>
      <c r="F61" s="19">
        <v>2660</v>
      </c>
      <c r="G61" s="20"/>
      <c r="H61" s="20"/>
      <c r="I61" s="21">
        <f>SUM(E61:F61)</f>
        <v>2739</v>
      </c>
      <c r="K61" s="60"/>
      <c r="L61" s="60"/>
    </row>
    <row r="62" spans="2:22" s="17" customFormat="1" ht="16" customHeight="1">
      <c r="B62" s="37" t="s">
        <v>49</v>
      </c>
      <c r="C62" s="20"/>
      <c r="D62" s="20"/>
      <c r="E62" s="38">
        <f>SUM(E63,E65:E68)</f>
        <v>19367</v>
      </c>
      <c r="F62" s="38">
        <f>SUM(F63,F65,F68)</f>
        <v>43859</v>
      </c>
      <c r="G62" s="20"/>
      <c r="H62" s="20"/>
      <c r="I62" s="39">
        <f>SUM(E62:F62)</f>
        <v>63226</v>
      </c>
      <c r="K62" s="60"/>
      <c r="L62" s="60"/>
    </row>
    <row r="63" spans="2:22" s="17" customFormat="1" ht="16" customHeight="1">
      <c r="B63" s="40" t="s">
        <v>50</v>
      </c>
      <c r="C63" s="20"/>
      <c r="D63" s="20"/>
      <c r="E63" s="19">
        <v>92</v>
      </c>
      <c r="F63" s="19">
        <v>34822</v>
      </c>
      <c r="G63" s="20"/>
      <c r="H63" s="20"/>
      <c r="I63" s="21">
        <f>SUM(E63:F63)</f>
        <v>34914</v>
      </c>
      <c r="K63" s="60"/>
      <c r="L63" s="60"/>
    </row>
    <row r="64" spans="2:22" s="17" customFormat="1" ht="16" customHeight="1">
      <c r="B64" s="41" t="s">
        <v>51</v>
      </c>
      <c r="C64" s="20"/>
      <c r="D64" s="20"/>
      <c r="E64" s="20"/>
      <c r="F64" s="19">
        <v>13086</v>
      </c>
      <c r="G64" s="20"/>
      <c r="H64" s="20"/>
      <c r="I64" s="21">
        <f>F64</f>
        <v>13086</v>
      </c>
      <c r="K64" s="60"/>
      <c r="L64" s="60"/>
    </row>
    <row r="65" spans="2:22" s="17" customFormat="1" ht="16" customHeight="1">
      <c r="B65" s="40" t="s">
        <v>52</v>
      </c>
      <c r="C65" s="20"/>
      <c r="D65" s="20"/>
      <c r="E65" s="19">
        <v>660</v>
      </c>
      <c r="F65" s="19">
        <v>4910</v>
      </c>
      <c r="G65" s="20"/>
      <c r="H65" s="20"/>
      <c r="I65" s="21">
        <f>SUM(E65:F65)</f>
        <v>5570</v>
      </c>
      <c r="K65" s="60"/>
      <c r="L65" s="60"/>
    </row>
    <row r="66" spans="2:22" s="17" customFormat="1" ht="16" customHeight="1">
      <c r="B66" s="40" t="s">
        <v>53</v>
      </c>
      <c r="C66" s="20"/>
      <c r="D66" s="20"/>
      <c r="E66" s="19">
        <v>1280</v>
      </c>
      <c r="F66" s="20"/>
      <c r="G66" s="20"/>
      <c r="H66" s="20"/>
      <c r="I66" s="21">
        <f>E66</f>
        <v>1280</v>
      </c>
      <c r="K66" s="60"/>
      <c r="L66" s="60"/>
    </row>
    <row r="67" spans="2:22" s="17" customFormat="1" ht="16" customHeight="1">
      <c r="B67" s="40" t="s">
        <v>54</v>
      </c>
      <c r="C67" s="20"/>
      <c r="D67" s="20"/>
      <c r="E67" s="19">
        <v>14593</v>
      </c>
      <c r="F67" s="20"/>
      <c r="G67" s="20"/>
      <c r="H67" s="20"/>
      <c r="I67" s="21">
        <f>E67</f>
        <v>14593</v>
      </c>
      <c r="K67" s="60"/>
      <c r="L67" s="60"/>
    </row>
    <row r="68" spans="2:22" s="17" customFormat="1" ht="16" customHeight="1">
      <c r="B68" s="63" t="s">
        <v>55</v>
      </c>
      <c r="C68" s="20"/>
      <c r="D68" s="20"/>
      <c r="E68" s="19">
        <v>2742</v>
      </c>
      <c r="F68" s="19">
        <v>4127</v>
      </c>
      <c r="G68" s="20"/>
      <c r="H68" s="20"/>
      <c r="I68" s="21">
        <f>SUM(E68:F68)</f>
        <v>6869</v>
      </c>
      <c r="K68" s="60"/>
      <c r="L68" s="60"/>
    </row>
    <row r="69" spans="2:22" s="17" customFormat="1" ht="16" customHeight="1">
      <c r="B69" s="60"/>
      <c r="C69" s="60"/>
      <c r="D69" s="60"/>
      <c r="E69" s="60"/>
      <c r="F69" s="60"/>
      <c r="G69" s="60"/>
      <c r="H69" s="60"/>
      <c r="I69" s="60"/>
      <c r="K69" s="60"/>
      <c r="L69" s="60"/>
    </row>
    <row r="70" spans="2:22" s="2" customFormat="1" ht="6" customHeight="1">
      <c r="B70" s="31"/>
      <c r="C70" s="30"/>
      <c r="D70" s="30"/>
      <c r="E70" s="30"/>
      <c r="F70" s="30"/>
      <c r="G70" s="30"/>
      <c r="H70" s="30"/>
      <c r="I70" s="30"/>
      <c r="J70" s="30"/>
      <c r="K70" s="60"/>
      <c r="L70" s="60"/>
      <c r="M70" s="30"/>
      <c r="N70" s="30"/>
      <c r="O70" s="32"/>
      <c r="P70" s="33"/>
    </row>
    <row r="71" spans="2:22" s="2" customFormat="1" ht="16" customHeight="1">
      <c r="B71" s="42" t="s">
        <v>56</v>
      </c>
      <c r="C71" s="35"/>
      <c r="D71" s="30"/>
      <c r="E71" s="30"/>
      <c r="F71" s="30"/>
      <c r="G71" s="30"/>
      <c r="H71" s="30"/>
      <c r="I71" s="30"/>
      <c r="J71" s="30"/>
      <c r="K71" s="60"/>
      <c r="L71" s="60"/>
      <c r="M71" s="30"/>
      <c r="N71" s="32"/>
      <c r="O71" s="33"/>
      <c r="P71" s="30"/>
      <c r="Q71" s="30"/>
      <c r="R71" s="30"/>
      <c r="S71" s="30"/>
      <c r="T71" s="30"/>
      <c r="U71" s="30"/>
      <c r="V71" s="30"/>
    </row>
    <row r="72" spans="2:22" s="17" customFormat="1" ht="16" customHeight="1">
      <c r="B72" s="43" t="s">
        <v>42</v>
      </c>
      <c r="C72" s="20"/>
      <c r="D72" s="20"/>
      <c r="E72" s="19">
        <v>10667</v>
      </c>
      <c r="F72" s="19">
        <v>5058</v>
      </c>
      <c r="G72" s="20"/>
      <c r="H72" s="20"/>
      <c r="I72" s="21">
        <f>SUM(E72:F72)</f>
        <v>15725</v>
      </c>
      <c r="K72" s="60"/>
      <c r="L72" s="60"/>
    </row>
    <row r="73" spans="2:22" s="17" customFormat="1" ht="16" customHeight="1">
      <c r="B73" s="37" t="s">
        <v>57</v>
      </c>
      <c r="C73" s="20"/>
      <c r="D73" s="20"/>
      <c r="E73" s="39">
        <f>SUM(E76,E83:E85)</f>
        <v>12033</v>
      </c>
      <c r="F73" s="39">
        <f>SUM(F76,F85)</f>
        <v>47828</v>
      </c>
      <c r="G73" s="20"/>
      <c r="H73" s="20"/>
      <c r="I73" s="39">
        <f>SUM(E73:F73)</f>
        <v>59861</v>
      </c>
      <c r="K73" s="60"/>
      <c r="L73" s="60"/>
    </row>
    <row r="74" spans="2:22" s="17" customFormat="1" ht="16" customHeight="1">
      <c r="B74" s="44" t="s">
        <v>58</v>
      </c>
      <c r="C74" s="20"/>
      <c r="D74" s="20"/>
      <c r="E74" s="20"/>
      <c r="F74" s="19">
        <v>4410</v>
      </c>
      <c r="G74" s="20"/>
      <c r="H74" s="20"/>
      <c r="I74" s="21">
        <f>F74</f>
        <v>4410</v>
      </c>
      <c r="K74" s="60"/>
      <c r="L74" s="60"/>
    </row>
    <row r="75" spans="2:22" s="17" customFormat="1" ht="16" customHeight="1">
      <c r="B75" s="45" t="s">
        <v>59</v>
      </c>
      <c r="C75" s="20"/>
      <c r="D75" s="20"/>
      <c r="E75" s="20"/>
      <c r="F75" s="19">
        <v>34024</v>
      </c>
      <c r="G75" s="20"/>
      <c r="H75" s="20"/>
      <c r="I75" s="21">
        <f>F75</f>
        <v>34024</v>
      </c>
      <c r="K75" s="60"/>
      <c r="L75" s="60"/>
    </row>
    <row r="76" spans="2:22" s="17" customFormat="1" ht="16" customHeight="1">
      <c r="B76" s="46" t="s">
        <v>60</v>
      </c>
      <c r="C76" s="20"/>
      <c r="D76" s="20"/>
      <c r="E76" s="19">
        <v>4396</v>
      </c>
      <c r="F76" s="19">
        <v>45226</v>
      </c>
      <c r="G76" s="20"/>
      <c r="H76" s="20"/>
      <c r="I76" s="21">
        <f>SUM(E76:F76)</f>
        <v>49622</v>
      </c>
      <c r="K76" s="60"/>
      <c r="L76" s="60"/>
    </row>
    <row r="77" spans="2:22" s="17" customFormat="1" ht="16" customHeight="1">
      <c r="B77" s="62" t="s">
        <v>45</v>
      </c>
      <c r="C77" s="20"/>
      <c r="D77" s="20"/>
      <c r="E77" s="20"/>
      <c r="F77" s="19">
        <v>39411</v>
      </c>
      <c r="G77" s="20"/>
      <c r="H77" s="20"/>
      <c r="I77" s="21">
        <f t="shared" ref="I77:I82" si="0">F77</f>
        <v>39411</v>
      </c>
      <c r="K77" s="60"/>
      <c r="L77" s="60"/>
    </row>
    <row r="78" spans="2:22" s="17" customFormat="1" ht="16" customHeight="1">
      <c r="B78" s="47" t="s">
        <v>61</v>
      </c>
      <c r="C78" s="20"/>
      <c r="D78" s="20"/>
      <c r="E78" s="20"/>
      <c r="F78" s="19">
        <v>3366</v>
      </c>
      <c r="G78" s="20"/>
      <c r="H78" s="20"/>
      <c r="I78" s="21">
        <f t="shared" si="0"/>
        <v>3366</v>
      </c>
      <c r="K78" s="60"/>
      <c r="L78" s="60"/>
    </row>
    <row r="79" spans="2:22" s="17" customFormat="1" ht="16" customHeight="1">
      <c r="B79" s="48" t="s">
        <v>62</v>
      </c>
      <c r="C79" s="20"/>
      <c r="D79" s="20"/>
      <c r="E79" s="20"/>
      <c r="F79" s="19">
        <v>1048</v>
      </c>
      <c r="G79" s="20"/>
      <c r="H79" s="20"/>
      <c r="I79" s="21">
        <f t="shared" si="0"/>
        <v>1048</v>
      </c>
      <c r="K79" s="60"/>
      <c r="L79" s="60"/>
    </row>
    <row r="80" spans="2:22" s="17" customFormat="1" ht="16" customHeight="1">
      <c r="B80" s="48" t="s">
        <v>63</v>
      </c>
      <c r="C80" s="20"/>
      <c r="D80" s="20"/>
      <c r="E80" s="20"/>
      <c r="F80" s="19">
        <v>41</v>
      </c>
      <c r="G80" s="20"/>
      <c r="H80" s="20"/>
      <c r="I80" s="21">
        <f t="shared" si="0"/>
        <v>41</v>
      </c>
      <c r="K80" s="60"/>
      <c r="L80" s="60"/>
    </row>
    <row r="81" spans="2:12" s="17" customFormat="1" ht="16" customHeight="1">
      <c r="B81" s="48" t="s">
        <v>64</v>
      </c>
      <c r="C81" s="20"/>
      <c r="D81" s="20"/>
      <c r="E81" s="20"/>
      <c r="F81" s="19">
        <v>0</v>
      </c>
      <c r="G81" s="20"/>
      <c r="H81" s="20"/>
      <c r="I81" s="21">
        <f t="shared" si="0"/>
        <v>0</v>
      </c>
      <c r="K81" s="60"/>
      <c r="L81" s="60"/>
    </row>
    <row r="82" spans="2:12" s="17" customFormat="1" ht="16" customHeight="1">
      <c r="B82" s="48" t="s">
        <v>65</v>
      </c>
      <c r="C82" s="20"/>
      <c r="D82" s="20"/>
      <c r="E82" s="20"/>
      <c r="F82" s="19">
        <v>0</v>
      </c>
      <c r="G82" s="20"/>
      <c r="H82" s="20"/>
      <c r="I82" s="21">
        <f t="shared" si="0"/>
        <v>0</v>
      </c>
      <c r="K82" s="60"/>
      <c r="L82" s="60"/>
    </row>
    <row r="83" spans="2:12" s="17" customFormat="1" ht="16" customHeight="1">
      <c r="B83" s="46" t="s">
        <v>46</v>
      </c>
      <c r="C83" s="20"/>
      <c r="D83" s="20"/>
      <c r="E83" s="19">
        <v>551</v>
      </c>
      <c r="F83" s="20"/>
      <c r="G83" s="20"/>
      <c r="H83" s="20"/>
      <c r="I83" s="21">
        <f>E83</f>
        <v>551</v>
      </c>
      <c r="K83" s="60"/>
      <c r="L83" s="60"/>
    </row>
    <row r="84" spans="2:12" s="17" customFormat="1" ht="16" customHeight="1">
      <c r="B84" s="46" t="s">
        <v>47</v>
      </c>
      <c r="C84" s="20"/>
      <c r="D84" s="20"/>
      <c r="E84" s="19">
        <v>7045</v>
      </c>
      <c r="F84" s="20"/>
      <c r="G84" s="20"/>
      <c r="H84" s="20"/>
      <c r="I84" s="21">
        <f>E84</f>
        <v>7045</v>
      </c>
      <c r="K84" s="60"/>
      <c r="L84" s="60"/>
    </row>
    <row r="85" spans="2:12" s="17" customFormat="1" ht="16" customHeight="1">
      <c r="B85" s="63" t="s">
        <v>48</v>
      </c>
      <c r="C85" s="20"/>
      <c r="D85" s="20"/>
      <c r="E85" s="19">
        <v>41</v>
      </c>
      <c r="F85" s="19">
        <v>2602</v>
      </c>
      <c r="G85" s="20"/>
      <c r="H85" s="20"/>
      <c r="I85" s="21">
        <f>SUM(E85:F85)</f>
        <v>2643</v>
      </c>
      <c r="K85" s="60"/>
      <c r="L85" s="60"/>
    </row>
    <row r="86" spans="2:12" s="17" customFormat="1" ht="16" customHeight="1">
      <c r="B86" s="37" t="s">
        <v>66</v>
      </c>
      <c r="C86" s="20"/>
      <c r="D86" s="20"/>
      <c r="E86" s="39">
        <f>SUM(E87,E92:E94,E96:E98)</f>
        <v>19356</v>
      </c>
      <c r="F86" s="39">
        <f>SUM(F87,F92:F95,F98)</f>
        <v>36310</v>
      </c>
      <c r="G86" s="20"/>
      <c r="H86" s="20"/>
      <c r="I86" s="39">
        <f>SUM(E86:F86)</f>
        <v>55666</v>
      </c>
      <c r="K86" s="60"/>
      <c r="L86" s="60"/>
    </row>
    <row r="87" spans="2:12" s="17" customFormat="1" ht="16" customHeight="1">
      <c r="B87" s="46" t="s">
        <v>50</v>
      </c>
      <c r="C87" s="20"/>
      <c r="D87" s="20"/>
      <c r="E87" s="19">
        <v>92</v>
      </c>
      <c r="F87" s="19">
        <v>26456</v>
      </c>
      <c r="G87" s="20"/>
      <c r="H87" s="20"/>
      <c r="I87" s="21">
        <f>SUM(E87:F87)</f>
        <v>26548</v>
      </c>
      <c r="K87" s="60"/>
      <c r="L87" s="60"/>
    </row>
    <row r="88" spans="2:12" s="17" customFormat="1" ht="16" customHeight="1">
      <c r="B88" s="49" t="s">
        <v>67</v>
      </c>
      <c r="C88" s="20"/>
      <c r="D88" s="20"/>
      <c r="E88" s="20"/>
      <c r="F88" s="19">
        <v>15241</v>
      </c>
      <c r="G88" s="20"/>
      <c r="H88" s="20"/>
      <c r="I88" s="21">
        <f>F88</f>
        <v>15241</v>
      </c>
      <c r="K88" s="60"/>
      <c r="L88" s="60"/>
    </row>
    <row r="89" spans="2:12" s="17" customFormat="1" ht="16" customHeight="1">
      <c r="B89" s="49" t="s">
        <v>68</v>
      </c>
      <c r="C89" s="20"/>
      <c r="D89" s="20"/>
      <c r="E89" s="20"/>
      <c r="F89" s="19">
        <v>8726</v>
      </c>
      <c r="G89" s="20"/>
      <c r="H89" s="20"/>
      <c r="I89" s="21">
        <f>F89</f>
        <v>8726</v>
      </c>
      <c r="K89" s="60"/>
      <c r="L89" s="60"/>
    </row>
    <row r="90" spans="2:12" s="17" customFormat="1" ht="16" customHeight="1">
      <c r="B90" s="50" t="s">
        <v>69</v>
      </c>
      <c r="C90" s="20"/>
      <c r="D90" s="20"/>
      <c r="E90" s="20"/>
      <c r="F90" s="19">
        <v>2127</v>
      </c>
      <c r="G90" s="20"/>
      <c r="H90" s="20"/>
      <c r="I90" s="21">
        <f>F90</f>
        <v>2127</v>
      </c>
      <c r="K90" s="60"/>
      <c r="L90" s="60"/>
    </row>
    <row r="91" spans="2:12" s="17" customFormat="1" ht="16" customHeight="1">
      <c r="B91" s="50" t="s">
        <v>51</v>
      </c>
      <c r="C91" s="20"/>
      <c r="D91" s="20"/>
      <c r="E91" s="20"/>
      <c r="F91" s="19">
        <v>13086</v>
      </c>
      <c r="G91" s="20"/>
      <c r="H91" s="20"/>
      <c r="I91" s="21">
        <f>F91</f>
        <v>13086</v>
      </c>
      <c r="K91" s="60"/>
      <c r="L91" s="60"/>
    </row>
    <row r="92" spans="2:12" s="17" customFormat="1" ht="16" customHeight="1">
      <c r="B92" s="51" t="s">
        <v>52</v>
      </c>
      <c r="C92" s="20"/>
      <c r="D92" s="20"/>
      <c r="E92" s="19">
        <v>660</v>
      </c>
      <c r="F92" s="19">
        <v>4523</v>
      </c>
      <c r="G92" s="20"/>
      <c r="H92" s="20"/>
      <c r="I92" s="21">
        <f>SUM(E92:F92)</f>
        <v>5183</v>
      </c>
      <c r="K92" s="60"/>
      <c r="L92" s="60"/>
    </row>
    <row r="93" spans="2:12" s="17" customFormat="1" ht="16" customHeight="1">
      <c r="B93" s="52" t="s">
        <v>70</v>
      </c>
      <c r="C93" s="20"/>
      <c r="D93" s="20"/>
      <c r="E93" s="19">
        <v>0</v>
      </c>
      <c r="F93" s="19">
        <v>-462</v>
      </c>
      <c r="G93" s="20"/>
      <c r="H93" s="20"/>
      <c r="I93" s="21">
        <f>SUM(E93:F93)</f>
        <v>-462</v>
      </c>
      <c r="K93" s="60"/>
      <c r="L93" s="60"/>
    </row>
    <row r="94" spans="2:12" s="17" customFormat="1" ht="16" customHeight="1">
      <c r="B94" s="52" t="s">
        <v>71</v>
      </c>
      <c r="C94" s="20"/>
      <c r="D94" s="20"/>
      <c r="E94" s="19">
        <v>118</v>
      </c>
      <c r="F94" s="19">
        <v>2136</v>
      </c>
      <c r="G94" s="20"/>
      <c r="H94" s="20"/>
      <c r="I94" s="21">
        <f>SUM(E94:F94)</f>
        <v>2254</v>
      </c>
      <c r="K94" s="60"/>
      <c r="L94" s="60"/>
    </row>
    <row r="95" spans="2:12" s="17" customFormat="1" ht="16" customHeight="1">
      <c r="B95" s="52" t="s">
        <v>72</v>
      </c>
      <c r="C95" s="20"/>
      <c r="D95" s="20"/>
      <c r="E95" s="20"/>
      <c r="F95" s="19">
        <v>71</v>
      </c>
      <c r="G95" s="20"/>
      <c r="H95" s="20"/>
      <c r="I95" s="21">
        <f>F95</f>
        <v>71</v>
      </c>
      <c r="K95" s="60"/>
      <c r="L95" s="60"/>
    </row>
    <row r="96" spans="2:12" s="17" customFormat="1" ht="16" customHeight="1">
      <c r="B96" s="53" t="s">
        <v>53</v>
      </c>
      <c r="C96" s="20"/>
      <c r="D96" s="20"/>
      <c r="E96" s="19">
        <v>1278</v>
      </c>
      <c r="F96" s="20"/>
      <c r="G96" s="20"/>
      <c r="H96" s="20"/>
      <c r="I96" s="21">
        <f>E96</f>
        <v>1278</v>
      </c>
      <c r="K96" s="60"/>
      <c r="L96" s="60"/>
    </row>
    <row r="97" spans="2:22" s="17" customFormat="1" ht="16" customHeight="1">
      <c r="B97" s="53" t="s">
        <v>54</v>
      </c>
      <c r="C97" s="20"/>
      <c r="D97" s="20"/>
      <c r="E97" s="19">
        <v>14526</v>
      </c>
      <c r="F97" s="20"/>
      <c r="G97" s="20"/>
      <c r="H97" s="20"/>
      <c r="I97" s="21">
        <f>E97</f>
        <v>14526</v>
      </c>
      <c r="K97" s="60"/>
      <c r="L97" s="60"/>
    </row>
    <row r="98" spans="2:22" s="17" customFormat="1" ht="16" customHeight="1">
      <c r="B98" s="63" t="s">
        <v>55</v>
      </c>
      <c r="C98" s="20"/>
      <c r="D98" s="20"/>
      <c r="E98" s="19">
        <v>2682</v>
      </c>
      <c r="F98" s="19">
        <v>3586</v>
      </c>
      <c r="G98" s="20"/>
      <c r="H98" s="20"/>
      <c r="I98" s="21">
        <f>SUM(E98:F98)</f>
        <v>6268</v>
      </c>
      <c r="K98" s="60"/>
      <c r="L98" s="60"/>
    </row>
    <row r="99" spans="2:22" s="17" customFormat="1" ht="16" customHeight="1">
      <c r="B99" s="60"/>
      <c r="C99" s="60"/>
      <c r="D99" s="60"/>
      <c r="E99" s="60"/>
      <c r="F99" s="60"/>
      <c r="G99" s="60"/>
      <c r="H99" s="60"/>
      <c r="I99" s="60"/>
      <c r="K99" s="60"/>
      <c r="L99" s="60"/>
    </row>
    <row r="100" spans="2:22" s="2" customFormat="1" ht="6" customHeight="1">
      <c r="B100" s="31"/>
      <c r="C100" s="30"/>
      <c r="D100" s="30"/>
      <c r="E100" s="30"/>
      <c r="F100" s="30"/>
      <c r="G100" s="30"/>
      <c r="H100" s="30"/>
      <c r="I100" s="30"/>
      <c r="J100" s="30"/>
      <c r="K100" s="60"/>
      <c r="L100" s="60"/>
      <c r="M100" s="30"/>
      <c r="N100" s="30"/>
      <c r="O100" s="32"/>
      <c r="P100" s="33"/>
    </row>
    <row r="101" spans="2:22" s="2" customFormat="1" ht="16" customHeight="1">
      <c r="B101" s="42" t="s">
        <v>73</v>
      </c>
      <c r="C101" s="35"/>
      <c r="D101" s="30"/>
      <c r="E101" s="30"/>
      <c r="F101" s="30"/>
      <c r="G101" s="30"/>
      <c r="H101" s="30"/>
      <c r="I101" s="30"/>
      <c r="J101" s="30"/>
      <c r="K101" s="60"/>
      <c r="L101" s="60"/>
      <c r="M101" s="30"/>
      <c r="N101" s="32"/>
      <c r="O101" s="33"/>
      <c r="P101" s="30"/>
      <c r="Q101" s="30"/>
      <c r="R101" s="30"/>
      <c r="S101" s="30"/>
      <c r="T101" s="30"/>
      <c r="U101" s="30"/>
      <c r="V101" s="30"/>
    </row>
    <row r="102" spans="2:22" s="17" customFormat="1" ht="16" customHeight="1">
      <c r="B102" s="54" t="s">
        <v>42</v>
      </c>
      <c r="C102" s="20"/>
      <c r="D102" s="20"/>
      <c r="E102" s="19">
        <v>0</v>
      </c>
      <c r="F102" s="19">
        <v>-61</v>
      </c>
      <c r="G102" s="20"/>
      <c r="H102" s="20"/>
      <c r="I102" s="21">
        <f>SUM(E102:F102)</f>
        <v>-61</v>
      </c>
      <c r="K102" s="60"/>
      <c r="L102" s="60"/>
    </row>
    <row r="103" spans="2:22" s="17" customFormat="1" ht="16" customHeight="1">
      <c r="B103" s="55" t="s">
        <v>74</v>
      </c>
      <c r="C103" s="20"/>
      <c r="D103" s="20"/>
      <c r="E103" s="56">
        <v>-71</v>
      </c>
      <c r="F103" s="56">
        <v>-6316</v>
      </c>
      <c r="G103" s="20"/>
      <c r="H103" s="20"/>
      <c r="I103" s="21">
        <f>SUM(E103:F103)</f>
        <v>-6387</v>
      </c>
      <c r="K103" s="60"/>
      <c r="L103" s="60"/>
    </row>
    <row r="104" spans="2:22" s="17" customFormat="1" ht="16" customHeight="1">
      <c r="B104" s="55" t="s">
        <v>75</v>
      </c>
      <c r="C104" s="20"/>
      <c r="D104" s="20"/>
      <c r="E104" s="56">
        <v>-69</v>
      </c>
      <c r="F104" s="56">
        <v>-1331</v>
      </c>
      <c r="G104" s="20"/>
      <c r="H104" s="20"/>
      <c r="I104" s="21">
        <f>SUM(E104:F104)</f>
        <v>-1400</v>
      </c>
      <c r="K104" s="60"/>
      <c r="L104" s="60"/>
    </row>
    <row r="105" spans="2:22" s="17" customFormat="1" ht="16" customHeight="1">
      <c r="B105" s="48" t="s">
        <v>76</v>
      </c>
      <c r="C105" s="20"/>
      <c r="D105" s="20"/>
      <c r="E105" s="20"/>
      <c r="F105" s="19">
        <v>-462</v>
      </c>
      <c r="G105" s="20"/>
      <c r="H105" s="20"/>
      <c r="I105" s="21">
        <f>F105</f>
        <v>-462</v>
      </c>
      <c r="K105" s="60"/>
      <c r="L105" s="60"/>
    </row>
    <row r="106" spans="2:22" s="17" customFormat="1" ht="16" customHeight="1">
      <c r="B106" s="48" t="s">
        <v>77</v>
      </c>
      <c r="C106" s="20"/>
      <c r="D106" s="20"/>
      <c r="E106" s="20"/>
      <c r="F106" s="19">
        <v>0</v>
      </c>
      <c r="G106" s="20"/>
      <c r="H106" s="20"/>
      <c r="I106" s="21">
        <f>F106</f>
        <v>0</v>
      </c>
      <c r="K106" s="60"/>
      <c r="L106" s="60"/>
    </row>
    <row r="107" spans="2:22" s="17" customFormat="1" ht="16" customHeight="1">
      <c r="B107" s="60"/>
      <c r="C107" s="60"/>
      <c r="D107" s="60"/>
      <c r="E107" s="60"/>
      <c r="F107" s="60"/>
      <c r="G107" s="60"/>
      <c r="H107" s="60"/>
      <c r="I107" s="60"/>
      <c r="K107" s="60"/>
      <c r="L107" s="60"/>
    </row>
    <row r="108" spans="2:22" s="2" customFormat="1" ht="6" customHeight="1">
      <c r="B108" s="31"/>
      <c r="C108" s="30"/>
      <c r="D108" s="30"/>
      <c r="E108" s="30"/>
      <c r="F108" s="30"/>
      <c r="G108" s="30"/>
      <c r="H108" s="30"/>
      <c r="I108" s="30"/>
      <c r="J108" s="30"/>
      <c r="K108" s="60"/>
      <c r="L108" s="60"/>
      <c r="M108" s="30"/>
      <c r="N108" s="30"/>
      <c r="O108" s="32"/>
      <c r="P108" s="33"/>
    </row>
    <row r="109" spans="2:22" s="2" customFormat="1" ht="16" customHeight="1">
      <c r="B109" s="34" t="s">
        <v>18</v>
      </c>
      <c r="C109" s="35"/>
      <c r="D109" s="30"/>
      <c r="E109" s="30"/>
      <c r="F109" s="30"/>
      <c r="G109" s="30"/>
      <c r="H109" s="30"/>
      <c r="I109" s="30"/>
      <c r="J109" s="30"/>
      <c r="K109" s="60"/>
      <c r="L109" s="60"/>
      <c r="M109" s="30"/>
      <c r="N109" s="32"/>
      <c r="O109" s="33"/>
      <c r="P109" s="30"/>
      <c r="Q109" s="30"/>
      <c r="R109" s="30"/>
      <c r="S109" s="30"/>
      <c r="T109" s="30"/>
      <c r="U109" s="30"/>
      <c r="V109" s="30"/>
    </row>
    <row r="110" spans="2:22" s="17" customFormat="1" ht="16" customHeight="1">
      <c r="B110" s="61" t="s">
        <v>78</v>
      </c>
      <c r="C110" s="19">
        <v>-821</v>
      </c>
      <c r="D110" s="19">
        <v>0</v>
      </c>
      <c r="E110" s="19">
        <v>0</v>
      </c>
      <c r="F110" s="19">
        <v>0</v>
      </c>
      <c r="G110" s="19">
        <v>0</v>
      </c>
      <c r="H110" s="20"/>
      <c r="I110" s="21">
        <f>SUM(C110:H110)</f>
        <v>-821</v>
      </c>
      <c r="K110" s="60"/>
      <c r="L110" s="60"/>
    </row>
    <row r="111" spans="2:22" s="17" customFormat="1" ht="16" customHeight="1">
      <c r="C111" s="60"/>
      <c r="D111" s="60"/>
      <c r="E111" s="60"/>
      <c r="F111" s="60"/>
      <c r="G111" s="60"/>
      <c r="H111" s="57"/>
      <c r="I111" s="57"/>
      <c r="K111" s="57"/>
      <c r="L111" s="57"/>
    </row>
    <row r="112" spans="2:22" s="17" customFormat="1" ht="12.75" customHeight="1"/>
  </sheetData>
  <mergeCells count="7">
    <mergeCell ref="H6:H7"/>
    <mergeCell ref="I6:I7"/>
    <mergeCell ref="C6:C7"/>
    <mergeCell ref="D6:D7"/>
    <mergeCell ref="E6:E7"/>
    <mergeCell ref="F6:F7"/>
    <mergeCell ref="G6:G7"/>
  </mergeCells>
  <dataValidations count="3">
    <dataValidation type="whole" errorStyle="warning" allowBlank="1" showErrorMessage="1" errorTitle="WARNING" error="All figures must be entered as whole numbers. Please ensure that the figure you have entered is correct." sqref="E87 E76 F87:F95 F74:F82 E96:E97 E92:E94 E83:E84 E72:F72 E85:F85 E98:F98" xr:uid="{00000000-0002-0000-0300-000000000000}">
      <formula1>-1000000</formula1>
      <formula2>1000000</formula2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G11 C18:G18 C20:G21 E102:F104 F105:F106 C110:G110" xr:uid="{00000000-0002-0000-0300-000001000000}">
      <formula1>0</formula1>
    </dataValidation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9:G9 C12:G12 F36 F63:F65 E43:F44 F47:F51 E63 F58 C39:G40 E57:F57 E65:E68 F68 E59:E61 E55:F55 F61" xr:uid="{00000000-0002-0000-0300-000002000000}">
      <formula1>0</formula1>
    </dataValidation>
  </dataValidations>
  <pageMargins left="0.7" right="0.7" top="0.75" bottom="0.75" header="0.3" footer="0.3"/>
  <pageSetup paperSize="9" scale="59" fitToHeight="0" orientation="landscape" r:id="rId1"/>
  <rowBreaks count="2" manualBreakCount="2">
    <brk id="52" max="11" man="1"/>
    <brk id="100" max="11" man="1"/>
  </rowBreaks>
  <ignoredErrors>
    <ignoredError sqref="I110" emptyCellReferenc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>
    <tabColor rgb="FFC5D9F1"/>
    <pageSetUpPr fitToPage="1"/>
  </sheetPr>
  <dimension ref="B1:V112"/>
  <sheetViews>
    <sheetView zoomScaleNormal="100" workbookViewId="0"/>
  </sheetViews>
  <sheetFormatPr defaultColWidth="9.1796875" defaultRowHeight="14"/>
  <cols>
    <col min="1" max="1" width="2.54296875" style="14" customWidth="1"/>
    <col min="2" max="2" width="95.54296875" style="14" customWidth="1"/>
    <col min="3" max="9" width="14.26953125" style="14" customWidth="1"/>
    <col min="10" max="10" width="3.26953125" style="14" customWidth="1"/>
    <col min="11" max="12" width="10.81640625" style="14" customWidth="1"/>
    <col min="13" max="16384" width="9.1796875" style="14"/>
  </cols>
  <sheetData>
    <row r="1" spans="2:12" s="2" customFormat="1" ht="20.149999999999999" customHeight="1">
      <c r="B1" s="1" t="s">
        <v>0</v>
      </c>
      <c r="C1" s="58"/>
      <c r="D1" s="58"/>
      <c r="F1" s="3"/>
      <c r="G1" s="3"/>
      <c r="H1" s="3"/>
    </row>
    <row r="2" spans="2:12" s="2" customFormat="1" ht="20.149999999999999" customHeight="1">
      <c r="B2" s="1" t="s">
        <v>79</v>
      </c>
    </row>
    <row r="3" spans="2:12" s="2" customFormat="1" ht="20.149999999999999" customHeight="1">
      <c r="B3" s="4" t="s">
        <v>81</v>
      </c>
      <c r="C3" s="59"/>
      <c r="D3" s="59"/>
      <c r="E3" s="5"/>
      <c r="F3" s="6"/>
      <c r="G3" s="6"/>
      <c r="H3" s="7"/>
    </row>
    <row r="4" spans="2:12" s="10" customFormat="1" ht="12.75" customHeight="1">
      <c r="B4" s="8"/>
      <c r="C4" s="9"/>
      <c r="I4" s="11"/>
      <c r="J4" s="11"/>
    </row>
    <row r="5" spans="2:12" s="10" customFormat="1" ht="12.75" customHeight="1">
      <c r="B5" s="8"/>
      <c r="C5" s="9"/>
      <c r="I5" s="11" t="s">
        <v>1</v>
      </c>
      <c r="J5" s="11"/>
    </row>
    <row r="6" spans="2:12" ht="18" customHeight="1">
      <c r="B6" s="12" t="s">
        <v>2</v>
      </c>
      <c r="C6" s="82" t="s">
        <v>3</v>
      </c>
      <c r="D6" s="82" t="s">
        <v>4</v>
      </c>
      <c r="E6" s="82" t="s">
        <v>5</v>
      </c>
      <c r="F6" s="82" t="s">
        <v>6</v>
      </c>
      <c r="G6" s="82" t="s">
        <v>7</v>
      </c>
      <c r="H6" s="83" t="s">
        <v>8</v>
      </c>
      <c r="I6" s="84" t="s">
        <v>9</v>
      </c>
      <c r="J6" s="13"/>
      <c r="K6" s="60"/>
      <c r="L6" s="60"/>
    </row>
    <row r="7" spans="2:12" ht="51" customHeight="1">
      <c r="B7" s="15" t="s">
        <v>10</v>
      </c>
      <c r="C7" s="82"/>
      <c r="D7" s="82"/>
      <c r="E7" s="82"/>
      <c r="F7" s="82"/>
      <c r="G7" s="82"/>
      <c r="H7" s="83"/>
      <c r="I7" s="84"/>
      <c r="J7" s="13"/>
      <c r="K7" s="60"/>
      <c r="L7" s="60"/>
    </row>
    <row r="8" spans="2:12" s="17" customFormat="1" ht="16" customHeight="1">
      <c r="B8" s="16" t="s">
        <v>11</v>
      </c>
      <c r="K8" s="60"/>
      <c r="L8" s="60"/>
    </row>
    <row r="9" spans="2:12" s="17" customFormat="1" ht="16" customHeight="1">
      <c r="B9" s="18" t="s">
        <v>12</v>
      </c>
      <c r="C9" s="19">
        <v>0</v>
      </c>
      <c r="D9" s="19">
        <v>0</v>
      </c>
      <c r="E9" s="19">
        <v>1236</v>
      </c>
      <c r="F9" s="19">
        <v>5278</v>
      </c>
      <c r="G9" s="19">
        <v>28</v>
      </c>
      <c r="H9" s="20"/>
      <c r="I9" s="21">
        <f>SUM(C9:G9)</f>
        <v>6542</v>
      </c>
      <c r="K9" s="60"/>
      <c r="L9" s="60"/>
    </row>
    <row r="10" spans="2:12" s="17" customFormat="1" ht="16" customHeight="1">
      <c r="B10" s="18" t="s">
        <v>13</v>
      </c>
      <c r="C10" s="20"/>
      <c r="D10" s="20"/>
      <c r="E10" s="20"/>
      <c r="F10" s="20"/>
      <c r="G10" s="20"/>
      <c r="H10" s="20"/>
      <c r="I10" s="20"/>
      <c r="K10" s="60"/>
      <c r="L10" s="60"/>
    </row>
    <row r="11" spans="2:12" s="17" customFormat="1" ht="16" customHeight="1">
      <c r="B11" s="18" t="s">
        <v>14</v>
      </c>
      <c r="C11" s="19">
        <v>0</v>
      </c>
      <c r="D11" s="19">
        <v>0</v>
      </c>
      <c r="E11" s="19">
        <v>-77</v>
      </c>
      <c r="F11" s="19">
        <v>-2375</v>
      </c>
      <c r="G11" s="19">
        <v>-251</v>
      </c>
      <c r="H11" s="20"/>
      <c r="I11" s="21">
        <f>SUM(C11:G11)</f>
        <v>-2703</v>
      </c>
      <c r="K11" s="60"/>
      <c r="L11" s="60"/>
    </row>
    <row r="12" spans="2:12" s="17" customFormat="1" ht="16" customHeight="1">
      <c r="B12" s="18" t="s">
        <v>15</v>
      </c>
      <c r="C12" s="19">
        <v>0</v>
      </c>
      <c r="D12" s="19">
        <v>9</v>
      </c>
      <c r="E12" s="19">
        <v>34292</v>
      </c>
      <c r="F12" s="19">
        <v>176235</v>
      </c>
      <c r="G12" s="19">
        <v>3863</v>
      </c>
      <c r="H12" s="22">
        <v>169037</v>
      </c>
      <c r="I12" s="21">
        <f>SUM(C12:H12)</f>
        <v>383436</v>
      </c>
      <c r="K12" s="60"/>
      <c r="L12" s="60"/>
    </row>
    <row r="13" spans="2:12" s="17" customFormat="1" ht="16" customHeight="1">
      <c r="B13" s="23" t="s">
        <v>16</v>
      </c>
      <c r="C13" s="21">
        <f>SUM(C9,C11:C12)</f>
        <v>0</v>
      </c>
      <c r="D13" s="21">
        <f>SUM(D9,D11:D12)</f>
        <v>9</v>
      </c>
      <c r="E13" s="21">
        <f>SUM(E9,E11:E12)</f>
        <v>35451</v>
      </c>
      <c r="F13" s="21">
        <f>SUM(F9,F11:F12)</f>
        <v>179138</v>
      </c>
      <c r="G13" s="21">
        <f>SUM(G9,G11:G12)</f>
        <v>3640</v>
      </c>
      <c r="H13" s="21">
        <f>H12</f>
        <v>169037</v>
      </c>
      <c r="I13" s="21">
        <f>SUM(I9,I11:I12)</f>
        <v>387275</v>
      </c>
      <c r="K13" s="60"/>
      <c r="L13" s="60"/>
    </row>
    <row r="14" spans="2:12" s="17" customFormat="1" ht="12.75" customHeight="1">
      <c r="K14" s="60"/>
      <c r="L14" s="60"/>
    </row>
    <row r="15" spans="2:12" s="17" customFormat="1" ht="16" customHeight="1">
      <c r="B15" s="23" t="s">
        <v>17</v>
      </c>
      <c r="C15" s="21">
        <f>C13+C18</f>
        <v>0</v>
      </c>
      <c r="D15" s="21">
        <f>D13+D18</f>
        <v>9</v>
      </c>
      <c r="E15" s="21">
        <f>E13+E18</f>
        <v>35444</v>
      </c>
      <c r="F15" s="21">
        <f>F13+F18</f>
        <v>179015</v>
      </c>
      <c r="G15" s="21">
        <f>G13+G18</f>
        <v>3453</v>
      </c>
      <c r="H15" s="21">
        <f>H13</f>
        <v>169037</v>
      </c>
      <c r="I15" s="21">
        <f>I13+I18</f>
        <v>386958</v>
      </c>
      <c r="K15" s="60"/>
      <c r="L15" s="60"/>
    </row>
    <row r="16" spans="2:12" s="17" customFormat="1" ht="12.75" customHeight="1">
      <c r="K16" s="60"/>
      <c r="L16" s="60"/>
    </row>
    <row r="17" spans="2:14" s="17" customFormat="1" ht="16" customHeight="1">
      <c r="B17" s="16" t="s">
        <v>18</v>
      </c>
      <c r="K17" s="60"/>
      <c r="L17" s="60"/>
    </row>
    <row r="18" spans="2:14" s="17" customFormat="1" ht="16" customHeight="1">
      <c r="B18" s="18" t="s">
        <v>19</v>
      </c>
      <c r="C18" s="19">
        <v>0</v>
      </c>
      <c r="D18" s="19">
        <v>0</v>
      </c>
      <c r="E18" s="19">
        <v>-7</v>
      </c>
      <c r="F18" s="19">
        <v>-123</v>
      </c>
      <c r="G18" s="19">
        <v>-187</v>
      </c>
      <c r="H18" s="20"/>
      <c r="I18" s="21">
        <f>SUM(C18:G18)</f>
        <v>-317</v>
      </c>
      <c r="K18" s="60"/>
      <c r="L18" s="60"/>
    </row>
    <row r="19" spans="2:14" s="17" customFormat="1" ht="16" customHeight="1">
      <c r="B19" s="24" t="s">
        <v>20</v>
      </c>
      <c r="C19" s="20"/>
      <c r="D19" s="20"/>
      <c r="E19" s="20"/>
      <c r="F19" s="20"/>
      <c r="G19" s="20"/>
      <c r="H19" s="20"/>
      <c r="I19" s="25"/>
      <c r="K19" s="60"/>
      <c r="L19" s="60"/>
    </row>
    <row r="20" spans="2:14" s="17" customFormat="1" ht="16" customHeight="1">
      <c r="B20" s="18" t="s">
        <v>21</v>
      </c>
      <c r="C20" s="19">
        <v>0</v>
      </c>
      <c r="D20" s="19">
        <v>0</v>
      </c>
      <c r="E20" s="19">
        <v>0</v>
      </c>
      <c r="F20" s="19">
        <v>-169037</v>
      </c>
      <c r="G20" s="19">
        <v>0</v>
      </c>
      <c r="H20" s="20"/>
      <c r="I20" s="21">
        <f>SUM(C20:G20)</f>
        <v>-169037</v>
      </c>
      <c r="K20" s="60"/>
      <c r="L20" s="60"/>
    </row>
    <row r="21" spans="2:14" s="17" customFormat="1" ht="16" customHeight="1">
      <c r="B21" s="18" t="s">
        <v>22</v>
      </c>
      <c r="C21" s="19">
        <v>-1</v>
      </c>
      <c r="D21" s="19">
        <v>-37</v>
      </c>
      <c r="E21" s="19">
        <v>-917</v>
      </c>
      <c r="F21" s="19">
        <v>-54855</v>
      </c>
      <c r="G21" s="19">
        <v>-3591</v>
      </c>
      <c r="H21" s="20"/>
      <c r="I21" s="21">
        <f>SUM(C21:G21)</f>
        <v>-59401</v>
      </c>
      <c r="K21" s="60"/>
      <c r="L21" s="60"/>
    </row>
    <row r="22" spans="2:14" s="17" customFormat="1" ht="16" customHeight="1">
      <c r="B22" s="23" t="s">
        <v>23</v>
      </c>
      <c r="C22" s="21">
        <f>SUM(C18,C20:C21)</f>
        <v>-1</v>
      </c>
      <c r="D22" s="21">
        <f>SUM(D18,D20:D21)</f>
        <v>-37</v>
      </c>
      <c r="E22" s="21">
        <f>SUM(E18,E20:E21)</f>
        <v>-924</v>
      </c>
      <c r="F22" s="21">
        <f>SUM(F18,F20:F21)</f>
        <v>-224015</v>
      </c>
      <c r="G22" s="21">
        <f>SUM(G18,G20:G21)</f>
        <v>-3778</v>
      </c>
      <c r="H22" s="20"/>
      <c r="I22" s="21">
        <f>SUM(I18,I20:I21)</f>
        <v>-228755</v>
      </c>
      <c r="K22" s="60"/>
      <c r="L22" s="60"/>
    </row>
    <row r="23" spans="2:14" s="17" customFormat="1" ht="12.75" customHeight="1">
      <c r="K23" s="60"/>
      <c r="L23" s="60"/>
    </row>
    <row r="24" spans="2:14" s="17" customFormat="1" ht="16" customHeight="1">
      <c r="B24" s="23" t="s">
        <v>24</v>
      </c>
      <c r="C24" s="21">
        <f>C22-C18</f>
        <v>-1</v>
      </c>
      <c r="D24" s="21">
        <f>D22-D18</f>
        <v>-37</v>
      </c>
      <c r="E24" s="21">
        <f>E22-E18</f>
        <v>-917</v>
      </c>
      <c r="F24" s="21">
        <f>F22-F18</f>
        <v>-223892</v>
      </c>
      <c r="G24" s="21">
        <f>G22-G18</f>
        <v>-3591</v>
      </c>
      <c r="H24" s="20"/>
      <c r="I24" s="21">
        <f>I22-I18</f>
        <v>-228438</v>
      </c>
      <c r="K24" s="60"/>
      <c r="L24" s="60"/>
    </row>
    <row r="25" spans="2:14" s="17" customFormat="1" ht="12.75" customHeight="1">
      <c r="K25" s="60"/>
      <c r="L25" s="60"/>
    </row>
    <row r="26" spans="2:14" s="17" customFormat="1" ht="16" customHeight="1">
      <c r="B26" s="26" t="s">
        <v>25</v>
      </c>
      <c r="C26" s="27">
        <f>C13+C22</f>
        <v>-1</v>
      </c>
      <c r="D26" s="27">
        <f>D13+D22</f>
        <v>-28</v>
      </c>
      <c r="E26" s="27">
        <f>E13+E22</f>
        <v>34527</v>
      </c>
      <c r="F26" s="27">
        <f>F13+F22</f>
        <v>-44877</v>
      </c>
      <c r="G26" s="27">
        <f>G13+G22</f>
        <v>-138</v>
      </c>
      <c r="H26" s="27">
        <f>H13</f>
        <v>169037</v>
      </c>
      <c r="I26" s="27">
        <f>I13+I22</f>
        <v>158520</v>
      </c>
      <c r="K26" s="60"/>
      <c r="L26" s="60"/>
    </row>
    <row r="27" spans="2:14" s="17" customFormat="1" ht="12.75" customHeight="1">
      <c r="K27" s="60"/>
      <c r="L27" s="60"/>
    </row>
    <row r="28" spans="2:14" s="17" customFormat="1" ht="16" customHeight="1">
      <c r="B28" s="60"/>
      <c r="C28" s="60"/>
      <c r="D28" s="60"/>
      <c r="E28" s="60"/>
      <c r="F28" s="60"/>
      <c r="G28" s="60"/>
      <c r="H28" s="60"/>
      <c r="I28" s="60"/>
      <c r="K28" s="60"/>
      <c r="L28" s="60"/>
    </row>
    <row r="29" spans="2:14" s="17" customFormat="1" ht="16" customHeight="1">
      <c r="B29" s="60"/>
      <c r="C29" s="60"/>
      <c r="D29" s="60"/>
      <c r="E29" s="60"/>
      <c r="F29" s="60"/>
      <c r="G29" s="60"/>
      <c r="H29" s="60"/>
      <c r="I29" s="60"/>
      <c r="K29" s="60"/>
      <c r="L29" s="60"/>
    </row>
    <row r="30" spans="2:14" s="17" customFormat="1" ht="16" customHeight="1">
      <c r="B30" s="60"/>
      <c r="C30" s="60"/>
      <c r="D30" s="60"/>
      <c r="E30" s="60"/>
      <c r="F30" s="60"/>
      <c r="G30" s="60"/>
      <c r="H30" s="60"/>
      <c r="I30" s="60"/>
      <c r="K30" s="60"/>
      <c r="L30" s="60"/>
    </row>
    <row r="31" spans="2:14" s="17" customFormat="1" ht="16" customHeight="1">
      <c r="B31" s="60"/>
      <c r="C31" s="60"/>
      <c r="D31" s="60"/>
      <c r="E31" s="60"/>
      <c r="F31" s="60"/>
      <c r="G31" s="60"/>
      <c r="H31" s="60"/>
      <c r="I31" s="60"/>
      <c r="K31" s="60"/>
      <c r="L31" s="60"/>
    </row>
    <row r="32" spans="2:14" s="2" customFormat="1" ht="12.75" customHeight="1">
      <c r="B32" s="60"/>
      <c r="C32" s="60"/>
      <c r="D32" s="60"/>
      <c r="E32" s="60"/>
      <c r="F32" s="60"/>
      <c r="G32" s="60"/>
      <c r="H32" s="60"/>
      <c r="I32" s="60"/>
      <c r="J32" s="28"/>
      <c r="K32" s="60"/>
      <c r="L32" s="60"/>
      <c r="M32" s="29"/>
      <c r="N32" s="29"/>
    </row>
    <row r="33" spans="2:22" s="2" customFormat="1" ht="18" customHeight="1">
      <c r="B33" s="64" t="s">
        <v>26</v>
      </c>
      <c r="C33" s="30"/>
      <c r="D33" s="30"/>
      <c r="E33" s="30"/>
      <c r="F33" s="30"/>
      <c r="G33" s="30"/>
      <c r="H33" s="30"/>
      <c r="I33" s="30"/>
      <c r="J33" s="30"/>
      <c r="K33" s="60"/>
      <c r="L33" s="60"/>
    </row>
    <row r="34" spans="2:22" s="2" customFormat="1" ht="6" customHeight="1">
      <c r="B34" s="31"/>
      <c r="C34" s="30"/>
      <c r="D34" s="30"/>
      <c r="E34" s="30"/>
      <c r="F34" s="30"/>
      <c r="G34" s="30"/>
      <c r="H34" s="30"/>
      <c r="I34" s="30"/>
      <c r="J34" s="30"/>
      <c r="K34" s="60"/>
      <c r="L34" s="60"/>
      <c r="M34" s="30"/>
      <c r="N34" s="32"/>
      <c r="O34" s="33"/>
    </row>
    <row r="35" spans="2:22" s="2" customFormat="1" ht="16" customHeight="1">
      <c r="B35" s="34" t="s">
        <v>27</v>
      </c>
      <c r="C35" s="35"/>
      <c r="D35" s="30"/>
      <c r="E35" s="30"/>
      <c r="F35" s="30"/>
      <c r="G35" s="30"/>
      <c r="H35" s="30"/>
      <c r="I35" s="30"/>
      <c r="J35" s="30"/>
      <c r="K35" s="60"/>
      <c r="L35" s="60"/>
      <c r="M35" s="30"/>
      <c r="N35" s="30"/>
      <c r="O35" s="30"/>
    </row>
    <row r="36" spans="2:22" s="17" customFormat="1" ht="16" customHeight="1">
      <c r="B36" s="18" t="s">
        <v>27</v>
      </c>
      <c r="C36" s="20"/>
      <c r="D36" s="20"/>
      <c r="E36" s="20"/>
      <c r="F36" s="19">
        <v>0</v>
      </c>
      <c r="G36" s="20"/>
      <c r="H36" s="20"/>
      <c r="I36" s="20"/>
      <c r="K36" s="60"/>
      <c r="L36" s="60"/>
    </row>
    <row r="37" spans="2:22" s="17" customFormat="1" ht="6" customHeight="1">
      <c r="C37" s="36"/>
      <c r="D37" s="36"/>
      <c r="E37" s="36"/>
      <c r="F37" s="36"/>
      <c r="G37" s="36"/>
      <c r="H37" s="36"/>
      <c r="I37" s="36"/>
      <c r="J37" s="36"/>
      <c r="K37" s="60"/>
      <c r="L37" s="60"/>
      <c r="M37" s="36"/>
      <c r="N37" s="36"/>
      <c r="O37" s="36"/>
      <c r="P37" s="36"/>
      <c r="Q37" s="36"/>
      <c r="R37" s="36"/>
      <c r="S37" s="36"/>
      <c r="T37" s="36"/>
      <c r="U37" s="36"/>
      <c r="V37" s="36"/>
    </row>
    <row r="38" spans="2:22" s="2" customFormat="1" ht="16" customHeight="1">
      <c r="B38" s="34" t="s">
        <v>28</v>
      </c>
      <c r="C38" s="35"/>
      <c r="D38" s="30"/>
      <c r="E38" s="30"/>
      <c r="F38" s="30"/>
      <c r="G38" s="30"/>
      <c r="H38" s="30"/>
      <c r="I38" s="30"/>
      <c r="J38" s="30"/>
      <c r="K38" s="60"/>
      <c r="L38" s="60"/>
      <c r="M38" s="30"/>
      <c r="N38" s="32"/>
      <c r="O38" s="33"/>
      <c r="P38" s="30"/>
      <c r="Q38" s="30"/>
      <c r="R38" s="30"/>
      <c r="S38" s="30"/>
      <c r="T38" s="30"/>
      <c r="U38" s="30"/>
      <c r="V38" s="30"/>
    </row>
    <row r="39" spans="2:22" s="17" customFormat="1" ht="16" customHeight="1">
      <c r="B39" s="18" t="s">
        <v>29</v>
      </c>
      <c r="C39" s="19">
        <v>0</v>
      </c>
      <c r="D39" s="19">
        <v>0</v>
      </c>
      <c r="E39" s="19">
        <v>685</v>
      </c>
      <c r="F39" s="19">
        <v>62016</v>
      </c>
      <c r="G39" s="19">
        <v>0</v>
      </c>
      <c r="H39" s="20"/>
      <c r="I39" s="21">
        <f>SUM(C39:G39)</f>
        <v>62701</v>
      </c>
      <c r="K39" s="60"/>
      <c r="L39" s="60"/>
      <c r="M39" s="30"/>
    </row>
    <row r="40" spans="2:22" s="17" customFormat="1" ht="16" customHeight="1">
      <c r="B40" s="62" t="s">
        <v>30</v>
      </c>
      <c r="C40" s="19">
        <v>0</v>
      </c>
      <c r="D40" s="19">
        <v>0</v>
      </c>
      <c r="E40" s="19">
        <v>0</v>
      </c>
      <c r="F40" s="19">
        <v>45480</v>
      </c>
      <c r="G40" s="19">
        <v>0</v>
      </c>
      <c r="H40" s="20"/>
      <c r="I40" s="21">
        <f>SUM(C40:G40)</f>
        <v>45480</v>
      </c>
      <c r="K40" s="60"/>
      <c r="L40" s="60"/>
      <c r="M40" s="30"/>
    </row>
    <row r="41" spans="2:22" s="17" customFormat="1" ht="6" customHeight="1">
      <c r="C41" s="36"/>
      <c r="D41" s="36"/>
      <c r="E41" s="36"/>
      <c r="F41" s="36"/>
      <c r="G41" s="36"/>
      <c r="H41" s="36"/>
      <c r="I41" s="36"/>
      <c r="J41" s="36"/>
      <c r="K41" s="60"/>
      <c r="L41" s="60"/>
      <c r="M41" s="36"/>
      <c r="N41" s="36"/>
      <c r="O41" s="36"/>
      <c r="P41" s="36"/>
      <c r="Q41" s="36"/>
      <c r="R41" s="36"/>
      <c r="S41" s="36"/>
      <c r="T41" s="36"/>
      <c r="U41" s="36"/>
      <c r="V41" s="36"/>
    </row>
    <row r="42" spans="2:22" s="2" customFormat="1" ht="16" customHeight="1">
      <c r="B42" s="34" t="s">
        <v>31</v>
      </c>
      <c r="C42" s="35"/>
      <c r="D42" s="30"/>
      <c r="E42" s="30"/>
      <c r="F42" s="30"/>
      <c r="G42" s="30"/>
      <c r="H42" s="30"/>
      <c r="I42" s="30"/>
      <c r="J42" s="30"/>
      <c r="K42" s="60"/>
      <c r="L42" s="60"/>
      <c r="M42" s="30"/>
      <c r="N42" s="32"/>
      <c r="O42" s="33"/>
      <c r="P42" s="30"/>
      <c r="Q42" s="30"/>
      <c r="R42" s="30"/>
      <c r="S42" s="30"/>
      <c r="T42" s="30"/>
      <c r="U42" s="30"/>
      <c r="V42" s="30"/>
    </row>
    <row r="43" spans="2:22" s="17" customFormat="1" ht="16" customHeight="1">
      <c r="B43" s="18" t="s">
        <v>32</v>
      </c>
      <c r="C43" s="20"/>
      <c r="D43" s="20"/>
      <c r="E43" s="19">
        <v>1247</v>
      </c>
      <c r="F43" s="19">
        <v>6200</v>
      </c>
      <c r="G43" s="20"/>
      <c r="H43" s="20"/>
      <c r="I43" s="21">
        <f>SUM(E43:F43)</f>
        <v>7447</v>
      </c>
      <c r="K43" s="60"/>
      <c r="L43" s="60"/>
      <c r="M43" s="30"/>
    </row>
    <row r="44" spans="2:22" s="17" customFormat="1" ht="16" customHeight="1">
      <c r="B44" s="18" t="s">
        <v>33</v>
      </c>
      <c r="C44" s="20"/>
      <c r="D44" s="20"/>
      <c r="E44" s="19">
        <v>108</v>
      </c>
      <c r="F44" s="19">
        <v>609</v>
      </c>
      <c r="G44" s="20"/>
      <c r="H44" s="20"/>
      <c r="I44" s="21">
        <f>SUM(E44:F44)</f>
        <v>717</v>
      </c>
      <c r="K44" s="60"/>
      <c r="L44" s="60"/>
      <c r="M44" s="30"/>
    </row>
    <row r="45" spans="2:22" s="17" customFormat="1" ht="6" customHeight="1">
      <c r="C45" s="36"/>
      <c r="D45" s="36"/>
      <c r="E45" s="36"/>
      <c r="F45" s="36"/>
      <c r="G45" s="36"/>
      <c r="H45" s="36"/>
      <c r="I45" s="36"/>
      <c r="J45" s="36"/>
      <c r="K45" s="60"/>
      <c r="L45" s="60"/>
      <c r="M45" s="36"/>
      <c r="N45" s="36"/>
      <c r="O45" s="36"/>
      <c r="P45" s="36"/>
      <c r="Q45" s="36"/>
      <c r="R45" s="36"/>
      <c r="S45" s="36"/>
      <c r="T45" s="36"/>
      <c r="U45" s="36"/>
      <c r="V45" s="36"/>
    </row>
    <row r="46" spans="2:22" s="2" customFormat="1" ht="16" customHeight="1">
      <c r="B46" s="34" t="s">
        <v>34</v>
      </c>
      <c r="C46" s="35"/>
      <c r="D46" s="30"/>
      <c r="E46" s="30"/>
      <c r="F46" s="30"/>
      <c r="G46" s="30"/>
      <c r="H46" s="30"/>
      <c r="I46" s="30"/>
      <c r="J46" s="30"/>
      <c r="K46" s="60"/>
      <c r="L46" s="60"/>
      <c r="M46" s="30"/>
      <c r="N46" s="32"/>
      <c r="O46" s="33"/>
      <c r="P46" s="30"/>
      <c r="Q46" s="30"/>
      <c r="R46" s="30"/>
      <c r="S46" s="30"/>
      <c r="T46" s="30"/>
      <c r="U46" s="30"/>
      <c r="V46" s="30"/>
    </row>
    <row r="47" spans="2:22" s="17" customFormat="1" ht="16" customHeight="1">
      <c r="B47" s="18" t="s">
        <v>35</v>
      </c>
      <c r="C47" s="20"/>
      <c r="D47" s="20"/>
      <c r="E47" s="20"/>
      <c r="F47" s="19">
        <v>94285</v>
      </c>
      <c r="G47" s="20"/>
      <c r="H47" s="20"/>
      <c r="I47" s="20"/>
      <c r="K47" s="60"/>
      <c r="L47" s="60"/>
      <c r="M47" s="30"/>
    </row>
    <row r="48" spans="2:22" s="17" customFormat="1" ht="16" customHeight="1">
      <c r="B48" s="18" t="s">
        <v>36</v>
      </c>
      <c r="C48" s="20"/>
      <c r="D48" s="20"/>
      <c r="E48" s="20"/>
      <c r="F48" s="19">
        <v>12505</v>
      </c>
      <c r="G48" s="20"/>
      <c r="H48" s="20"/>
      <c r="I48" s="20"/>
      <c r="K48" s="60"/>
      <c r="L48" s="60"/>
      <c r="M48" s="30"/>
    </row>
    <row r="49" spans="2:22" s="17" customFormat="1" ht="16" customHeight="1">
      <c r="B49" s="18" t="s">
        <v>37</v>
      </c>
      <c r="C49" s="20"/>
      <c r="D49" s="20"/>
      <c r="E49" s="20"/>
      <c r="F49" s="19">
        <v>63980</v>
      </c>
      <c r="G49" s="20"/>
      <c r="H49" s="20"/>
      <c r="I49" s="20"/>
      <c r="K49" s="60"/>
      <c r="L49" s="60"/>
      <c r="M49" s="30"/>
    </row>
    <row r="50" spans="2:22" s="17" customFormat="1" ht="16" customHeight="1">
      <c r="B50" s="18" t="s">
        <v>38</v>
      </c>
      <c r="C50" s="20"/>
      <c r="D50" s="20"/>
      <c r="E50" s="20"/>
      <c r="F50" s="19">
        <v>6300</v>
      </c>
      <c r="G50" s="20"/>
      <c r="H50" s="20"/>
      <c r="I50" s="20"/>
      <c r="K50" s="60"/>
      <c r="L50" s="60"/>
      <c r="M50" s="30"/>
    </row>
    <row r="51" spans="2:22" s="17" customFormat="1" ht="16" customHeight="1">
      <c r="B51" s="18" t="s">
        <v>39</v>
      </c>
      <c r="C51" s="20"/>
      <c r="D51" s="20"/>
      <c r="E51" s="20"/>
      <c r="F51" s="19">
        <v>1945</v>
      </c>
      <c r="G51" s="20"/>
      <c r="H51" s="20"/>
      <c r="I51" s="20"/>
      <c r="K51" s="60"/>
      <c r="L51" s="60"/>
      <c r="M51" s="30"/>
    </row>
    <row r="52" spans="2:22" s="17" customFormat="1" ht="16" customHeight="1">
      <c r="B52" s="23" t="s">
        <v>40</v>
      </c>
      <c r="C52" s="20"/>
      <c r="D52" s="20"/>
      <c r="E52" s="20"/>
      <c r="F52" s="21">
        <f>SUM(F47:F51)</f>
        <v>179015</v>
      </c>
      <c r="G52" s="20"/>
      <c r="H52" s="20"/>
      <c r="I52" s="20"/>
      <c r="K52" s="60"/>
      <c r="L52" s="60"/>
    </row>
    <row r="53" spans="2:22" s="2" customFormat="1" ht="6" customHeight="1">
      <c r="B53" s="31"/>
      <c r="C53" s="30"/>
      <c r="D53" s="30"/>
      <c r="E53" s="30"/>
      <c r="F53" s="30"/>
      <c r="G53" s="30"/>
      <c r="H53" s="30"/>
      <c r="I53" s="30"/>
      <c r="J53" s="30"/>
      <c r="K53" s="60"/>
      <c r="L53" s="60"/>
      <c r="M53" s="30"/>
      <c r="N53" s="30"/>
      <c r="O53" s="32"/>
      <c r="P53" s="33"/>
    </row>
    <row r="54" spans="2:22" s="2" customFormat="1" ht="16" customHeight="1">
      <c r="B54" s="34" t="s">
        <v>41</v>
      </c>
      <c r="C54" s="35"/>
      <c r="D54" s="30"/>
      <c r="E54" s="30"/>
      <c r="F54" s="30"/>
      <c r="G54" s="30"/>
      <c r="H54" s="30"/>
      <c r="I54" s="30"/>
      <c r="J54" s="30"/>
      <c r="K54" s="60"/>
      <c r="L54" s="60"/>
      <c r="M54" s="30"/>
      <c r="N54" s="32"/>
      <c r="O54" s="33"/>
      <c r="P54" s="30"/>
      <c r="Q54" s="30"/>
      <c r="R54" s="30"/>
      <c r="S54" s="30"/>
      <c r="T54" s="30"/>
      <c r="U54" s="30"/>
      <c r="V54" s="30"/>
    </row>
    <row r="55" spans="2:22" s="17" customFormat="1" ht="16" customHeight="1">
      <c r="B55" s="18" t="s">
        <v>42</v>
      </c>
      <c r="C55" s="20"/>
      <c r="D55" s="20"/>
      <c r="E55" s="19">
        <v>14030</v>
      </c>
      <c r="F55" s="19">
        <v>28599</v>
      </c>
      <c r="G55" s="20"/>
      <c r="H55" s="20"/>
      <c r="I55" s="21">
        <f>SUM(E55:F55)</f>
        <v>42629</v>
      </c>
      <c r="K55" s="60"/>
      <c r="L55" s="60"/>
    </row>
    <row r="56" spans="2:22" s="17" customFormat="1" ht="16" customHeight="1">
      <c r="B56" s="37" t="s">
        <v>43</v>
      </c>
      <c r="C56" s="20"/>
      <c r="D56" s="20"/>
      <c r="E56" s="38">
        <f>SUM(E57,E59:E61)</f>
        <v>9247</v>
      </c>
      <c r="F56" s="38">
        <f>SUM(F57,F61)</f>
        <v>96318</v>
      </c>
      <c r="G56" s="20"/>
      <c r="H56" s="20"/>
      <c r="I56" s="39">
        <f>SUM(E56:F56)</f>
        <v>105565</v>
      </c>
      <c r="K56" s="60"/>
      <c r="L56" s="60"/>
    </row>
    <row r="57" spans="2:22" s="17" customFormat="1" ht="16" customHeight="1">
      <c r="B57" s="40" t="s">
        <v>44</v>
      </c>
      <c r="C57" s="20"/>
      <c r="D57" s="20"/>
      <c r="E57" s="19">
        <v>2333</v>
      </c>
      <c r="F57" s="19">
        <v>96316</v>
      </c>
      <c r="G57" s="20"/>
      <c r="H57" s="20"/>
      <c r="I57" s="21">
        <f>SUM(E57:F57)</f>
        <v>98649</v>
      </c>
      <c r="K57" s="60"/>
      <c r="L57" s="60"/>
    </row>
    <row r="58" spans="2:22" s="17" customFormat="1" ht="16" customHeight="1">
      <c r="B58" s="41" t="s">
        <v>45</v>
      </c>
      <c r="C58" s="20"/>
      <c r="D58" s="20"/>
      <c r="E58" s="20"/>
      <c r="F58" s="19">
        <v>50102</v>
      </c>
      <c r="G58" s="20"/>
      <c r="H58" s="20"/>
      <c r="I58" s="21">
        <f>F58</f>
        <v>50102</v>
      </c>
      <c r="K58" s="60"/>
      <c r="L58" s="60"/>
    </row>
    <row r="59" spans="2:22" s="17" customFormat="1" ht="16" customHeight="1">
      <c r="B59" s="40" t="s">
        <v>46</v>
      </c>
      <c r="C59" s="20"/>
      <c r="D59" s="20"/>
      <c r="E59" s="19">
        <v>922</v>
      </c>
      <c r="F59" s="20"/>
      <c r="G59" s="20"/>
      <c r="H59" s="20"/>
      <c r="I59" s="21">
        <f>E59</f>
        <v>922</v>
      </c>
      <c r="K59" s="60"/>
      <c r="L59" s="60"/>
    </row>
    <row r="60" spans="2:22" s="17" customFormat="1" ht="16" customHeight="1">
      <c r="B60" s="40" t="s">
        <v>47</v>
      </c>
      <c r="C60" s="20"/>
      <c r="D60" s="20"/>
      <c r="E60" s="19">
        <v>5650</v>
      </c>
      <c r="F60" s="20"/>
      <c r="G60" s="20"/>
      <c r="H60" s="20"/>
      <c r="I60" s="21">
        <f>E60</f>
        <v>5650</v>
      </c>
      <c r="K60" s="60"/>
      <c r="L60" s="60"/>
    </row>
    <row r="61" spans="2:22" s="17" customFormat="1" ht="16" customHeight="1">
      <c r="B61" s="63" t="s">
        <v>48</v>
      </c>
      <c r="C61" s="20"/>
      <c r="D61" s="20"/>
      <c r="E61" s="19">
        <v>342</v>
      </c>
      <c r="F61" s="19">
        <v>2</v>
      </c>
      <c r="G61" s="20"/>
      <c r="H61" s="20"/>
      <c r="I61" s="21">
        <f>SUM(E61:F61)</f>
        <v>344</v>
      </c>
      <c r="K61" s="60"/>
      <c r="L61" s="60"/>
    </row>
    <row r="62" spans="2:22" s="17" customFormat="1" ht="16" customHeight="1">
      <c r="B62" s="37" t="s">
        <v>49</v>
      </c>
      <c r="C62" s="20"/>
      <c r="D62" s="20"/>
      <c r="E62" s="38">
        <f>SUM(E63,E65:E68)</f>
        <v>9158</v>
      </c>
      <c r="F62" s="38">
        <f>SUM(F63,F65,F68)</f>
        <v>44997</v>
      </c>
      <c r="G62" s="20"/>
      <c r="H62" s="20"/>
      <c r="I62" s="39">
        <f>SUM(E62:F62)</f>
        <v>54155</v>
      </c>
      <c r="K62" s="60"/>
      <c r="L62" s="60"/>
    </row>
    <row r="63" spans="2:22" s="17" customFormat="1" ht="16" customHeight="1">
      <c r="B63" s="40" t="s">
        <v>50</v>
      </c>
      <c r="C63" s="20"/>
      <c r="D63" s="20"/>
      <c r="E63" s="19">
        <v>302</v>
      </c>
      <c r="F63" s="19">
        <v>32029</v>
      </c>
      <c r="G63" s="20"/>
      <c r="H63" s="20"/>
      <c r="I63" s="21">
        <f>SUM(E63:F63)</f>
        <v>32331</v>
      </c>
      <c r="K63" s="60"/>
      <c r="L63" s="60"/>
    </row>
    <row r="64" spans="2:22" s="17" customFormat="1" ht="16" customHeight="1">
      <c r="B64" s="41" t="s">
        <v>51</v>
      </c>
      <c r="C64" s="20"/>
      <c r="D64" s="20"/>
      <c r="E64" s="20"/>
      <c r="F64" s="19">
        <v>26789</v>
      </c>
      <c r="G64" s="20"/>
      <c r="H64" s="20"/>
      <c r="I64" s="21">
        <f>F64</f>
        <v>26789</v>
      </c>
      <c r="K64" s="60"/>
      <c r="L64" s="60"/>
    </row>
    <row r="65" spans="2:22" s="17" customFormat="1" ht="16" customHeight="1">
      <c r="B65" s="40" t="s">
        <v>52</v>
      </c>
      <c r="C65" s="20"/>
      <c r="D65" s="20"/>
      <c r="E65" s="19">
        <v>437</v>
      </c>
      <c r="F65" s="19">
        <v>7909</v>
      </c>
      <c r="G65" s="20"/>
      <c r="H65" s="20"/>
      <c r="I65" s="21">
        <f>SUM(E65:F65)</f>
        <v>8346</v>
      </c>
      <c r="K65" s="60"/>
      <c r="L65" s="60"/>
    </row>
    <row r="66" spans="2:22" s="17" customFormat="1" ht="16" customHeight="1">
      <c r="B66" s="40" t="s">
        <v>53</v>
      </c>
      <c r="C66" s="20"/>
      <c r="D66" s="20"/>
      <c r="E66" s="19">
        <v>388</v>
      </c>
      <c r="F66" s="20"/>
      <c r="G66" s="20"/>
      <c r="H66" s="20"/>
      <c r="I66" s="21">
        <f>E66</f>
        <v>388</v>
      </c>
      <c r="K66" s="60"/>
      <c r="L66" s="60"/>
    </row>
    <row r="67" spans="2:22" s="17" customFormat="1" ht="16" customHeight="1">
      <c r="B67" s="40" t="s">
        <v>54</v>
      </c>
      <c r="C67" s="20"/>
      <c r="D67" s="20"/>
      <c r="E67" s="19">
        <v>7432</v>
      </c>
      <c r="F67" s="20"/>
      <c r="G67" s="20"/>
      <c r="H67" s="20"/>
      <c r="I67" s="21">
        <f>E67</f>
        <v>7432</v>
      </c>
      <c r="K67" s="60"/>
      <c r="L67" s="60"/>
    </row>
    <row r="68" spans="2:22" s="17" customFormat="1" ht="16" customHeight="1">
      <c r="B68" s="63" t="s">
        <v>55</v>
      </c>
      <c r="C68" s="20"/>
      <c r="D68" s="20"/>
      <c r="E68" s="19">
        <v>599</v>
      </c>
      <c r="F68" s="19">
        <v>5059</v>
      </c>
      <c r="G68" s="20"/>
      <c r="H68" s="20"/>
      <c r="I68" s="21">
        <f>SUM(E68:F68)</f>
        <v>5658</v>
      </c>
      <c r="K68" s="60"/>
      <c r="L68" s="60"/>
    </row>
    <row r="69" spans="2:22" s="17" customFormat="1" ht="16" customHeight="1">
      <c r="B69" s="60"/>
      <c r="C69" s="60"/>
      <c r="D69" s="60"/>
      <c r="E69" s="60"/>
      <c r="F69" s="60"/>
      <c r="G69" s="60"/>
      <c r="H69" s="60"/>
      <c r="I69" s="60"/>
      <c r="K69" s="60"/>
      <c r="L69" s="60"/>
    </row>
    <row r="70" spans="2:22" s="2" customFormat="1" ht="6" customHeight="1">
      <c r="B70" s="31"/>
      <c r="C70" s="30"/>
      <c r="D70" s="30"/>
      <c r="E70" s="30"/>
      <c r="F70" s="30"/>
      <c r="G70" s="30"/>
      <c r="H70" s="30"/>
      <c r="I70" s="30"/>
      <c r="J70" s="30"/>
      <c r="K70" s="60"/>
      <c r="L70" s="60"/>
      <c r="M70" s="30"/>
      <c r="N70" s="30"/>
      <c r="O70" s="32"/>
      <c r="P70" s="33"/>
    </row>
    <row r="71" spans="2:22" s="2" customFormat="1" ht="16" customHeight="1">
      <c r="B71" s="42" t="s">
        <v>56</v>
      </c>
      <c r="C71" s="35"/>
      <c r="D71" s="30"/>
      <c r="E71" s="30"/>
      <c r="F71" s="30"/>
      <c r="G71" s="30"/>
      <c r="H71" s="30"/>
      <c r="I71" s="30"/>
      <c r="J71" s="30"/>
      <c r="K71" s="60"/>
      <c r="L71" s="60"/>
      <c r="M71" s="30"/>
      <c r="N71" s="32"/>
      <c r="O71" s="33"/>
      <c r="P71" s="30"/>
      <c r="Q71" s="30"/>
      <c r="R71" s="30"/>
      <c r="S71" s="30"/>
      <c r="T71" s="30"/>
      <c r="U71" s="30"/>
      <c r="V71" s="30"/>
    </row>
    <row r="72" spans="2:22" s="17" customFormat="1" ht="16" customHeight="1">
      <c r="B72" s="43" t="s">
        <v>42</v>
      </c>
      <c r="C72" s="20"/>
      <c r="D72" s="20"/>
      <c r="E72" s="19">
        <v>13946</v>
      </c>
      <c r="F72" s="19">
        <v>25175</v>
      </c>
      <c r="G72" s="20"/>
      <c r="H72" s="20"/>
      <c r="I72" s="21">
        <f>SUM(E72:F72)</f>
        <v>39121</v>
      </c>
      <c r="K72" s="60"/>
      <c r="L72" s="60"/>
    </row>
    <row r="73" spans="2:22" s="17" customFormat="1" ht="16" customHeight="1">
      <c r="B73" s="37" t="s">
        <v>57</v>
      </c>
      <c r="C73" s="20"/>
      <c r="D73" s="20"/>
      <c r="E73" s="39">
        <f>SUM(E76,E83:E85)</f>
        <v>9247</v>
      </c>
      <c r="F73" s="39">
        <f>SUM(F76,F85)</f>
        <v>48424</v>
      </c>
      <c r="G73" s="20"/>
      <c r="H73" s="20"/>
      <c r="I73" s="39">
        <f>SUM(E73:F73)</f>
        <v>57671</v>
      </c>
      <c r="K73" s="60"/>
      <c r="L73" s="60"/>
    </row>
    <row r="74" spans="2:22" s="17" customFormat="1" ht="16" customHeight="1">
      <c r="B74" s="44" t="s">
        <v>58</v>
      </c>
      <c r="C74" s="20"/>
      <c r="D74" s="20"/>
      <c r="E74" s="20"/>
      <c r="F74" s="19">
        <v>1778</v>
      </c>
      <c r="G74" s="20"/>
      <c r="H74" s="20"/>
      <c r="I74" s="21">
        <f>F74</f>
        <v>1778</v>
      </c>
      <c r="K74" s="60"/>
      <c r="L74" s="60"/>
    </row>
    <row r="75" spans="2:22" s="17" customFormat="1" ht="16" customHeight="1">
      <c r="B75" s="45" t="s">
        <v>59</v>
      </c>
      <c r="C75" s="20"/>
      <c r="D75" s="20"/>
      <c r="E75" s="20"/>
      <c r="F75" s="19">
        <v>27696</v>
      </c>
      <c r="G75" s="20"/>
      <c r="H75" s="20"/>
      <c r="I75" s="21">
        <f>F75</f>
        <v>27696</v>
      </c>
      <c r="K75" s="60"/>
      <c r="L75" s="60"/>
    </row>
    <row r="76" spans="2:22" s="17" customFormat="1" ht="16" customHeight="1">
      <c r="B76" s="46" t="s">
        <v>60</v>
      </c>
      <c r="C76" s="20"/>
      <c r="D76" s="20"/>
      <c r="E76" s="19">
        <v>2333</v>
      </c>
      <c r="F76" s="19">
        <v>48422</v>
      </c>
      <c r="G76" s="20"/>
      <c r="H76" s="20"/>
      <c r="I76" s="21">
        <f>SUM(E76:F76)</f>
        <v>50755</v>
      </c>
      <c r="K76" s="60"/>
      <c r="L76" s="60"/>
    </row>
    <row r="77" spans="2:22" s="17" customFormat="1" ht="16" customHeight="1">
      <c r="B77" s="62" t="s">
        <v>45</v>
      </c>
      <c r="C77" s="20"/>
      <c r="D77" s="20"/>
      <c r="E77" s="20"/>
      <c r="F77" s="19">
        <v>27696</v>
      </c>
      <c r="G77" s="20"/>
      <c r="H77" s="20"/>
      <c r="I77" s="21">
        <f t="shared" ref="I77:I82" si="0">F77</f>
        <v>27696</v>
      </c>
      <c r="K77" s="60"/>
      <c r="L77" s="60"/>
    </row>
    <row r="78" spans="2:22" s="17" customFormat="1" ht="16" customHeight="1">
      <c r="B78" s="47" t="s">
        <v>61</v>
      </c>
      <c r="C78" s="20"/>
      <c r="D78" s="20"/>
      <c r="E78" s="20"/>
      <c r="F78" s="19">
        <v>4540</v>
      </c>
      <c r="G78" s="20"/>
      <c r="H78" s="20"/>
      <c r="I78" s="21">
        <f t="shared" si="0"/>
        <v>4540</v>
      </c>
      <c r="K78" s="60"/>
      <c r="L78" s="60"/>
    </row>
    <row r="79" spans="2:22" s="17" customFormat="1" ht="16" customHeight="1">
      <c r="B79" s="48" t="s">
        <v>62</v>
      </c>
      <c r="C79" s="20"/>
      <c r="D79" s="20"/>
      <c r="E79" s="20"/>
      <c r="F79" s="19">
        <v>1732</v>
      </c>
      <c r="G79" s="20"/>
      <c r="H79" s="20"/>
      <c r="I79" s="21">
        <f t="shared" si="0"/>
        <v>1732</v>
      </c>
      <c r="K79" s="60"/>
      <c r="L79" s="60"/>
    </row>
    <row r="80" spans="2:22" s="17" customFormat="1" ht="16" customHeight="1">
      <c r="B80" s="48" t="s">
        <v>63</v>
      </c>
      <c r="C80" s="20"/>
      <c r="D80" s="20"/>
      <c r="E80" s="20"/>
      <c r="F80" s="19">
        <v>15</v>
      </c>
      <c r="G80" s="20"/>
      <c r="H80" s="20"/>
      <c r="I80" s="21">
        <f t="shared" si="0"/>
        <v>15</v>
      </c>
      <c r="K80" s="60"/>
      <c r="L80" s="60"/>
    </row>
    <row r="81" spans="2:12" s="17" customFormat="1" ht="16" customHeight="1">
      <c r="B81" s="48" t="s">
        <v>64</v>
      </c>
      <c r="C81" s="20"/>
      <c r="D81" s="20"/>
      <c r="E81" s="20"/>
      <c r="F81" s="19">
        <v>43</v>
      </c>
      <c r="G81" s="20"/>
      <c r="H81" s="20"/>
      <c r="I81" s="21">
        <f t="shared" si="0"/>
        <v>43</v>
      </c>
      <c r="K81" s="60"/>
      <c r="L81" s="60"/>
    </row>
    <row r="82" spans="2:12" s="17" customFormat="1" ht="16" customHeight="1">
      <c r="B82" s="48" t="s">
        <v>65</v>
      </c>
      <c r="C82" s="20"/>
      <c r="D82" s="20"/>
      <c r="E82" s="20"/>
      <c r="F82" s="19">
        <v>0</v>
      </c>
      <c r="G82" s="20"/>
      <c r="H82" s="20"/>
      <c r="I82" s="21">
        <f t="shared" si="0"/>
        <v>0</v>
      </c>
      <c r="K82" s="60"/>
      <c r="L82" s="60"/>
    </row>
    <row r="83" spans="2:12" s="17" customFormat="1" ht="16" customHeight="1">
      <c r="B83" s="46" t="s">
        <v>46</v>
      </c>
      <c r="C83" s="20"/>
      <c r="D83" s="20"/>
      <c r="E83" s="19">
        <v>922</v>
      </c>
      <c r="F83" s="20"/>
      <c r="G83" s="20"/>
      <c r="H83" s="20"/>
      <c r="I83" s="21">
        <f>E83</f>
        <v>922</v>
      </c>
      <c r="K83" s="60"/>
      <c r="L83" s="60"/>
    </row>
    <row r="84" spans="2:12" s="17" customFormat="1" ht="16" customHeight="1">
      <c r="B84" s="46" t="s">
        <v>47</v>
      </c>
      <c r="C84" s="20"/>
      <c r="D84" s="20"/>
      <c r="E84" s="19">
        <v>5650</v>
      </c>
      <c r="F84" s="20"/>
      <c r="G84" s="20"/>
      <c r="H84" s="20"/>
      <c r="I84" s="21">
        <f>E84</f>
        <v>5650</v>
      </c>
      <c r="K84" s="60"/>
      <c r="L84" s="60"/>
    </row>
    <row r="85" spans="2:12" s="17" customFormat="1" ht="16" customHeight="1">
      <c r="B85" s="63" t="s">
        <v>48</v>
      </c>
      <c r="C85" s="20"/>
      <c r="D85" s="20"/>
      <c r="E85" s="19">
        <v>342</v>
      </c>
      <c r="F85" s="19">
        <v>2</v>
      </c>
      <c r="G85" s="20"/>
      <c r="H85" s="20"/>
      <c r="I85" s="21">
        <f>SUM(E85:F85)</f>
        <v>344</v>
      </c>
      <c r="K85" s="60"/>
      <c r="L85" s="60"/>
    </row>
    <row r="86" spans="2:12" s="17" customFormat="1" ht="16" customHeight="1">
      <c r="B86" s="37" t="s">
        <v>66</v>
      </c>
      <c r="C86" s="20"/>
      <c r="D86" s="20"/>
      <c r="E86" s="39">
        <f>SUM(E87,E92:E94,E96:E98)</f>
        <v>8822</v>
      </c>
      <c r="F86" s="39">
        <f>SUM(F87,F92:F95,F98)</f>
        <v>39084</v>
      </c>
      <c r="G86" s="20"/>
      <c r="H86" s="20"/>
      <c r="I86" s="39">
        <f>SUM(E86:F86)</f>
        <v>47906</v>
      </c>
      <c r="K86" s="60"/>
      <c r="L86" s="60"/>
    </row>
    <row r="87" spans="2:12" s="17" customFormat="1" ht="16" customHeight="1">
      <c r="B87" s="46" t="s">
        <v>50</v>
      </c>
      <c r="C87" s="20"/>
      <c r="D87" s="20"/>
      <c r="E87" s="19">
        <v>301</v>
      </c>
      <c r="F87" s="19">
        <v>29946</v>
      </c>
      <c r="G87" s="20"/>
      <c r="H87" s="20"/>
      <c r="I87" s="21">
        <f>SUM(E87:F87)</f>
        <v>30247</v>
      </c>
      <c r="K87" s="60"/>
      <c r="L87" s="60"/>
    </row>
    <row r="88" spans="2:12" s="17" customFormat="1" ht="16" customHeight="1">
      <c r="B88" s="49" t="s">
        <v>67</v>
      </c>
      <c r="C88" s="20"/>
      <c r="D88" s="20"/>
      <c r="E88" s="20"/>
      <c r="F88" s="19">
        <v>2924</v>
      </c>
      <c r="G88" s="20"/>
      <c r="H88" s="20"/>
      <c r="I88" s="21">
        <f>F88</f>
        <v>2924</v>
      </c>
      <c r="K88" s="60"/>
      <c r="L88" s="60"/>
    </row>
    <row r="89" spans="2:12" s="17" customFormat="1" ht="16" customHeight="1">
      <c r="B89" s="49" t="s">
        <v>68</v>
      </c>
      <c r="C89" s="20"/>
      <c r="D89" s="20"/>
      <c r="E89" s="20"/>
      <c r="F89" s="19">
        <v>24055</v>
      </c>
      <c r="G89" s="20"/>
      <c r="H89" s="20"/>
      <c r="I89" s="21">
        <f>F89</f>
        <v>24055</v>
      </c>
      <c r="K89" s="60"/>
      <c r="L89" s="60"/>
    </row>
    <row r="90" spans="2:12" s="17" customFormat="1" ht="16" customHeight="1">
      <c r="B90" s="50" t="s">
        <v>69</v>
      </c>
      <c r="C90" s="20"/>
      <c r="D90" s="20"/>
      <c r="E90" s="20"/>
      <c r="F90" s="19">
        <v>3027</v>
      </c>
      <c r="G90" s="20"/>
      <c r="H90" s="20"/>
      <c r="I90" s="21">
        <f>F90</f>
        <v>3027</v>
      </c>
      <c r="K90" s="60"/>
      <c r="L90" s="60"/>
    </row>
    <row r="91" spans="2:12" s="17" customFormat="1" ht="16" customHeight="1">
      <c r="B91" s="50" t="s">
        <v>51</v>
      </c>
      <c r="C91" s="20"/>
      <c r="D91" s="20"/>
      <c r="E91" s="20"/>
      <c r="F91" s="19">
        <v>25047</v>
      </c>
      <c r="G91" s="20"/>
      <c r="H91" s="20"/>
      <c r="I91" s="21">
        <f>F91</f>
        <v>25047</v>
      </c>
      <c r="K91" s="60"/>
      <c r="L91" s="60"/>
    </row>
    <row r="92" spans="2:12" s="17" customFormat="1" ht="16" customHeight="1">
      <c r="B92" s="51" t="s">
        <v>52</v>
      </c>
      <c r="C92" s="20"/>
      <c r="D92" s="20"/>
      <c r="E92" s="19">
        <v>437</v>
      </c>
      <c r="F92" s="19">
        <v>7393</v>
      </c>
      <c r="G92" s="20"/>
      <c r="H92" s="20"/>
      <c r="I92" s="21">
        <f>SUM(E92:F92)</f>
        <v>7830</v>
      </c>
      <c r="K92" s="60"/>
      <c r="L92" s="60"/>
    </row>
    <row r="93" spans="2:12" s="17" customFormat="1" ht="16" customHeight="1">
      <c r="B93" s="52" t="s">
        <v>70</v>
      </c>
      <c r="C93" s="20"/>
      <c r="D93" s="20"/>
      <c r="E93" s="19">
        <v>15</v>
      </c>
      <c r="F93" s="19">
        <v>1314</v>
      </c>
      <c r="G93" s="20"/>
      <c r="H93" s="20"/>
      <c r="I93" s="21">
        <f>SUM(E93:F93)</f>
        <v>1329</v>
      </c>
      <c r="K93" s="60"/>
      <c r="L93" s="60"/>
    </row>
    <row r="94" spans="2:12" s="17" customFormat="1" ht="16" customHeight="1">
      <c r="B94" s="52" t="s">
        <v>71</v>
      </c>
      <c r="C94" s="20"/>
      <c r="D94" s="20"/>
      <c r="E94" s="19">
        <v>0</v>
      </c>
      <c r="F94" s="19">
        <v>0</v>
      </c>
      <c r="G94" s="20"/>
      <c r="H94" s="20"/>
      <c r="I94" s="21">
        <f>SUM(E94:F94)</f>
        <v>0</v>
      </c>
      <c r="K94" s="60"/>
      <c r="L94" s="60"/>
    </row>
    <row r="95" spans="2:12" s="17" customFormat="1" ht="16" customHeight="1">
      <c r="B95" s="52" t="s">
        <v>72</v>
      </c>
      <c r="C95" s="20"/>
      <c r="D95" s="20"/>
      <c r="E95" s="20"/>
      <c r="F95" s="19">
        <v>0</v>
      </c>
      <c r="G95" s="20"/>
      <c r="H95" s="20"/>
      <c r="I95" s="21">
        <f>F95</f>
        <v>0</v>
      </c>
      <c r="K95" s="60"/>
      <c r="L95" s="60"/>
    </row>
    <row r="96" spans="2:12" s="17" customFormat="1" ht="16" customHeight="1">
      <c r="B96" s="53" t="s">
        <v>53</v>
      </c>
      <c r="C96" s="20"/>
      <c r="D96" s="20"/>
      <c r="E96" s="19">
        <v>383</v>
      </c>
      <c r="F96" s="20"/>
      <c r="G96" s="20"/>
      <c r="H96" s="20"/>
      <c r="I96" s="21">
        <f>E96</f>
        <v>383</v>
      </c>
      <c r="K96" s="60"/>
      <c r="L96" s="60"/>
    </row>
    <row r="97" spans="2:22" s="17" customFormat="1" ht="16" customHeight="1">
      <c r="B97" s="53" t="s">
        <v>54</v>
      </c>
      <c r="C97" s="20"/>
      <c r="D97" s="20"/>
      <c r="E97" s="19">
        <v>7247</v>
      </c>
      <c r="F97" s="20"/>
      <c r="G97" s="20"/>
      <c r="H97" s="20"/>
      <c r="I97" s="21">
        <f>E97</f>
        <v>7247</v>
      </c>
      <c r="K97" s="60"/>
      <c r="L97" s="60"/>
    </row>
    <row r="98" spans="2:22" s="17" customFormat="1" ht="16" customHeight="1">
      <c r="B98" s="63" t="s">
        <v>55</v>
      </c>
      <c r="C98" s="20"/>
      <c r="D98" s="20"/>
      <c r="E98" s="19">
        <v>439</v>
      </c>
      <c r="F98" s="19">
        <v>431</v>
      </c>
      <c r="G98" s="20"/>
      <c r="H98" s="20"/>
      <c r="I98" s="21">
        <f>SUM(E98:F98)</f>
        <v>870</v>
      </c>
      <c r="K98" s="60"/>
      <c r="L98" s="60"/>
    </row>
    <row r="99" spans="2:22" s="17" customFormat="1" ht="16" customHeight="1">
      <c r="B99" s="60"/>
      <c r="C99" s="60"/>
      <c r="D99" s="60"/>
      <c r="E99" s="60"/>
      <c r="F99" s="60"/>
      <c r="G99" s="60"/>
      <c r="H99" s="60"/>
      <c r="I99" s="60"/>
      <c r="K99" s="60"/>
      <c r="L99" s="60"/>
    </row>
    <row r="100" spans="2:22" s="2" customFormat="1" ht="6" customHeight="1">
      <c r="B100" s="31"/>
      <c r="C100" s="30"/>
      <c r="D100" s="30"/>
      <c r="E100" s="30"/>
      <c r="F100" s="30"/>
      <c r="G100" s="30"/>
      <c r="H100" s="30"/>
      <c r="I100" s="30"/>
      <c r="J100" s="30"/>
      <c r="K100" s="60"/>
      <c r="L100" s="60"/>
      <c r="M100" s="30"/>
      <c r="N100" s="30"/>
      <c r="O100" s="32"/>
      <c r="P100" s="33"/>
    </row>
    <row r="101" spans="2:22" s="2" customFormat="1" ht="16" customHeight="1">
      <c r="B101" s="42" t="s">
        <v>73</v>
      </c>
      <c r="C101" s="35"/>
      <c r="D101" s="30"/>
      <c r="E101" s="30"/>
      <c r="F101" s="30"/>
      <c r="G101" s="30"/>
      <c r="H101" s="30"/>
      <c r="I101" s="30"/>
      <c r="J101" s="30"/>
      <c r="K101" s="60"/>
      <c r="L101" s="60"/>
      <c r="M101" s="30"/>
      <c r="N101" s="32"/>
      <c r="O101" s="33"/>
      <c r="P101" s="30"/>
      <c r="Q101" s="30"/>
      <c r="R101" s="30"/>
      <c r="S101" s="30"/>
      <c r="T101" s="30"/>
      <c r="U101" s="30"/>
      <c r="V101" s="30"/>
    </row>
    <row r="102" spans="2:22" s="17" customFormat="1" ht="16" customHeight="1">
      <c r="B102" s="54" t="s">
        <v>42</v>
      </c>
      <c r="C102" s="20"/>
      <c r="D102" s="20"/>
      <c r="E102" s="19">
        <v>0</v>
      </c>
      <c r="F102" s="19">
        <v>-9</v>
      </c>
      <c r="G102" s="20"/>
      <c r="H102" s="20"/>
      <c r="I102" s="21">
        <f>SUM(E102:F102)</f>
        <v>-9</v>
      </c>
      <c r="K102" s="60"/>
      <c r="L102" s="60"/>
    </row>
    <row r="103" spans="2:22" s="17" customFormat="1" ht="16" customHeight="1">
      <c r="B103" s="55" t="s">
        <v>74</v>
      </c>
      <c r="C103" s="20"/>
      <c r="D103" s="20"/>
      <c r="E103" s="56">
        <v>0</v>
      </c>
      <c r="F103" s="56">
        <v>-6883</v>
      </c>
      <c r="G103" s="20"/>
      <c r="H103" s="20"/>
      <c r="I103" s="21">
        <f>SUM(E103:F103)</f>
        <v>-6883</v>
      </c>
      <c r="K103" s="60"/>
      <c r="L103" s="60"/>
    </row>
    <row r="104" spans="2:22" s="17" customFormat="1" ht="16" customHeight="1">
      <c r="B104" s="55" t="s">
        <v>75</v>
      </c>
      <c r="C104" s="20"/>
      <c r="D104" s="20"/>
      <c r="E104" s="56">
        <v>-14</v>
      </c>
      <c r="F104" s="56">
        <v>-517</v>
      </c>
      <c r="G104" s="20"/>
      <c r="H104" s="20"/>
      <c r="I104" s="21">
        <f>SUM(E104:F104)</f>
        <v>-531</v>
      </c>
      <c r="K104" s="60"/>
      <c r="L104" s="60"/>
    </row>
    <row r="105" spans="2:22" s="17" customFormat="1" ht="16" customHeight="1">
      <c r="B105" s="48" t="s">
        <v>76</v>
      </c>
      <c r="C105" s="20"/>
      <c r="D105" s="20"/>
      <c r="E105" s="20"/>
      <c r="F105" s="19">
        <v>-469</v>
      </c>
      <c r="G105" s="20"/>
      <c r="H105" s="20"/>
      <c r="I105" s="21">
        <f>F105</f>
        <v>-469</v>
      </c>
      <c r="K105" s="60"/>
      <c r="L105" s="60"/>
    </row>
    <row r="106" spans="2:22" s="17" customFormat="1" ht="16" customHeight="1">
      <c r="B106" s="48" t="s">
        <v>77</v>
      </c>
      <c r="C106" s="20"/>
      <c r="D106" s="20"/>
      <c r="E106" s="20"/>
      <c r="F106" s="19">
        <v>0</v>
      </c>
      <c r="G106" s="20"/>
      <c r="H106" s="20"/>
      <c r="I106" s="21">
        <f>F106</f>
        <v>0</v>
      </c>
      <c r="K106" s="60"/>
      <c r="L106" s="60"/>
    </row>
    <row r="107" spans="2:22" s="17" customFormat="1" ht="16" customHeight="1">
      <c r="B107" s="60"/>
      <c r="C107" s="60"/>
      <c r="D107" s="60"/>
      <c r="E107" s="60"/>
      <c r="F107" s="60"/>
      <c r="G107" s="60"/>
      <c r="H107" s="60"/>
      <c r="I107" s="60"/>
      <c r="K107" s="60"/>
      <c r="L107" s="60"/>
    </row>
    <row r="108" spans="2:22" s="2" customFormat="1" ht="6" customHeight="1">
      <c r="B108" s="31"/>
      <c r="C108" s="30"/>
      <c r="D108" s="30"/>
      <c r="E108" s="30"/>
      <c r="F108" s="30"/>
      <c r="G108" s="30"/>
      <c r="H108" s="30"/>
      <c r="I108" s="30"/>
      <c r="J108" s="30"/>
      <c r="K108" s="60"/>
      <c r="L108" s="60"/>
      <c r="M108" s="30"/>
      <c r="N108" s="30"/>
      <c r="O108" s="32"/>
      <c r="P108" s="33"/>
    </row>
    <row r="109" spans="2:22" s="2" customFormat="1" ht="16" customHeight="1">
      <c r="B109" s="34" t="s">
        <v>18</v>
      </c>
      <c r="C109" s="35"/>
      <c r="D109" s="30"/>
      <c r="E109" s="30"/>
      <c r="F109" s="30"/>
      <c r="G109" s="30"/>
      <c r="H109" s="30"/>
      <c r="I109" s="30"/>
      <c r="J109" s="30"/>
      <c r="K109" s="60"/>
      <c r="L109" s="60"/>
      <c r="M109" s="30"/>
      <c r="N109" s="32"/>
      <c r="O109" s="33"/>
      <c r="P109" s="30"/>
      <c r="Q109" s="30"/>
      <c r="R109" s="30"/>
      <c r="S109" s="30"/>
      <c r="T109" s="30"/>
      <c r="U109" s="30"/>
      <c r="V109" s="30"/>
    </row>
    <row r="110" spans="2:22" s="17" customFormat="1" ht="16" customHeight="1">
      <c r="B110" s="61" t="s">
        <v>78</v>
      </c>
      <c r="C110" s="19">
        <v>0</v>
      </c>
      <c r="D110" s="19">
        <v>0</v>
      </c>
      <c r="E110" s="19">
        <v>-529</v>
      </c>
      <c r="F110" s="19">
        <v>0</v>
      </c>
      <c r="G110" s="19">
        <v>0</v>
      </c>
      <c r="H110" s="20"/>
      <c r="I110" s="21">
        <f>SUM(C110:H110)</f>
        <v>-529</v>
      </c>
      <c r="K110" s="60"/>
      <c r="L110" s="60"/>
    </row>
    <row r="111" spans="2:22" s="17" customFormat="1" ht="16" customHeight="1">
      <c r="C111" s="60"/>
      <c r="D111" s="60"/>
      <c r="E111" s="60"/>
      <c r="F111" s="60"/>
      <c r="G111" s="60"/>
      <c r="H111" s="57"/>
      <c r="I111" s="57"/>
      <c r="K111" s="57"/>
      <c r="L111" s="57"/>
    </row>
    <row r="112" spans="2:22" s="17" customFormat="1" ht="12.75" customHeight="1"/>
  </sheetData>
  <mergeCells count="7">
    <mergeCell ref="I6:I7"/>
    <mergeCell ref="G6:G7"/>
    <mergeCell ref="C6:C7"/>
    <mergeCell ref="D6:D7"/>
    <mergeCell ref="E6:E7"/>
    <mergeCell ref="F6:F7"/>
    <mergeCell ref="H6:H7"/>
  </mergeCells>
  <dataValidations count="3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9:G9 C12:G12 F36 F63:F65 E43:F44 F47:F51 E63 F58 C39:G40 E57:F57 E65:E68 F68 E59:E61 E55:F55 F61" xr:uid="{00000000-0002-0000-04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G11 C18:G18 C20:G21 E102:F104 F105:F106 C110:G110" xr:uid="{00000000-0002-0000-0400-000001000000}">
      <formula1>0</formula1>
    </dataValidation>
    <dataValidation type="whole" errorStyle="warning" allowBlank="1" showErrorMessage="1" errorTitle="WARNING" error="All figures must be entered as whole numbers. Please ensure that the figure you have entered is correct." sqref="E87 E76 F87:F95 F74:F82 E96:E97 E92:E94 E83:E84 E72:F72 E85:F85 E98:F98" xr:uid="{00000000-0002-0000-0400-000002000000}">
      <formula1>-1000000</formula1>
      <formula2>1000000</formula2>
    </dataValidation>
  </dataValidations>
  <pageMargins left="0.7" right="0.7" top="0.75" bottom="0.75" header="0.3" footer="0.3"/>
  <pageSetup paperSize="9" scale="59" fitToHeight="0" orientation="landscape" r:id="rId1"/>
  <rowBreaks count="2" manualBreakCount="2">
    <brk id="52" max="11" man="1"/>
    <brk id="100" max="11" man="1"/>
  </rowBreaks>
  <ignoredErrors>
    <ignoredError sqref="I110" emptyCellReferenc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5">
    <tabColor rgb="FFC5D9F1"/>
    <pageSetUpPr fitToPage="1"/>
  </sheetPr>
  <dimension ref="B1:V112"/>
  <sheetViews>
    <sheetView zoomScaleNormal="100" workbookViewId="0"/>
  </sheetViews>
  <sheetFormatPr defaultColWidth="9.1796875" defaultRowHeight="14"/>
  <cols>
    <col min="1" max="1" width="2.54296875" style="14" customWidth="1"/>
    <col min="2" max="2" width="95.54296875" style="14" customWidth="1"/>
    <col min="3" max="9" width="14.26953125" style="14" customWidth="1"/>
    <col min="10" max="10" width="3.26953125" style="14" customWidth="1"/>
    <col min="11" max="12" width="10.81640625" style="14" customWidth="1"/>
    <col min="13" max="16384" width="9.1796875" style="14"/>
  </cols>
  <sheetData>
    <row r="1" spans="2:12" s="2" customFormat="1" ht="20.149999999999999" customHeight="1">
      <c r="B1" s="1" t="s">
        <v>0</v>
      </c>
      <c r="C1" s="58"/>
      <c r="D1" s="58"/>
      <c r="F1" s="3"/>
      <c r="G1" s="3"/>
      <c r="H1" s="3"/>
    </row>
    <row r="2" spans="2:12" s="2" customFormat="1" ht="20.149999999999999" customHeight="1">
      <c r="B2" s="1" t="s">
        <v>79</v>
      </c>
    </row>
    <row r="3" spans="2:12" s="2" customFormat="1" ht="20.149999999999999" customHeight="1">
      <c r="B3" s="4" t="s">
        <v>82</v>
      </c>
      <c r="C3" s="59"/>
      <c r="D3" s="59"/>
      <c r="E3" s="5"/>
      <c r="F3" s="6"/>
      <c r="G3" s="6"/>
      <c r="H3" s="7"/>
    </row>
    <row r="4" spans="2:12" s="10" customFormat="1" ht="12.75" customHeight="1">
      <c r="B4" s="8"/>
      <c r="C4" s="9"/>
      <c r="I4" s="11"/>
      <c r="J4" s="11"/>
    </row>
    <row r="5" spans="2:12" s="10" customFormat="1" ht="12.75" customHeight="1">
      <c r="B5" s="8"/>
      <c r="C5" s="9"/>
      <c r="I5" s="11" t="s">
        <v>1</v>
      </c>
      <c r="J5" s="11"/>
    </row>
    <row r="6" spans="2:12" ht="18" customHeight="1">
      <c r="B6" s="12" t="s">
        <v>2</v>
      </c>
      <c r="C6" s="82" t="s">
        <v>3</v>
      </c>
      <c r="D6" s="82" t="s">
        <v>4</v>
      </c>
      <c r="E6" s="82" t="s">
        <v>5</v>
      </c>
      <c r="F6" s="82" t="s">
        <v>6</v>
      </c>
      <c r="G6" s="82" t="s">
        <v>7</v>
      </c>
      <c r="H6" s="83" t="s">
        <v>8</v>
      </c>
      <c r="I6" s="84" t="s">
        <v>9</v>
      </c>
      <c r="J6" s="13"/>
      <c r="K6" s="60"/>
      <c r="L6" s="60"/>
    </row>
    <row r="7" spans="2:12" ht="51" customHeight="1">
      <c r="B7" s="15" t="s">
        <v>10</v>
      </c>
      <c r="C7" s="82"/>
      <c r="D7" s="82"/>
      <c r="E7" s="82"/>
      <c r="F7" s="82"/>
      <c r="G7" s="82"/>
      <c r="H7" s="83"/>
      <c r="I7" s="84"/>
      <c r="J7" s="13"/>
      <c r="K7" s="60"/>
      <c r="L7" s="60"/>
    </row>
    <row r="8" spans="2:12" s="17" customFormat="1" ht="16" customHeight="1">
      <c r="B8" s="16" t="s">
        <v>11</v>
      </c>
      <c r="K8" s="60"/>
      <c r="L8" s="60"/>
    </row>
    <row r="9" spans="2:12" s="17" customFormat="1" ht="16" customHeight="1">
      <c r="B9" s="18" t="s">
        <v>12</v>
      </c>
      <c r="C9" s="19">
        <v>42</v>
      </c>
      <c r="D9" s="19">
        <v>0</v>
      </c>
      <c r="E9" s="19">
        <v>588</v>
      </c>
      <c r="F9" s="19">
        <v>1683</v>
      </c>
      <c r="G9" s="19">
        <v>75</v>
      </c>
      <c r="H9" s="20"/>
      <c r="I9" s="21">
        <f>SUM(C9:G9)</f>
        <v>2388</v>
      </c>
      <c r="K9" s="60"/>
      <c r="L9" s="60"/>
    </row>
    <row r="10" spans="2:12" s="17" customFormat="1" ht="16" customHeight="1">
      <c r="B10" s="18" t="s">
        <v>13</v>
      </c>
      <c r="C10" s="20"/>
      <c r="D10" s="20"/>
      <c r="E10" s="20"/>
      <c r="F10" s="20"/>
      <c r="G10" s="20"/>
      <c r="H10" s="20"/>
      <c r="I10" s="20"/>
      <c r="K10" s="60"/>
      <c r="L10" s="60"/>
    </row>
    <row r="11" spans="2:12" s="17" customFormat="1" ht="16" customHeight="1">
      <c r="B11" s="18" t="s">
        <v>14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20"/>
      <c r="I11" s="21">
        <f>SUM(C11:G11)</f>
        <v>0</v>
      </c>
      <c r="K11" s="60"/>
      <c r="L11" s="60"/>
    </row>
    <row r="12" spans="2:12" s="17" customFormat="1" ht="16" customHeight="1">
      <c r="B12" s="18" t="s">
        <v>15</v>
      </c>
      <c r="C12" s="19">
        <v>1353</v>
      </c>
      <c r="D12" s="19">
        <v>46</v>
      </c>
      <c r="E12" s="19">
        <v>19014</v>
      </c>
      <c r="F12" s="19">
        <v>77490</v>
      </c>
      <c r="G12" s="19">
        <v>2436</v>
      </c>
      <c r="H12" s="22">
        <v>47950</v>
      </c>
      <c r="I12" s="21">
        <f>SUM(C12:H12)</f>
        <v>148289</v>
      </c>
      <c r="K12" s="60"/>
      <c r="L12" s="60"/>
    </row>
    <row r="13" spans="2:12" s="17" customFormat="1" ht="16" customHeight="1">
      <c r="B13" s="23" t="s">
        <v>16</v>
      </c>
      <c r="C13" s="21">
        <f>SUM(C9,C11:C12)</f>
        <v>1395</v>
      </c>
      <c r="D13" s="21">
        <f>SUM(D9,D11:D12)</f>
        <v>46</v>
      </c>
      <c r="E13" s="21">
        <f>SUM(E9,E11:E12)</f>
        <v>19602</v>
      </c>
      <c r="F13" s="21">
        <f>SUM(F9,F11:F12)</f>
        <v>79173</v>
      </c>
      <c r="G13" s="21">
        <f>SUM(G9,G11:G12)</f>
        <v>2511</v>
      </c>
      <c r="H13" s="21">
        <f>H12</f>
        <v>47950</v>
      </c>
      <c r="I13" s="21">
        <f>SUM(I9,I11:I12)</f>
        <v>150677</v>
      </c>
      <c r="K13" s="60"/>
      <c r="L13" s="60"/>
    </row>
    <row r="14" spans="2:12" s="17" customFormat="1" ht="12.75" customHeight="1">
      <c r="K14" s="60"/>
      <c r="L14" s="60"/>
    </row>
    <row r="15" spans="2:12" s="17" customFormat="1" ht="16" customHeight="1">
      <c r="B15" s="23" t="s">
        <v>17</v>
      </c>
      <c r="C15" s="21">
        <f>C13+C18</f>
        <v>1395</v>
      </c>
      <c r="D15" s="21">
        <f>D13+D18</f>
        <v>46</v>
      </c>
      <c r="E15" s="21">
        <f>E13+E18</f>
        <v>19602</v>
      </c>
      <c r="F15" s="21">
        <f>F13+F18</f>
        <v>79173</v>
      </c>
      <c r="G15" s="21">
        <f>G13+G18</f>
        <v>2511</v>
      </c>
      <c r="H15" s="21">
        <f>H13</f>
        <v>47950</v>
      </c>
      <c r="I15" s="21">
        <f>I13+I18</f>
        <v>150677</v>
      </c>
      <c r="K15" s="60"/>
      <c r="L15" s="60"/>
    </row>
    <row r="16" spans="2:12" s="17" customFormat="1" ht="12.75" customHeight="1">
      <c r="K16" s="60"/>
      <c r="L16" s="60"/>
    </row>
    <row r="17" spans="2:14" s="17" customFormat="1" ht="16" customHeight="1">
      <c r="B17" s="16" t="s">
        <v>18</v>
      </c>
      <c r="K17" s="60"/>
      <c r="L17" s="60"/>
    </row>
    <row r="18" spans="2:14" s="17" customFormat="1" ht="16" customHeight="1">
      <c r="B18" s="18" t="s">
        <v>19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20"/>
      <c r="I18" s="21">
        <f>SUM(C18:G18)</f>
        <v>0</v>
      </c>
      <c r="K18" s="60"/>
      <c r="L18" s="60"/>
    </row>
    <row r="19" spans="2:14" s="17" customFormat="1" ht="16" customHeight="1">
      <c r="B19" s="24" t="s">
        <v>20</v>
      </c>
      <c r="C19" s="20"/>
      <c r="D19" s="20"/>
      <c r="E19" s="20"/>
      <c r="F19" s="20"/>
      <c r="G19" s="20"/>
      <c r="H19" s="20"/>
      <c r="I19" s="25"/>
      <c r="K19" s="60"/>
      <c r="L19" s="60"/>
    </row>
    <row r="20" spans="2:14" s="17" customFormat="1" ht="16" customHeight="1">
      <c r="B20" s="18" t="s">
        <v>21</v>
      </c>
      <c r="C20" s="19">
        <v>-1353</v>
      </c>
      <c r="D20" s="19">
        <v>0</v>
      </c>
      <c r="E20" s="19">
        <v>0</v>
      </c>
      <c r="F20" s="19">
        <v>-65956</v>
      </c>
      <c r="G20" s="19">
        <v>0</v>
      </c>
      <c r="H20" s="20"/>
      <c r="I20" s="21">
        <f>SUM(C20:G20)</f>
        <v>-67309</v>
      </c>
      <c r="K20" s="60"/>
      <c r="L20" s="60"/>
    </row>
    <row r="21" spans="2:14" s="17" customFormat="1" ht="16" customHeight="1">
      <c r="B21" s="18" t="s">
        <v>22</v>
      </c>
      <c r="C21" s="19">
        <v>0</v>
      </c>
      <c r="D21" s="19">
        <v>0</v>
      </c>
      <c r="E21" s="19">
        <v>-682</v>
      </c>
      <c r="F21" s="19">
        <v>-9739</v>
      </c>
      <c r="G21" s="19">
        <v>-1940</v>
      </c>
      <c r="H21" s="20"/>
      <c r="I21" s="21">
        <f>SUM(C21:G21)</f>
        <v>-12361</v>
      </c>
      <c r="K21" s="60"/>
      <c r="L21" s="60"/>
    </row>
    <row r="22" spans="2:14" s="17" customFormat="1" ht="16" customHeight="1">
      <c r="B22" s="23" t="s">
        <v>23</v>
      </c>
      <c r="C22" s="21">
        <f>SUM(C18,C20:C21)</f>
        <v>-1353</v>
      </c>
      <c r="D22" s="21">
        <f>SUM(D18,D20:D21)</f>
        <v>0</v>
      </c>
      <c r="E22" s="21">
        <f>SUM(E18,E20:E21)</f>
        <v>-682</v>
      </c>
      <c r="F22" s="21">
        <f>SUM(F18,F20:F21)</f>
        <v>-75695</v>
      </c>
      <c r="G22" s="21">
        <f>SUM(G18,G20:G21)</f>
        <v>-1940</v>
      </c>
      <c r="H22" s="20"/>
      <c r="I22" s="21">
        <f>SUM(I18,I20:I21)</f>
        <v>-79670</v>
      </c>
      <c r="K22" s="60"/>
      <c r="L22" s="60"/>
    </row>
    <row r="23" spans="2:14" s="17" customFormat="1" ht="12.75" customHeight="1">
      <c r="K23" s="60"/>
      <c r="L23" s="60"/>
    </row>
    <row r="24" spans="2:14" s="17" customFormat="1" ht="16" customHeight="1">
      <c r="B24" s="23" t="s">
        <v>24</v>
      </c>
      <c r="C24" s="21">
        <f>C22-C18</f>
        <v>-1353</v>
      </c>
      <c r="D24" s="21">
        <f>D22-D18</f>
        <v>0</v>
      </c>
      <c r="E24" s="21">
        <f>E22-E18</f>
        <v>-682</v>
      </c>
      <c r="F24" s="21">
        <f>F22-F18</f>
        <v>-75695</v>
      </c>
      <c r="G24" s="21">
        <f>G22-G18</f>
        <v>-1940</v>
      </c>
      <c r="H24" s="20"/>
      <c r="I24" s="21">
        <f>I22-I18</f>
        <v>-79670</v>
      </c>
      <c r="K24" s="60"/>
      <c r="L24" s="60"/>
    </row>
    <row r="25" spans="2:14" s="17" customFormat="1" ht="12.75" customHeight="1">
      <c r="K25" s="60"/>
      <c r="L25" s="60"/>
    </row>
    <row r="26" spans="2:14" s="17" customFormat="1" ht="16" customHeight="1">
      <c r="B26" s="26" t="s">
        <v>25</v>
      </c>
      <c r="C26" s="27">
        <f>C13+C22</f>
        <v>42</v>
      </c>
      <c r="D26" s="27">
        <f>D13+D22</f>
        <v>46</v>
      </c>
      <c r="E26" s="27">
        <f>E13+E22</f>
        <v>18920</v>
      </c>
      <c r="F26" s="27">
        <f>F13+F22</f>
        <v>3478</v>
      </c>
      <c r="G26" s="27">
        <f>G13+G22</f>
        <v>571</v>
      </c>
      <c r="H26" s="27">
        <f>H13</f>
        <v>47950</v>
      </c>
      <c r="I26" s="27">
        <f>I13+I22</f>
        <v>71007</v>
      </c>
      <c r="K26" s="60"/>
      <c r="L26" s="60"/>
    </row>
    <row r="27" spans="2:14" s="17" customFormat="1" ht="12.75" customHeight="1">
      <c r="K27" s="60"/>
      <c r="L27" s="60"/>
    </row>
    <row r="28" spans="2:14" s="17" customFormat="1" ht="16" customHeight="1">
      <c r="B28" s="60"/>
      <c r="C28" s="60"/>
      <c r="D28" s="60"/>
      <c r="E28" s="60"/>
      <c r="F28" s="60"/>
      <c r="G28" s="60"/>
      <c r="H28" s="60"/>
      <c r="I28" s="60"/>
      <c r="K28" s="60"/>
      <c r="L28" s="60"/>
    </row>
    <row r="29" spans="2:14" s="17" customFormat="1" ht="16" customHeight="1">
      <c r="B29" s="60"/>
      <c r="C29" s="60"/>
      <c r="D29" s="60"/>
      <c r="E29" s="60"/>
      <c r="F29" s="60"/>
      <c r="G29" s="60"/>
      <c r="H29" s="60"/>
      <c r="I29" s="60"/>
      <c r="K29" s="60"/>
      <c r="L29" s="60"/>
    </row>
    <row r="30" spans="2:14" s="17" customFormat="1" ht="16" customHeight="1">
      <c r="B30" s="60"/>
      <c r="C30" s="60"/>
      <c r="D30" s="60"/>
      <c r="E30" s="60"/>
      <c r="F30" s="60"/>
      <c r="G30" s="60"/>
      <c r="H30" s="60"/>
      <c r="I30" s="60"/>
      <c r="K30" s="60"/>
      <c r="L30" s="60"/>
    </row>
    <row r="31" spans="2:14" s="17" customFormat="1" ht="16" customHeight="1">
      <c r="B31" s="60"/>
      <c r="C31" s="60"/>
      <c r="D31" s="60"/>
      <c r="E31" s="60"/>
      <c r="F31" s="60"/>
      <c r="G31" s="60"/>
      <c r="H31" s="60"/>
      <c r="I31" s="60"/>
      <c r="K31" s="60"/>
      <c r="L31" s="60"/>
    </row>
    <row r="32" spans="2:14" s="2" customFormat="1" ht="12.75" customHeight="1">
      <c r="B32" s="60"/>
      <c r="C32" s="60"/>
      <c r="D32" s="60"/>
      <c r="E32" s="60"/>
      <c r="F32" s="60"/>
      <c r="G32" s="60"/>
      <c r="H32" s="60"/>
      <c r="I32" s="60"/>
      <c r="J32" s="28"/>
      <c r="K32" s="60"/>
      <c r="L32" s="60"/>
      <c r="M32" s="29"/>
      <c r="N32" s="29"/>
    </row>
    <row r="33" spans="2:22" s="2" customFormat="1" ht="18" customHeight="1">
      <c r="B33" s="64" t="s">
        <v>26</v>
      </c>
      <c r="C33" s="30"/>
      <c r="D33" s="30"/>
      <c r="E33" s="30"/>
      <c r="F33" s="30"/>
      <c r="G33" s="30"/>
      <c r="H33" s="30"/>
      <c r="I33" s="30"/>
      <c r="J33" s="30"/>
      <c r="K33" s="60"/>
      <c r="L33" s="60"/>
    </row>
    <row r="34" spans="2:22" s="2" customFormat="1" ht="6" customHeight="1">
      <c r="B34" s="31"/>
      <c r="C34" s="30"/>
      <c r="D34" s="30"/>
      <c r="E34" s="30"/>
      <c r="F34" s="30"/>
      <c r="G34" s="30"/>
      <c r="H34" s="30"/>
      <c r="I34" s="30"/>
      <c r="J34" s="30"/>
      <c r="K34" s="60"/>
      <c r="L34" s="60"/>
      <c r="M34" s="30"/>
      <c r="N34" s="32"/>
      <c r="O34" s="33"/>
    </row>
    <row r="35" spans="2:22" s="2" customFormat="1" ht="16" customHeight="1">
      <c r="B35" s="34" t="s">
        <v>27</v>
      </c>
      <c r="C35" s="35"/>
      <c r="D35" s="30"/>
      <c r="E35" s="30"/>
      <c r="F35" s="30"/>
      <c r="G35" s="30"/>
      <c r="H35" s="30"/>
      <c r="I35" s="30"/>
      <c r="J35" s="30"/>
      <c r="K35" s="60"/>
      <c r="L35" s="60"/>
      <c r="M35" s="30"/>
      <c r="N35" s="30"/>
      <c r="O35" s="30"/>
    </row>
    <row r="36" spans="2:22" s="17" customFormat="1" ht="16" customHeight="1">
      <c r="B36" s="18" t="s">
        <v>27</v>
      </c>
      <c r="C36" s="20"/>
      <c r="D36" s="20"/>
      <c r="E36" s="20"/>
      <c r="F36" s="19">
        <v>0</v>
      </c>
      <c r="G36" s="20"/>
      <c r="H36" s="20"/>
      <c r="I36" s="20"/>
      <c r="K36" s="60"/>
      <c r="L36" s="60"/>
    </row>
    <row r="37" spans="2:22" s="17" customFormat="1" ht="6" customHeight="1">
      <c r="C37" s="36"/>
      <c r="D37" s="36"/>
      <c r="E37" s="36"/>
      <c r="F37" s="36"/>
      <c r="G37" s="36"/>
      <c r="H37" s="36"/>
      <c r="I37" s="36"/>
      <c r="J37" s="36"/>
      <c r="K37" s="60"/>
      <c r="L37" s="60"/>
      <c r="M37" s="36"/>
      <c r="N37" s="36"/>
      <c r="O37" s="36"/>
      <c r="P37" s="36"/>
      <c r="Q37" s="36"/>
      <c r="R37" s="36"/>
      <c r="S37" s="36"/>
      <c r="T37" s="36"/>
      <c r="U37" s="36"/>
      <c r="V37" s="36"/>
    </row>
    <row r="38" spans="2:22" s="2" customFormat="1" ht="16" customHeight="1">
      <c r="B38" s="34" t="s">
        <v>28</v>
      </c>
      <c r="C38" s="35"/>
      <c r="D38" s="30"/>
      <c r="E38" s="30"/>
      <c r="F38" s="30"/>
      <c r="G38" s="30"/>
      <c r="H38" s="30"/>
      <c r="I38" s="30"/>
      <c r="J38" s="30"/>
      <c r="K38" s="60"/>
      <c r="L38" s="60"/>
      <c r="M38" s="30"/>
      <c r="N38" s="32"/>
      <c r="O38" s="33"/>
      <c r="P38" s="30"/>
      <c r="Q38" s="30"/>
      <c r="R38" s="30"/>
      <c r="S38" s="30"/>
      <c r="T38" s="30"/>
      <c r="U38" s="30"/>
      <c r="V38" s="30"/>
    </row>
    <row r="39" spans="2:22" s="17" customFormat="1" ht="16" customHeight="1">
      <c r="B39" s="18" t="s">
        <v>29</v>
      </c>
      <c r="C39" s="19">
        <v>0</v>
      </c>
      <c r="D39" s="19">
        <v>0</v>
      </c>
      <c r="E39" s="19">
        <v>4126</v>
      </c>
      <c r="F39" s="19">
        <v>48611</v>
      </c>
      <c r="G39" s="19">
        <v>0</v>
      </c>
      <c r="H39" s="20"/>
      <c r="I39" s="21">
        <f>SUM(C39:G39)</f>
        <v>52737</v>
      </c>
      <c r="K39" s="60"/>
      <c r="L39" s="60"/>
      <c r="M39" s="30"/>
    </row>
    <row r="40" spans="2:22" s="17" customFormat="1" ht="16" customHeight="1">
      <c r="B40" s="62" t="s">
        <v>30</v>
      </c>
      <c r="C40" s="19">
        <v>0</v>
      </c>
      <c r="D40" s="19">
        <v>0</v>
      </c>
      <c r="E40" s="19">
        <v>3027</v>
      </c>
      <c r="F40" s="19">
        <v>39241</v>
      </c>
      <c r="G40" s="19">
        <v>0</v>
      </c>
      <c r="H40" s="20"/>
      <c r="I40" s="21">
        <f>SUM(C40:G40)</f>
        <v>42268</v>
      </c>
      <c r="K40" s="60"/>
      <c r="L40" s="60"/>
      <c r="M40" s="30"/>
    </row>
    <row r="41" spans="2:22" s="17" customFormat="1" ht="6" customHeight="1">
      <c r="C41" s="36"/>
      <c r="D41" s="36"/>
      <c r="E41" s="36"/>
      <c r="F41" s="36"/>
      <c r="G41" s="36"/>
      <c r="H41" s="36"/>
      <c r="I41" s="36"/>
      <c r="J41" s="36"/>
      <c r="K41" s="60"/>
      <c r="L41" s="60"/>
      <c r="M41" s="36"/>
      <c r="N41" s="36"/>
      <c r="O41" s="36"/>
      <c r="P41" s="36"/>
      <c r="Q41" s="36"/>
      <c r="R41" s="36"/>
      <c r="S41" s="36"/>
      <c r="T41" s="36"/>
      <c r="U41" s="36"/>
      <c r="V41" s="36"/>
    </row>
    <row r="42" spans="2:22" s="2" customFormat="1" ht="16" customHeight="1">
      <c r="B42" s="34" t="s">
        <v>31</v>
      </c>
      <c r="C42" s="35"/>
      <c r="D42" s="30"/>
      <c r="E42" s="30"/>
      <c r="F42" s="30"/>
      <c r="G42" s="30"/>
      <c r="H42" s="30"/>
      <c r="I42" s="30"/>
      <c r="J42" s="30"/>
      <c r="K42" s="60"/>
      <c r="L42" s="60"/>
      <c r="M42" s="30"/>
      <c r="N42" s="32"/>
      <c r="O42" s="33"/>
      <c r="P42" s="30"/>
      <c r="Q42" s="30"/>
      <c r="R42" s="30"/>
      <c r="S42" s="30"/>
      <c r="T42" s="30"/>
      <c r="U42" s="30"/>
      <c r="V42" s="30"/>
    </row>
    <row r="43" spans="2:22" s="17" customFormat="1" ht="16" customHeight="1">
      <c r="B43" s="18" t="s">
        <v>32</v>
      </c>
      <c r="C43" s="20"/>
      <c r="D43" s="20"/>
      <c r="E43" s="19">
        <v>73</v>
      </c>
      <c r="F43" s="19">
        <v>2790</v>
      </c>
      <c r="G43" s="20"/>
      <c r="H43" s="20"/>
      <c r="I43" s="21">
        <f>SUM(E43:F43)</f>
        <v>2863</v>
      </c>
      <c r="K43" s="60"/>
      <c r="L43" s="60"/>
      <c r="M43" s="30"/>
    </row>
    <row r="44" spans="2:22" s="17" customFormat="1" ht="16" customHeight="1">
      <c r="B44" s="18" t="s">
        <v>33</v>
      </c>
      <c r="C44" s="20"/>
      <c r="D44" s="20"/>
      <c r="E44" s="19">
        <v>0</v>
      </c>
      <c r="F44" s="19">
        <v>6156</v>
      </c>
      <c r="G44" s="20"/>
      <c r="H44" s="20"/>
      <c r="I44" s="21">
        <f>SUM(E44:F44)</f>
        <v>6156</v>
      </c>
      <c r="K44" s="60"/>
      <c r="L44" s="60"/>
      <c r="M44" s="30"/>
    </row>
    <row r="45" spans="2:22" s="17" customFormat="1" ht="6" customHeight="1">
      <c r="C45" s="36"/>
      <c r="D45" s="36"/>
      <c r="E45" s="36"/>
      <c r="F45" s="36"/>
      <c r="G45" s="36"/>
      <c r="H45" s="36"/>
      <c r="I45" s="36"/>
      <c r="J45" s="36"/>
      <c r="K45" s="60"/>
      <c r="L45" s="60"/>
      <c r="M45" s="36"/>
      <c r="N45" s="36"/>
      <c r="O45" s="36"/>
      <c r="P45" s="36"/>
      <c r="Q45" s="36"/>
      <c r="R45" s="36"/>
      <c r="S45" s="36"/>
      <c r="T45" s="36"/>
      <c r="U45" s="36"/>
      <c r="V45" s="36"/>
    </row>
    <row r="46" spans="2:22" s="2" customFormat="1" ht="16" customHeight="1">
      <c r="B46" s="34" t="s">
        <v>34</v>
      </c>
      <c r="C46" s="35"/>
      <c r="D46" s="30"/>
      <c r="E46" s="30"/>
      <c r="F46" s="30"/>
      <c r="G46" s="30"/>
      <c r="H46" s="30"/>
      <c r="I46" s="30"/>
      <c r="J46" s="30"/>
      <c r="K46" s="60"/>
      <c r="L46" s="60"/>
      <c r="M46" s="30"/>
      <c r="N46" s="32"/>
      <c r="O46" s="33"/>
      <c r="P46" s="30"/>
      <c r="Q46" s="30"/>
      <c r="R46" s="30"/>
      <c r="S46" s="30"/>
      <c r="T46" s="30"/>
      <c r="U46" s="30"/>
      <c r="V46" s="30"/>
    </row>
    <row r="47" spans="2:22" s="17" customFormat="1" ht="16" customHeight="1">
      <c r="B47" s="18" t="s">
        <v>35</v>
      </c>
      <c r="C47" s="20"/>
      <c r="D47" s="20"/>
      <c r="E47" s="20"/>
      <c r="F47" s="19">
        <v>52860</v>
      </c>
      <c r="G47" s="20"/>
      <c r="H47" s="20"/>
      <c r="I47" s="20"/>
      <c r="K47" s="60"/>
      <c r="L47" s="60"/>
      <c r="M47" s="30"/>
    </row>
    <row r="48" spans="2:22" s="17" customFormat="1" ht="16" customHeight="1">
      <c r="B48" s="18" t="s">
        <v>36</v>
      </c>
      <c r="C48" s="20"/>
      <c r="D48" s="20"/>
      <c r="E48" s="20"/>
      <c r="F48" s="19">
        <v>6822</v>
      </c>
      <c r="G48" s="20"/>
      <c r="H48" s="20"/>
      <c r="I48" s="20"/>
      <c r="K48" s="60"/>
      <c r="L48" s="60"/>
      <c r="M48" s="30"/>
    </row>
    <row r="49" spans="2:22" s="17" customFormat="1" ht="16" customHeight="1">
      <c r="B49" s="18" t="s">
        <v>37</v>
      </c>
      <c r="C49" s="20"/>
      <c r="D49" s="20"/>
      <c r="E49" s="20"/>
      <c r="F49" s="19">
        <v>15527</v>
      </c>
      <c r="G49" s="20"/>
      <c r="H49" s="20"/>
      <c r="I49" s="20"/>
      <c r="K49" s="60"/>
      <c r="L49" s="60"/>
      <c r="M49" s="30"/>
    </row>
    <row r="50" spans="2:22" s="17" customFormat="1" ht="16" customHeight="1">
      <c r="B50" s="18" t="s">
        <v>38</v>
      </c>
      <c r="C50" s="20"/>
      <c r="D50" s="20"/>
      <c r="E50" s="20"/>
      <c r="F50" s="19">
        <v>2815</v>
      </c>
      <c r="G50" s="20"/>
      <c r="H50" s="20"/>
      <c r="I50" s="20"/>
      <c r="K50" s="60"/>
      <c r="L50" s="60"/>
      <c r="M50" s="30"/>
    </row>
    <row r="51" spans="2:22" s="17" customFormat="1" ht="16" customHeight="1">
      <c r="B51" s="18" t="s">
        <v>39</v>
      </c>
      <c r="C51" s="20"/>
      <c r="D51" s="20"/>
      <c r="E51" s="20"/>
      <c r="F51" s="19">
        <v>1149</v>
      </c>
      <c r="G51" s="20"/>
      <c r="H51" s="20"/>
      <c r="I51" s="20"/>
      <c r="K51" s="60"/>
      <c r="L51" s="60"/>
      <c r="M51" s="30"/>
    </row>
    <row r="52" spans="2:22" s="17" customFormat="1" ht="16" customHeight="1">
      <c r="B52" s="23" t="s">
        <v>40</v>
      </c>
      <c r="C52" s="20"/>
      <c r="D52" s="20"/>
      <c r="E52" s="20"/>
      <c r="F52" s="21">
        <f>SUM(F47:F51)</f>
        <v>79173</v>
      </c>
      <c r="G52" s="20"/>
      <c r="H52" s="20"/>
      <c r="I52" s="20"/>
      <c r="K52" s="60"/>
      <c r="L52" s="60"/>
    </row>
    <row r="53" spans="2:22" s="2" customFormat="1" ht="6" customHeight="1">
      <c r="B53" s="31"/>
      <c r="C53" s="30"/>
      <c r="D53" s="30"/>
      <c r="E53" s="30"/>
      <c r="F53" s="30"/>
      <c r="G53" s="30"/>
      <c r="H53" s="30"/>
      <c r="I53" s="30"/>
      <c r="J53" s="30"/>
      <c r="K53" s="60"/>
      <c r="L53" s="60"/>
      <c r="M53" s="30"/>
      <c r="N53" s="30"/>
      <c r="O53" s="32"/>
      <c r="P53" s="33"/>
    </row>
    <row r="54" spans="2:22" s="2" customFormat="1" ht="16" customHeight="1">
      <c r="B54" s="34" t="s">
        <v>41</v>
      </c>
      <c r="C54" s="35"/>
      <c r="D54" s="30"/>
      <c r="E54" s="30"/>
      <c r="F54" s="30"/>
      <c r="G54" s="30"/>
      <c r="H54" s="30"/>
      <c r="I54" s="30"/>
      <c r="J54" s="30"/>
      <c r="K54" s="60"/>
      <c r="L54" s="60"/>
      <c r="M54" s="30"/>
      <c r="N54" s="32"/>
      <c r="O54" s="33"/>
      <c r="P54" s="30"/>
      <c r="Q54" s="30"/>
      <c r="R54" s="30"/>
      <c r="S54" s="30"/>
      <c r="T54" s="30"/>
      <c r="U54" s="30"/>
      <c r="V54" s="30"/>
    </row>
    <row r="55" spans="2:22" s="17" customFormat="1" ht="16" customHeight="1">
      <c r="B55" s="18" t="s">
        <v>42</v>
      </c>
      <c r="C55" s="20"/>
      <c r="D55" s="20"/>
      <c r="E55" s="19">
        <v>5085</v>
      </c>
      <c r="F55" s="19">
        <v>9250</v>
      </c>
      <c r="G55" s="20"/>
      <c r="H55" s="20"/>
      <c r="I55" s="21">
        <f>SUM(E55:F55)</f>
        <v>14335</v>
      </c>
      <c r="K55" s="60"/>
      <c r="L55" s="60"/>
    </row>
    <row r="56" spans="2:22" s="17" customFormat="1" ht="16" customHeight="1">
      <c r="B56" s="37" t="s">
        <v>43</v>
      </c>
      <c r="C56" s="20"/>
      <c r="D56" s="20"/>
      <c r="E56" s="38">
        <f>SUM(E57,E59:E61)</f>
        <v>6038</v>
      </c>
      <c r="F56" s="38">
        <f>SUM(F57,F61)</f>
        <v>40114</v>
      </c>
      <c r="G56" s="20"/>
      <c r="H56" s="20"/>
      <c r="I56" s="39">
        <f>SUM(E56:F56)</f>
        <v>46152</v>
      </c>
      <c r="K56" s="60"/>
      <c r="L56" s="60"/>
    </row>
    <row r="57" spans="2:22" s="17" customFormat="1" ht="16" customHeight="1">
      <c r="B57" s="40" t="s">
        <v>44</v>
      </c>
      <c r="C57" s="20"/>
      <c r="D57" s="20"/>
      <c r="E57" s="19">
        <v>0</v>
      </c>
      <c r="F57" s="19">
        <v>35248</v>
      </c>
      <c r="G57" s="20"/>
      <c r="H57" s="20"/>
      <c r="I57" s="21">
        <f>SUM(E57:F57)</f>
        <v>35248</v>
      </c>
      <c r="K57" s="60"/>
      <c r="L57" s="60"/>
    </row>
    <row r="58" spans="2:22" s="17" customFormat="1" ht="16" customHeight="1">
      <c r="B58" s="41" t="s">
        <v>45</v>
      </c>
      <c r="C58" s="20"/>
      <c r="D58" s="20"/>
      <c r="E58" s="20"/>
      <c r="F58" s="19">
        <v>29323</v>
      </c>
      <c r="G58" s="20"/>
      <c r="H58" s="20"/>
      <c r="I58" s="21">
        <f>F58</f>
        <v>29323</v>
      </c>
      <c r="K58" s="60"/>
      <c r="L58" s="60"/>
    </row>
    <row r="59" spans="2:22" s="17" customFormat="1" ht="16" customHeight="1">
      <c r="B59" s="40" t="s">
        <v>46</v>
      </c>
      <c r="C59" s="20"/>
      <c r="D59" s="20"/>
      <c r="E59" s="19">
        <v>12</v>
      </c>
      <c r="F59" s="20"/>
      <c r="G59" s="20"/>
      <c r="H59" s="20"/>
      <c r="I59" s="21">
        <f>E59</f>
        <v>12</v>
      </c>
      <c r="K59" s="60"/>
      <c r="L59" s="60"/>
    </row>
    <row r="60" spans="2:22" s="17" customFormat="1" ht="16" customHeight="1">
      <c r="B60" s="40" t="s">
        <v>47</v>
      </c>
      <c r="C60" s="20"/>
      <c r="D60" s="20"/>
      <c r="E60" s="19">
        <v>3027</v>
      </c>
      <c r="F60" s="20"/>
      <c r="G60" s="20"/>
      <c r="H60" s="20"/>
      <c r="I60" s="21">
        <f>E60</f>
        <v>3027</v>
      </c>
      <c r="K60" s="60"/>
      <c r="L60" s="60"/>
    </row>
    <row r="61" spans="2:22" s="17" customFormat="1" ht="16" customHeight="1">
      <c r="B61" s="63" t="s">
        <v>48</v>
      </c>
      <c r="C61" s="20"/>
      <c r="D61" s="20"/>
      <c r="E61" s="19">
        <v>2999</v>
      </c>
      <c r="F61" s="19">
        <v>4866</v>
      </c>
      <c r="G61" s="20"/>
      <c r="H61" s="20"/>
      <c r="I61" s="21">
        <f>SUM(E61:F61)</f>
        <v>7865</v>
      </c>
      <c r="K61" s="60"/>
      <c r="L61" s="60"/>
    </row>
    <row r="62" spans="2:22" s="17" customFormat="1" ht="16" customHeight="1">
      <c r="B62" s="37" t="s">
        <v>49</v>
      </c>
      <c r="C62" s="20"/>
      <c r="D62" s="20"/>
      <c r="E62" s="38">
        <f>SUM(E63,E65:E68)</f>
        <v>5949</v>
      </c>
      <c r="F62" s="38">
        <f>SUM(F63,F65,F68)</f>
        <v>23128</v>
      </c>
      <c r="G62" s="20"/>
      <c r="H62" s="20"/>
      <c r="I62" s="39">
        <f>SUM(E62:F62)</f>
        <v>29077</v>
      </c>
      <c r="K62" s="60"/>
      <c r="L62" s="60"/>
    </row>
    <row r="63" spans="2:22" s="17" customFormat="1" ht="16" customHeight="1">
      <c r="B63" s="40" t="s">
        <v>50</v>
      </c>
      <c r="C63" s="20"/>
      <c r="D63" s="20"/>
      <c r="E63" s="19">
        <v>0</v>
      </c>
      <c r="F63" s="19">
        <v>18105</v>
      </c>
      <c r="G63" s="20"/>
      <c r="H63" s="20"/>
      <c r="I63" s="21">
        <f>SUM(E63:F63)</f>
        <v>18105</v>
      </c>
      <c r="K63" s="60"/>
      <c r="L63" s="60"/>
    </row>
    <row r="64" spans="2:22" s="17" customFormat="1" ht="16" customHeight="1">
      <c r="B64" s="41" t="s">
        <v>51</v>
      </c>
      <c r="C64" s="20"/>
      <c r="D64" s="20"/>
      <c r="E64" s="20"/>
      <c r="F64" s="19">
        <v>14317</v>
      </c>
      <c r="G64" s="20"/>
      <c r="H64" s="20"/>
      <c r="I64" s="21">
        <f>F64</f>
        <v>14317</v>
      </c>
      <c r="K64" s="60"/>
      <c r="L64" s="60"/>
    </row>
    <row r="65" spans="2:22" s="17" customFormat="1" ht="16" customHeight="1">
      <c r="B65" s="40" t="s">
        <v>52</v>
      </c>
      <c r="C65" s="20"/>
      <c r="D65" s="20"/>
      <c r="E65" s="19">
        <v>0</v>
      </c>
      <c r="F65" s="19">
        <v>3010</v>
      </c>
      <c r="G65" s="20"/>
      <c r="H65" s="20"/>
      <c r="I65" s="21">
        <f>SUM(E65:F65)</f>
        <v>3010</v>
      </c>
      <c r="K65" s="60"/>
      <c r="L65" s="60"/>
    </row>
    <row r="66" spans="2:22" s="17" customFormat="1" ht="16" customHeight="1">
      <c r="B66" s="40" t="s">
        <v>53</v>
      </c>
      <c r="C66" s="20"/>
      <c r="D66" s="20"/>
      <c r="E66" s="19">
        <v>527</v>
      </c>
      <c r="F66" s="20"/>
      <c r="G66" s="20"/>
      <c r="H66" s="20"/>
      <c r="I66" s="21">
        <f>E66</f>
        <v>527</v>
      </c>
      <c r="K66" s="60"/>
      <c r="L66" s="60"/>
    </row>
    <row r="67" spans="2:22" s="17" customFormat="1" ht="16" customHeight="1">
      <c r="B67" s="40" t="s">
        <v>54</v>
      </c>
      <c r="C67" s="20"/>
      <c r="D67" s="20"/>
      <c r="E67" s="19">
        <v>4363</v>
      </c>
      <c r="F67" s="20"/>
      <c r="G67" s="20"/>
      <c r="H67" s="20"/>
      <c r="I67" s="21">
        <f>E67</f>
        <v>4363</v>
      </c>
      <c r="K67" s="60"/>
      <c r="L67" s="60"/>
    </row>
    <row r="68" spans="2:22" s="17" customFormat="1" ht="16" customHeight="1">
      <c r="B68" s="63" t="s">
        <v>55</v>
      </c>
      <c r="C68" s="20"/>
      <c r="D68" s="20"/>
      <c r="E68" s="19">
        <v>1059</v>
      </c>
      <c r="F68" s="19">
        <v>2013</v>
      </c>
      <c r="G68" s="20"/>
      <c r="H68" s="20"/>
      <c r="I68" s="21">
        <f>SUM(E68:F68)</f>
        <v>3072</v>
      </c>
      <c r="K68" s="60"/>
      <c r="L68" s="60"/>
    </row>
    <row r="69" spans="2:22" s="17" customFormat="1" ht="16" customHeight="1">
      <c r="B69" s="60"/>
      <c r="C69" s="60"/>
      <c r="D69" s="60"/>
      <c r="E69" s="60"/>
      <c r="F69" s="60"/>
      <c r="G69" s="60"/>
      <c r="H69" s="60"/>
      <c r="I69" s="60"/>
      <c r="K69" s="60"/>
      <c r="L69" s="60"/>
    </row>
    <row r="70" spans="2:22" s="2" customFormat="1" ht="6" customHeight="1">
      <c r="B70" s="31"/>
      <c r="C70" s="30"/>
      <c r="D70" s="30"/>
      <c r="E70" s="30"/>
      <c r="F70" s="30"/>
      <c r="G70" s="30"/>
      <c r="H70" s="30"/>
      <c r="I70" s="30"/>
      <c r="J70" s="30"/>
      <c r="K70" s="60"/>
      <c r="L70" s="60"/>
      <c r="M70" s="30"/>
      <c r="N70" s="30"/>
      <c r="O70" s="32"/>
      <c r="P70" s="33"/>
    </row>
    <row r="71" spans="2:22" s="2" customFormat="1" ht="16" customHeight="1">
      <c r="B71" s="42" t="s">
        <v>56</v>
      </c>
      <c r="C71" s="35"/>
      <c r="D71" s="30"/>
      <c r="E71" s="30"/>
      <c r="F71" s="30"/>
      <c r="G71" s="30"/>
      <c r="H71" s="30"/>
      <c r="I71" s="30"/>
      <c r="J71" s="30"/>
      <c r="K71" s="60"/>
      <c r="L71" s="60"/>
      <c r="M71" s="30"/>
      <c r="N71" s="32"/>
      <c r="O71" s="33"/>
      <c r="P71" s="30"/>
      <c r="Q71" s="30"/>
      <c r="R71" s="30"/>
      <c r="S71" s="30"/>
      <c r="T71" s="30"/>
      <c r="U71" s="30"/>
      <c r="V71" s="30"/>
    </row>
    <row r="72" spans="2:22" s="17" customFormat="1" ht="16" customHeight="1">
      <c r="B72" s="43" t="s">
        <v>42</v>
      </c>
      <c r="C72" s="20"/>
      <c r="D72" s="20"/>
      <c r="E72" s="19">
        <v>5041</v>
      </c>
      <c r="F72" s="19">
        <v>9131</v>
      </c>
      <c r="G72" s="20"/>
      <c r="H72" s="20"/>
      <c r="I72" s="21">
        <f>SUM(E72:F72)</f>
        <v>14172</v>
      </c>
      <c r="K72" s="60"/>
      <c r="L72" s="60"/>
    </row>
    <row r="73" spans="2:22" s="17" customFormat="1" ht="16" customHeight="1">
      <c r="B73" s="37" t="s">
        <v>57</v>
      </c>
      <c r="C73" s="20"/>
      <c r="D73" s="20"/>
      <c r="E73" s="39">
        <f>SUM(E76,E83:E85)</f>
        <v>6038</v>
      </c>
      <c r="F73" s="39">
        <f>SUM(F76,F85)</f>
        <v>32624</v>
      </c>
      <c r="G73" s="20"/>
      <c r="H73" s="20"/>
      <c r="I73" s="39">
        <f>SUM(E73:F73)</f>
        <v>38662</v>
      </c>
      <c r="K73" s="60"/>
      <c r="L73" s="60"/>
    </row>
    <row r="74" spans="2:22" s="17" customFormat="1" ht="16" customHeight="1">
      <c r="B74" s="44" t="s">
        <v>58</v>
      </c>
      <c r="C74" s="20"/>
      <c r="D74" s="20"/>
      <c r="E74" s="20"/>
      <c r="F74" s="19">
        <v>873</v>
      </c>
      <c r="G74" s="20"/>
      <c r="H74" s="20"/>
      <c r="I74" s="21">
        <f>F74</f>
        <v>873</v>
      </c>
      <c r="K74" s="60"/>
      <c r="L74" s="60"/>
    </row>
    <row r="75" spans="2:22" s="17" customFormat="1" ht="16" customHeight="1">
      <c r="B75" s="45" t="s">
        <v>59</v>
      </c>
      <c r="C75" s="20"/>
      <c r="D75" s="20"/>
      <c r="E75" s="20"/>
      <c r="F75" s="19">
        <v>22083</v>
      </c>
      <c r="G75" s="20"/>
      <c r="H75" s="20"/>
      <c r="I75" s="21">
        <f>F75</f>
        <v>22083</v>
      </c>
      <c r="K75" s="60"/>
      <c r="L75" s="60"/>
    </row>
    <row r="76" spans="2:22" s="17" customFormat="1" ht="16" customHeight="1">
      <c r="B76" s="46" t="s">
        <v>60</v>
      </c>
      <c r="C76" s="20"/>
      <c r="D76" s="20"/>
      <c r="E76" s="19">
        <v>0</v>
      </c>
      <c r="F76" s="19">
        <v>27758</v>
      </c>
      <c r="G76" s="20"/>
      <c r="H76" s="20"/>
      <c r="I76" s="21">
        <f>SUM(E76:F76)</f>
        <v>27758</v>
      </c>
      <c r="K76" s="60"/>
      <c r="L76" s="60"/>
    </row>
    <row r="77" spans="2:22" s="17" customFormat="1" ht="16" customHeight="1">
      <c r="B77" s="62" t="s">
        <v>45</v>
      </c>
      <c r="C77" s="20"/>
      <c r="D77" s="20"/>
      <c r="E77" s="20"/>
      <c r="F77" s="19">
        <v>22083</v>
      </c>
      <c r="G77" s="20"/>
      <c r="H77" s="20"/>
      <c r="I77" s="21">
        <f t="shared" ref="I77:I82" si="0">F77</f>
        <v>22083</v>
      </c>
      <c r="K77" s="60"/>
      <c r="L77" s="60"/>
    </row>
    <row r="78" spans="2:22" s="17" customFormat="1" ht="16" customHeight="1">
      <c r="B78" s="47" t="s">
        <v>61</v>
      </c>
      <c r="C78" s="20"/>
      <c r="D78" s="20"/>
      <c r="E78" s="20"/>
      <c r="F78" s="19">
        <v>2427.16914</v>
      </c>
      <c r="G78" s="20"/>
      <c r="H78" s="20"/>
      <c r="I78" s="21">
        <f t="shared" si="0"/>
        <v>2427.16914</v>
      </c>
      <c r="K78" s="60"/>
      <c r="L78" s="60"/>
    </row>
    <row r="79" spans="2:22" s="17" customFormat="1" ht="16" customHeight="1">
      <c r="B79" s="48" t="s">
        <v>62</v>
      </c>
      <c r="C79" s="20"/>
      <c r="D79" s="20"/>
      <c r="E79" s="20"/>
      <c r="F79" s="19">
        <v>1530.8303999999998</v>
      </c>
      <c r="G79" s="20"/>
      <c r="H79" s="20"/>
      <c r="I79" s="21">
        <f t="shared" si="0"/>
        <v>1530.8303999999998</v>
      </c>
      <c r="K79" s="60"/>
      <c r="L79" s="60"/>
    </row>
    <row r="80" spans="2:22" s="17" customFormat="1" ht="16" customHeight="1">
      <c r="B80" s="48" t="s">
        <v>63</v>
      </c>
      <c r="C80" s="20"/>
      <c r="D80" s="20"/>
      <c r="E80" s="20"/>
      <c r="F80" s="19">
        <v>138.43170000000001</v>
      </c>
      <c r="G80" s="20"/>
      <c r="H80" s="20"/>
      <c r="I80" s="21">
        <f t="shared" si="0"/>
        <v>138.43170000000001</v>
      </c>
      <c r="K80" s="60"/>
      <c r="L80" s="60"/>
    </row>
    <row r="81" spans="2:12" s="17" customFormat="1" ht="16" customHeight="1">
      <c r="B81" s="48" t="s">
        <v>64</v>
      </c>
      <c r="C81" s="20"/>
      <c r="D81" s="20"/>
      <c r="E81" s="20"/>
      <c r="F81" s="19">
        <v>296.15520000000004</v>
      </c>
      <c r="G81" s="20"/>
      <c r="H81" s="20"/>
      <c r="I81" s="21">
        <f t="shared" si="0"/>
        <v>296.15520000000004</v>
      </c>
      <c r="K81" s="60"/>
      <c r="L81" s="60"/>
    </row>
    <row r="82" spans="2:12" s="17" customFormat="1" ht="16" customHeight="1">
      <c r="B82" s="48" t="s">
        <v>65</v>
      </c>
      <c r="C82" s="20"/>
      <c r="D82" s="20"/>
      <c r="E82" s="20"/>
      <c r="F82" s="19">
        <v>0</v>
      </c>
      <c r="G82" s="20"/>
      <c r="H82" s="20"/>
      <c r="I82" s="21">
        <f t="shared" si="0"/>
        <v>0</v>
      </c>
      <c r="K82" s="60"/>
      <c r="L82" s="60"/>
    </row>
    <row r="83" spans="2:12" s="17" customFormat="1" ht="16" customHeight="1">
      <c r="B83" s="46" t="s">
        <v>46</v>
      </c>
      <c r="C83" s="20"/>
      <c r="D83" s="20"/>
      <c r="E83" s="19">
        <v>12</v>
      </c>
      <c r="F83" s="20"/>
      <c r="G83" s="20"/>
      <c r="H83" s="20"/>
      <c r="I83" s="21">
        <f>E83</f>
        <v>12</v>
      </c>
      <c r="K83" s="60"/>
      <c r="L83" s="60"/>
    </row>
    <row r="84" spans="2:12" s="17" customFormat="1" ht="16" customHeight="1">
      <c r="B84" s="46" t="s">
        <v>47</v>
      </c>
      <c r="C84" s="20"/>
      <c r="D84" s="20"/>
      <c r="E84" s="19">
        <v>3027</v>
      </c>
      <c r="F84" s="20"/>
      <c r="G84" s="20"/>
      <c r="H84" s="20"/>
      <c r="I84" s="21">
        <f>E84</f>
        <v>3027</v>
      </c>
      <c r="K84" s="60"/>
      <c r="L84" s="60"/>
    </row>
    <row r="85" spans="2:12" s="17" customFormat="1" ht="16" customHeight="1">
      <c r="B85" s="63" t="s">
        <v>48</v>
      </c>
      <c r="C85" s="20"/>
      <c r="D85" s="20"/>
      <c r="E85" s="19">
        <v>2999</v>
      </c>
      <c r="F85" s="19">
        <v>4866</v>
      </c>
      <c r="G85" s="20"/>
      <c r="H85" s="20"/>
      <c r="I85" s="21">
        <f>SUM(E85:F85)</f>
        <v>7865</v>
      </c>
      <c r="K85" s="60"/>
      <c r="L85" s="60"/>
    </row>
    <row r="86" spans="2:12" s="17" customFormat="1" ht="16" customHeight="1">
      <c r="B86" s="37" t="s">
        <v>66</v>
      </c>
      <c r="C86" s="20"/>
      <c r="D86" s="20"/>
      <c r="E86" s="39">
        <f>SUM(E87,E92:E94,E96:E98)</f>
        <v>5949</v>
      </c>
      <c r="F86" s="39">
        <f>SUM(F87,F92:F95,F98)</f>
        <v>22266</v>
      </c>
      <c r="G86" s="20"/>
      <c r="H86" s="20"/>
      <c r="I86" s="39">
        <f>SUM(E86:F86)</f>
        <v>28215</v>
      </c>
      <c r="K86" s="60"/>
      <c r="L86" s="60"/>
    </row>
    <row r="87" spans="2:12" s="17" customFormat="1" ht="16" customHeight="1">
      <c r="B87" s="46" t="s">
        <v>50</v>
      </c>
      <c r="C87" s="20"/>
      <c r="D87" s="20"/>
      <c r="E87" s="19">
        <v>0</v>
      </c>
      <c r="F87" s="19">
        <v>15907</v>
      </c>
      <c r="G87" s="20"/>
      <c r="H87" s="20"/>
      <c r="I87" s="21">
        <f>SUM(E87:F87)</f>
        <v>15907</v>
      </c>
      <c r="K87" s="60"/>
      <c r="L87" s="60"/>
    </row>
    <row r="88" spans="2:12" s="17" customFormat="1" ht="16" customHeight="1">
      <c r="B88" s="49" t="s">
        <v>67</v>
      </c>
      <c r="C88" s="20"/>
      <c r="D88" s="20"/>
      <c r="E88" s="20"/>
      <c r="F88" s="19">
        <v>2895</v>
      </c>
      <c r="G88" s="20"/>
      <c r="H88" s="20"/>
      <c r="I88" s="21">
        <f>F88</f>
        <v>2895</v>
      </c>
      <c r="K88" s="60"/>
      <c r="L88" s="60"/>
    </row>
    <row r="89" spans="2:12" s="17" customFormat="1" ht="16" customHeight="1">
      <c r="B89" s="49" t="s">
        <v>68</v>
      </c>
      <c r="C89" s="20"/>
      <c r="D89" s="20"/>
      <c r="E89" s="20"/>
      <c r="F89" s="19">
        <v>7444</v>
      </c>
      <c r="G89" s="20"/>
      <c r="H89" s="20"/>
      <c r="I89" s="21">
        <f>F89</f>
        <v>7444</v>
      </c>
      <c r="K89" s="60"/>
      <c r="L89" s="60"/>
    </row>
    <row r="90" spans="2:12" s="17" customFormat="1" ht="16" customHeight="1">
      <c r="B90" s="50" t="s">
        <v>69</v>
      </c>
      <c r="C90" s="20"/>
      <c r="D90" s="20"/>
      <c r="E90" s="20"/>
      <c r="F90" s="19">
        <v>1653</v>
      </c>
      <c r="G90" s="20"/>
      <c r="H90" s="20"/>
      <c r="I90" s="21">
        <f>F90</f>
        <v>1653</v>
      </c>
      <c r="K90" s="60"/>
      <c r="L90" s="60"/>
    </row>
    <row r="91" spans="2:12" s="17" customFormat="1" ht="16" customHeight="1">
      <c r="B91" s="50" t="s">
        <v>51</v>
      </c>
      <c r="C91" s="20"/>
      <c r="D91" s="20"/>
      <c r="E91" s="20"/>
      <c r="F91" s="19">
        <v>10765</v>
      </c>
      <c r="G91" s="20"/>
      <c r="H91" s="20"/>
      <c r="I91" s="21">
        <f>F91</f>
        <v>10765</v>
      </c>
      <c r="K91" s="60"/>
      <c r="L91" s="60"/>
    </row>
    <row r="92" spans="2:12" s="17" customFormat="1" ht="16" customHeight="1">
      <c r="B92" s="51" t="s">
        <v>52</v>
      </c>
      <c r="C92" s="20"/>
      <c r="D92" s="20"/>
      <c r="E92" s="19">
        <v>0</v>
      </c>
      <c r="F92" s="19">
        <v>3010</v>
      </c>
      <c r="G92" s="20"/>
      <c r="H92" s="20"/>
      <c r="I92" s="21">
        <f>SUM(E92:F92)</f>
        <v>3010</v>
      </c>
      <c r="K92" s="60"/>
      <c r="L92" s="60"/>
    </row>
    <row r="93" spans="2:12" s="17" customFormat="1" ht="16" customHeight="1">
      <c r="B93" s="52" t="s">
        <v>70</v>
      </c>
      <c r="C93" s="20"/>
      <c r="D93" s="20"/>
      <c r="E93" s="19">
        <v>0</v>
      </c>
      <c r="F93" s="19">
        <v>776</v>
      </c>
      <c r="G93" s="20"/>
      <c r="H93" s="20"/>
      <c r="I93" s="21">
        <f>SUM(E93:F93)</f>
        <v>776</v>
      </c>
      <c r="K93" s="60"/>
      <c r="L93" s="60"/>
    </row>
    <row r="94" spans="2:12" s="17" customFormat="1" ht="16" customHeight="1">
      <c r="B94" s="52" t="s">
        <v>71</v>
      </c>
      <c r="C94" s="20"/>
      <c r="D94" s="20"/>
      <c r="E94" s="19">
        <v>0</v>
      </c>
      <c r="F94" s="19">
        <v>560</v>
      </c>
      <c r="G94" s="20"/>
      <c r="H94" s="20"/>
      <c r="I94" s="21">
        <f>SUM(E94:F94)</f>
        <v>560</v>
      </c>
      <c r="K94" s="60"/>
      <c r="L94" s="60"/>
    </row>
    <row r="95" spans="2:12" s="17" customFormat="1" ht="16" customHeight="1">
      <c r="B95" s="52" t="s">
        <v>72</v>
      </c>
      <c r="C95" s="20"/>
      <c r="D95" s="20"/>
      <c r="E95" s="20"/>
      <c r="F95" s="19">
        <v>0</v>
      </c>
      <c r="G95" s="20"/>
      <c r="H95" s="20"/>
      <c r="I95" s="21">
        <f>F95</f>
        <v>0</v>
      </c>
      <c r="K95" s="60"/>
      <c r="L95" s="60"/>
    </row>
    <row r="96" spans="2:12" s="17" customFormat="1" ht="16" customHeight="1">
      <c r="B96" s="53" t="s">
        <v>53</v>
      </c>
      <c r="C96" s="20"/>
      <c r="D96" s="20"/>
      <c r="E96" s="19">
        <v>527</v>
      </c>
      <c r="F96" s="20"/>
      <c r="G96" s="20"/>
      <c r="H96" s="20"/>
      <c r="I96" s="21">
        <f>E96</f>
        <v>527</v>
      </c>
      <c r="K96" s="60"/>
      <c r="L96" s="60"/>
    </row>
    <row r="97" spans="2:22" s="17" customFormat="1" ht="16" customHeight="1">
      <c r="B97" s="53" t="s">
        <v>54</v>
      </c>
      <c r="C97" s="20"/>
      <c r="D97" s="20"/>
      <c r="E97" s="19">
        <v>4363</v>
      </c>
      <c r="F97" s="20"/>
      <c r="G97" s="20"/>
      <c r="H97" s="20"/>
      <c r="I97" s="21">
        <f>E97</f>
        <v>4363</v>
      </c>
      <c r="K97" s="60"/>
      <c r="L97" s="60"/>
    </row>
    <row r="98" spans="2:22" s="17" customFormat="1" ht="16" customHeight="1">
      <c r="B98" s="63" t="s">
        <v>55</v>
      </c>
      <c r="C98" s="20"/>
      <c r="D98" s="20"/>
      <c r="E98" s="19">
        <v>1059</v>
      </c>
      <c r="F98" s="19">
        <v>2013</v>
      </c>
      <c r="G98" s="20"/>
      <c r="H98" s="20"/>
      <c r="I98" s="21">
        <f>SUM(E98:F98)</f>
        <v>3072</v>
      </c>
      <c r="K98" s="60"/>
      <c r="L98" s="60"/>
    </row>
    <row r="99" spans="2:22" s="17" customFormat="1" ht="16" customHeight="1">
      <c r="B99" s="60"/>
      <c r="C99" s="60"/>
      <c r="D99" s="60"/>
      <c r="E99" s="60"/>
      <c r="F99" s="60"/>
      <c r="G99" s="60"/>
      <c r="H99" s="60"/>
      <c r="I99" s="60"/>
      <c r="K99" s="60"/>
      <c r="L99" s="60"/>
    </row>
    <row r="100" spans="2:22" s="2" customFormat="1" ht="6" customHeight="1">
      <c r="B100" s="31"/>
      <c r="C100" s="30"/>
      <c r="D100" s="30"/>
      <c r="E100" s="30"/>
      <c r="F100" s="30"/>
      <c r="G100" s="30"/>
      <c r="H100" s="30"/>
      <c r="I100" s="30"/>
      <c r="J100" s="30"/>
      <c r="K100" s="60"/>
      <c r="L100" s="60"/>
      <c r="M100" s="30"/>
      <c r="N100" s="30"/>
      <c r="O100" s="32"/>
      <c r="P100" s="33"/>
    </row>
    <row r="101" spans="2:22" s="2" customFormat="1" ht="16" customHeight="1">
      <c r="B101" s="42" t="s">
        <v>73</v>
      </c>
      <c r="C101" s="35"/>
      <c r="D101" s="30"/>
      <c r="E101" s="30"/>
      <c r="F101" s="30"/>
      <c r="G101" s="30"/>
      <c r="H101" s="30"/>
      <c r="I101" s="30"/>
      <c r="J101" s="30"/>
      <c r="K101" s="60"/>
      <c r="L101" s="60"/>
      <c r="M101" s="30"/>
      <c r="N101" s="32"/>
      <c r="O101" s="33"/>
      <c r="P101" s="30"/>
      <c r="Q101" s="30"/>
      <c r="R101" s="30"/>
      <c r="S101" s="30"/>
      <c r="T101" s="30"/>
      <c r="U101" s="30"/>
      <c r="V101" s="30"/>
    </row>
    <row r="102" spans="2:22" s="17" customFormat="1" ht="16" customHeight="1">
      <c r="B102" s="54" t="s">
        <v>42</v>
      </c>
      <c r="C102" s="20"/>
      <c r="D102" s="20"/>
      <c r="E102" s="19">
        <v>-44</v>
      </c>
      <c r="F102" s="19">
        <v>-160</v>
      </c>
      <c r="G102" s="20"/>
      <c r="H102" s="20"/>
      <c r="I102" s="21">
        <f>SUM(E102:F102)</f>
        <v>-204</v>
      </c>
      <c r="K102" s="60"/>
      <c r="L102" s="60"/>
    </row>
    <row r="103" spans="2:22" s="17" customFormat="1" ht="16" customHeight="1">
      <c r="B103" s="55" t="s">
        <v>74</v>
      </c>
      <c r="C103" s="20"/>
      <c r="D103" s="20"/>
      <c r="E103" s="56">
        <v>0</v>
      </c>
      <c r="F103" s="56">
        <v>-7490</v>
      </c>
      <c r="G103" s="20"/>
      <c r="H103" s="20"/>
      <c r="I103" s="21">
        <f>SUM(E103:F103)</f>
        <v>-7490</v>
      </c>
      <c r="K103" s="60"/>
      <c r="L103" s="60"/>
    </row>
    <row r="104" spans="2:22" s="17" customFormat="1" ht="16" customHeight="1">
      <c r="B104" s="55" t="s">
        <v>75</v>
      </c>
      <c r="C104" s="20"/>
      <c r="D104" s="20"/>
      <c r="E104" s="56">
        <v>0</v>
      </c>
      <c r="F104" s="56">
        <v>-2089</v>
      </c>
      <c r="G104" s="20"/>
      <c r="H104" s="20"/>
      <c r="I104" s="21">
        <f>SUM(E104:F104)</f>
        <v>-2089</v>
      </c>
      <c r="K104" s="60"/>
      <c r="L104" s="60"/>
    </row>
    <row r="105" spans="2:22" s="17" customFormat="1" ht="16" customHeight="1">
      <c r="B105" s="48" t="s">
        <v>76</v>
      </c>
      <c r="C105" s="20"/>
      <c r="D105" s="20"/>
      <c r="E105" s="20"/>
      <c r="F105" s="19">
        <v>0</v>
      </c>
      <c r="G105" s="20"/>
      <c r="H105" s="20"/>
      <c r="I105" s="21">
        <f>F105</f>
        <v>0</v>
      </c>
      <c r="K105" s="60"/>
      <c r="L105" s="60"/>
    </row>
    <row r="106" spans="2:22" s="17" customFormat="1" ht="16" customHeight="1">
      <c r="B106" s="48" t="s">
        <v>77</v>
      </c>
      <c r="C106" s="20"/>
      <c r="D106" s="20"/>
      <c r="E106" s="20"/>
      <c r="F106" s="19">
        <v>0</v>
      </c>
      <c r="G106" s="20"/>
      <c r="H106" s="20"/>
      <c r="I106" s="21">
        <f>F106</f>
        <v>0</v>
      </c>
      <c r="K106" s="60"/>
      <c r="L106" s="60"/>
    </row>
    <row r="107" spans="2:22" s="17" customFormat="1" ht="16" customHeight="1">
      <c r="B107" s="60"/>
      <c r="C107" s="60"/>
      <c r="D107" s="60"/>
      <c r="E107" s="60"/>
      <c r="F107" s="60"/>
      <c r="G107" s="60"/>
      <c r="H107" s="60"/>
      <c r="I107" s="60"/>
      <c r="K107" s="60"/>
      <c r="L107" s="60"/>
    </row>
    <row r="108" spans="2:22" s="2" customFormat="1" ht="6" customHeight="1">
      <c r="B108" s="31"/>
      <c r="C108" s="30"/>
      <c r="D108" s="30"/>
      <c r="E108" s="30"/>
      <c r="F108" s="30"/>
      <c r="G108" s="30"/>
      <c r="H108" s="30"/>
      <c r="I108" s="30"/>
      <c r="J108" s="30"/>
      <c r="K108" s="60"/>
      <c r="L108" s="60"/>
      <c r="M108" s="30"/>
      <c r="N108" s="30"/>
      <c r="O108" s="32"/>
      <c r="P108" s="33"/>
    </row>
    <row r="109" spans="2:22" s="2" customFormat="1" ht="16" customHeight="1">
      <c r="B109" s="34" t="s">
        <v>18</v>
      </c>
      <c r="C109" s="35"/>
      <c r="D109" s="30"/>
      <c r="E109" s="30"/>
      <c r="F109" s="30"/>
      <c r="G109" s="30"/>
      <c r="H109" s="30"/>
      <c r="I109" s="30"/>
      <c r="J109" s="30"/>
      <c r="K109" s="60"/>
      <c r="L109" s="60"/>
      <c r="M109" s="30"/>
      <c r="N109" s="32"/>
      <c r="O109" s="33"/>
      <c r="P109" s="30"/>
      <c r="Q109" s="30"/>
      <c r="R109" s="30"/>
      <c r="S109" s="30"/>
      <c r="T109" s="30"/>
      <c r="U109" s="30"/>
      <c r="V109" s="30"/>
    </row>
    <row r="110" spans="2:22" s="17" customFormat="1" ht="16" customHeight="1">
      <c r="B110" s="61" t="s">
        <v>78</v>
      </c>
      <c r="C110" s="19">
        <v>0</v>
      </c>
      <c r="D110" s="19">
        <v>0</v>
      </c>
      <c r="E110" s="19">
        <v>-337</v>
      </c>
      <c r="F110" s="19">
        <v>0</v>
      </c>
      <c r="G110" s="19">
        <v>0</v>
      </c>
      <c r="H110" s="20"/>
      <c r="I110" s="21">
        <f>SUM(C110:H110)</f>
        <v>-337</v>
      </c>
      <c r="K110" s="60"/>
      <c r="L110" s="60"/>
    </row>
    <row r="111" spans="2:22" s="17" customFormat="1" ht="16" customHeight="1">
      <c r="C111" s="60"/>
      <c r="D111" s="60"/>
      <c r="E111" s="60"/>
      <c r="F111" s="60"/>
      <c r="G111" s="60"/>
      <c r="H111" s="57"/>
      <c r="I111" s="57"/>
      <c r="K111" s="57"/>
      <c r="L111" s="57"/>
    </row>
    <row r="112" spans="2:22" s="17" customFormat="1" ht="12.75" customHeight="1"/>
  </sheetData>
  <mergeCells count="7">
    <mergeCell ref="I6:I7"/>
    <mergeCell ref="G6:G7"/>
    <mergeCell ref="C6:C7"/>
    <mergeCell ref="D6:D7"/>
    <mergeCell ref="E6:E7"/>
    <mergeCell ref="F6:F7"/>
    <mergeCell ref="H6:H7"/>
  </mergeCells>
  <dataValidations count="3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9:G9 C12:G12 F36 F63:F65 E43:F44 F47:F51 E63 F58 C39:G40 E57:F57 E65:E68 F68 E59:E61 E55:F55 F61" xr:uid="{00000000-0002-0000-05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G11 C18:G18 C20:G21 E102:F104 F105:F106 C110:G110" xr:uid="{00000000-0002-0000-0500-000001000000}">
      <formula1>0</formula1>
    </dataValidation>
    <dataValidation type="whole" errorStyle="warning" allowBlank="1" showErrorMessage="1" errorTitle="WARNING" error="All figures must be entered as whole numbers. Please ensure that the figure you have entered is correct." sqref="E87 E76 F87:F95 F74:F82 E96:E97 E92:E94 E83:E84 E72:F72 E85:F85 E98:F98" xr:uid="{00000000-0002-0000-0500-000002000000}">
      <formula1>-1000000</formula1>
      <formula2>1000000</formula2>
    </dataValidation>
  </dataValidations>
  <pageMargins left="0.7" right="0.7" top="0.75" bottom="0.75" header="0.3" footer="0.3"/>
  <pageSetup paperSize="9" scale="59" fitToHeight="0" orientation="landscape" r:id="rId1"/>
  <rowBreaks count="2" manualBreakCount="2">
    <brk id="52" max="11" man="1"/>
    <brk id="100" max="11" man="1"/>
  </rowBreaks>
  <ignoredErrors>
    <ignoredError sqref="I110" emptyCellReferenc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6">
    <tabColor rgb="FFC5D9F1"/>
    <pageSetUpPr fitToPage="1"/>
  </sheetPr>
  <dimension ref="B1:V112"/>
  <sheetViews>
    <sheetView zoomScaleNormal="100" workbookViewId="0"/>
  </sheetViews>
  <sheetFormatPr defaultColWidth="9.1796875" defaultRowHeight="14"/>
  <cols>
    <col min="1" max="1" width="2.54296875" style="14" customWidth="1"/>
    <col min="2" max="2" width="95.54296875" style="14" customWidth="1"/>
    <col min="3" max="9" width="14.26953125" style="14" customWidth="1"/>
    <col min="10" max="10" width="3.26953125" style="14" customWidth="1"/>
    <col min="11" max="12" width="10.81640625" style="14" customWidth="1"/>
    <col min="13" max="16384" width="9.1796875" style="14"/>
  </cols>
  <sheetData>
    <row r="1" spans="2:12" s="2" customFormat="1" ht="20.149999999999999" customHeight="1">
      <c r="B1" s="1" t="s">
        <v>0</v>
      </c>
      <c r="C1" s="58"/>
      <c r="D1" s="58"/>
      <c r="F1" s="3"/>
      <c r="G1" s="3"/>
      <c r="H1" s="3"/>
    </row>
    <row r="2" spans="2:12" s="2" customFormat="1" ht="20.149999999999999" customHeight="1">
      <c r="B2" s="1" t="s">
        <v>79</v>
      </c>
    </row>
    <row r="3" spans="2:12" s="2" customFormat="1" ht="20.149999999999999" customHeight="1">
      <c r="B3" s="4" t="s">
        <v>83</v>
      </c>
      <c r="C3" s="59"/>
      <c r="D3" s="59"/>
      <c r="E3" s="5"/>
      <c r="F3" s="6"/>
      <c r="G3" s="6"/>
      <c r="H3" s="7"/>
    </row>
    <row r="4" spans="2:12" s="10" customFormat="1" ht="12.75" customHeight="1">
      <c r="B4" s="8"/>
      <c r="C4" s="9"/>
      <c r="I4" s="11"/>
      <c r="J4" s="11"/>
    </row>
    <row r="5" spans="2:12" s="10" customFormat="1" ht="12.75" customHeight="1">
      <c r="B5" s="8"/>
      <c r="C5" s="9"/>
      <c r="I5" s="11" t="s">
        <v>1</v>
      </c>
      <c r="J5" s="11"/>
    </row>
    <row r="6" spans="2:12" ht="18" customHeight="1">
      <c r="B6" s="12" t="s">
        <v>2</v>
      </c>
      <c r="C6" s="82" t="s">
        <v>3</v>
      </c>
      <c r="D6" s="82" t="s">
        <v>4</v>
      </c>
      <c r="E6" s="82" t="s">
        <v>5</v>
      </c>
      <c r="F6" s="82" t="s">
        <v>6</v>
      </c>
      <c r="G6" s="82" t="s">
        <v>7</v>
      </c>
      <c r="H6" s="83" t="s">
        <v>8</v>
      </c>
      <c r="I6" s="84" t="s">
        <v>9</v>
      </c>
      <c r="J6" s="13"/>
      <c r="K6" s="60"/>
      <c r="L6" s="60"/>
    </row>
    <row r="7" spans="2:12" ht="51" customHeight="1">
      <c r="B7" s="15" t="s">
        <v>10</v>
      </c>
      <c r="C7" s="82"/>
      <c r="D7" s="82"/>
      <c r="E7" s="82"/>
      <c r="F7" s="82"/>
      <c r="G7" s="82"/>
      <c r="H7" s="83"/>
      <c r="I7" s="84"/>
      <c r="J7" s="13"/>
      <c r="K7" s="60"/>
      <c r="L7" s="60"/>
    </row>
    <row r="8" spans="2:12" s="17" customFormat="1" ht="16" customHeight="1">
      <c r="B8" s="16" t="s">
        <v>11</v>
      </c>
      <c r="K8" s="60"/>
      <c r="L8" s="60"/>
    </row>
    <row r="9" spans="2:12" s="17" customFormat="1" ht="16" customHeight="1">
      <c r="B9" s="18" t="s">
        <v>12</v>
      </c>
      <c r="C9" s="19">
        <v>28</v>
      </c>
      <c r="D9" s="19">
        <v>0</v>
      </c>
      <c r="E9" s="19">
        <v>660</v>
      </c>
      <c r="F9" s="19">
        <v>2665</v>
      </c>
      <c r="G9" s="19">
        <v>73</v>
      </c>
      <c r="H9" s="20"/>
      <c r="I9" s="21">
        <f>SUM(C9:G9)</f>
        <v>3426</v>
      </c>
      <c r="K9" s="60"/>
      <c r="L9" s="60"/>
    </row>
    <row r="10" spans="2:12" s="17" customFormat="1" ht="16" customHeight="1">
      <c r="B10" s="18" t="s">
        <v>13</v>
      </c>
      <c r="C10" s="20"/>
      <c r="D10" s="20"/>
      <c r="E10" s="20"/>
      <c r="F10" s="20"/>
      <c r="G10" s="20"/>
      <c r="H10" s="20"/>
      <c r="I10" s="20"/>
      <c r="K10" s="60"/>
      <c r="L10" s="60"/>
    </row>
    <row r="11" spans="2:12" s="17" customFormat="1" ht="16" customHeight="1">
      <c r="B11" s="18" t="s">
        <v>14</v>
      </c>
      <c r="C11" s="19">
        <v>0</v>
      </c>
      <c r="D11" s="19">
        <v>0</v>
      </c>
      <c r="E11" s="19">
        <v>-4</v>
      </c>
      <c r="F11" s="19">
        <v>-465</v>
      </c>
      <c r="G11" s="19">
        <v>0</v>
      </c>
      <c r="H11" s="20"/>
      <c r="I11" s="21">
        <f>SUM(C11:G11)</f>
        <v>-469</v>
      </c>
      <c r="K11" s="60"/>
      <c r="L11" s="60"/>
    </row>
    <row r="12" spans="2:12" s="17" customFormat="1" ht="16" customHeight="1">
      <c r="B12" s="18" t="s">
        <v>15</v>
      </c>
      <c r="C12" s="19">
        <v>1080</v>
      </c>
      <c r="D12" s="19">
        <v>4</v>
      </c>
      <c r="E12" s="19">
        <v>11048</v>
      </c>
      <c r="F12" s="19">
        <v>73989</v>
      </c>
      <c r="G12" s="19">
        <v>1161</v>
      </c>
      <c r="H12" s="22">
        <v>58177</v>
      </c>
      <c r="I12" s="21">
        <f>SUM(C12:H12)</f>
        <v>145459</v>
      </c>
      <c r="K12" s="60"/>
      <c r="L12" s="60"/>
    </row>
    <row r="13" spans="2:12" s="17" customFormat="1" ht="16" customHeight="1">
      <c r="B13" s="23" t="s">
        <v>16</v>
      </c>
      <c r="C13" s="21">
        <f>SUM(C9,C11:C12)</f>
        <v>1108</v>
      </c>
      <c r="D13" s="21">
        <f>SUM(D9,D11:D12)</f>
        <v>4</v>
      </c>
      <c r="E13" s="21">
        <f>SUM(E9,E11:E12)</f>
        <v>11704</v>
      </c>
      <c r="F13" s="21">
        <f>SUM(F9,F11:F12)</f>
        <v>76189</v>
      </c>
      <c r="G13" s="21">
        <f>SUM(G9,G11:G12)</f>
        <v>1234</v>
      </c>
      <c r="H13" s="21">
        <f>H12</f>
        <v>58177</v>
      </c>
      <c r="I13" s="21">
        <f>SUM(I9,I11:I12)</f>
        <v>148416</v>
      </c>
      <c r="K13" s="60"/>
      <c r="L13" s="60"/>
    </row>
    <row r="14" spans="2:12" s="17" customFormat="1" ht="12.75" customHeight="1">
      <c r="K14" s="60"/>
      <c r="L14" s="60"/>
    </row>
    <row r="15" spans="2:12" s="17" customFormat="1" ht="16" customHeight="1">
      <c r="B15" s="23" t="s">
        <v>17</v>
      </c>
      <c r="C15" s="21">
        <f>C13+C18</f>
        <v>1108</v>
      </c>
      <c r="D15" s="21">
        <f>D13+D18</f>
        <v>4</v>
      </c>
      <c r="E15" s="21">
        <f>E13+E18</f>
        <v>11600</v>
      </c>
      <c r="F15" s="21">
        <f>F13+F18</f>
        <v>76061</v>
      </c>
      <c r="G15" s="21">
        <f>G13+G18</f>
        <v>1197</v>
      </c>
      <c r="H15" s="21">
        <f>H13</f>
        <v>58177</v>
      </c>
      <c r="I15" s="21">
        <f>I13+I18</f>
        <v>148147</v>
      </c>
      <c r="K15" s="60"/>
      <c r="L15" s="60"/>
    </row>
    <row r="16" spans="2:12" s="17" customFormat="1" ht="12.75" customHeight="1">
      <c r="K16" s="60"/>
      <c r="L16" s="60"/>
    </row>
    <row r="17" spans="2:14" s="17" customFormat="1" ht="16" customHeight="1">
      <c r="B17" s="16" t="s">
        <v>18</v>
      </c>
      <c r="K17" s="60"/>
      <c r="L17" s="60"/>
    </row>
    <row r="18" spans="2:14" s="17" customFormat="1" ht="16" customHeight="1">
      <c r="B18" s="18" t="s">
        <v>19</v>
      </c>
      <c r="C18" s="19">
        <v>0</v>
      </c>
      <c r="D18" s="19">
        <v>0</v>
      </c>
      <c r="E18" s="19">
        <v>-104</v>
      </c>
      <c r="F18" s="19">
        <v>-128</v>
      </c>
      <c r="G18" s="19">
        <v>-37</v>
      </c>
      <c r="H18" s="20"/>
      <c r="I18" s="21">
        <f>SUM(C18:G18)</f>
        <v>-269</v>
      </c>
      <c r="K18" s="60"/>
      <c r="L18" s="60"/>
    </row>
    <row r="19" spans="2:14" s="17" customFormat="1" ht="16" customHeight="1">
      <c r="B19" s="24" t="s">
        <v>20</v>
      </c>
      <c r="C19" s="20"/>
      <c r="D19" s="20"/>
      <c r="E19" s="20"/>
      <c r="F19" s="20"/>
      <c r="G19" s="20"/>
      <c r="H19" s="20"/>
      <c r="I19" s="25"/>
      <c r="K19" s="60"/>
      <c r="L19" s="60"/>
    </row>
    <row r="20" spans="2:14" s="17" customFormat="1" ht="16" customHeight="1">
      <c r="B20" s="18" t="s">
        <v>21</v>
      </c>
      <c r="C20" s="19">
        <v>-265</v>
      </c>
      <c r="D20" s="19">
        <v>0</v>
      </c>
      <c r="E20" s="19">
        <v>-10470</v>
      </c>
      <c r="F20" s="19">
        <v>-46351</v>
      </c>
      <c r="G20" s="19">
        <v>0</v>
      </c>
      <c r="H20" s="20"/>
      <c r="I20" s="21">
        <f>SUM(C20:G20)</f>
        <v>-57086</v>
      </c>
      <c r="K20" s="60"/>
      <c r="L20" s="60"/>
    </row>
    <row r="21" spans="2:14" s="17" customFormat="1" ht="16" customHeight="1">
      <c r="B21" s="18" t="s">
        <v>22</v>
      </c>
      <c r="C21" s="19">
        <v>-183</v>
      </c>
      <c r="D21" s="19">
        <v>0</v>
      </c>
      <c r="E21" s="19">
        <v>-486</v>
      </c>
      <c r="F21" s="19">
        <v>-28140</v>
      </c>
      <c r="G21" s="19">
        <v>-1165</v>
      </c>
      <c r="H21" s="20"/>
      <c r="I21" s="21">
        <f>SUM(C21:G21)</f>
        <v>-29974</v>
      </c>
      <c r="K21" s="60"/>
      <c r="L21" s="60"/>
    </row>
    <row r="22" spans="2:14" s="17" customFormat="1" ht="16" customHeight="1">
      <c r="B22" s="23" t="s">
        <v>23</v>
      </c>
      <c r="C22" s="21">
        <f>SUM(C18,C20:C21)</f>
        <v>-448</v>
      </c>
      <c r="D22" s="21">
        <f>SUM(D18,D20:D21)</f>
        <v>0</v>
      </c>
      <c r="E22" s="21">
        <f>SUM(E18,E20:E21)</f>
        <v>-11060</v>
      </c>
      <c r="F22" s="21">
        <f>SUM(F18,F20:F21)</f>
        <v>-74619</v>
      </c>
      <c r="G22" s="21">
        <f>SUM(G18,G20:G21)</f>
        <v>-1202</v>
      </c>
      <c r="H22" s="20"/>
      <c r="I22" s="21">
        <f>SUM(I18,I20:I21)</f>
        <v>-87329</v>
      </c>
      <c r="K22" s="60"/>
      <c r="L22" s="60"/>
    </row>
    <row r="23" spans="2:14" s="17" customFormat="1" ht="12.75" customHeight="1">
      <c r="K23" s="60"/>
      <c r="L23" s="60"/>
    </row>
    <row r="24" spans="2:14" s="17" customFormat="1" ht="16" customHeight="1">
      <c r="B24" s="23" t="s">
        <v>24</v>
      </c>
      <c r="C24" s="21">
        <f>C22-C18</f>
        <v>-448</v>
      </c>
      <c r="D24" s="21">
        <f>D22-D18</f>
        <v>0</v>
      </c>
      <c r="E24" s="21">
        <f>E22-E18</f>
        <v>-10956</v>
      </c>
      <c r="F24" s="21">
        <f>F22-F18</f>
        <v>-74491</v>
      </c>
      <c r="G24" s="21">
        <f>G22-G18</f>
        <v>-1165</v>
      </c>
      <c r="H24" s="20"/>
      <c r="I24" s="21">
        <f>I22-I18</f>
        <v>-87060</v>
      </c>
      <c r="K24" s="60"/>
      <c r="L24" s="60"/>
    </row>
    <row r="25" spans="2:14" s="17" customFormat="1" ht="12.75" customHeight="1">
      <c r="K25" s="60"/>
      <c r="L25" s="60"/>
    </row>
    <row r="26" spans="2:14" s="17" customFormat="1" ht="16" customHeight="1">
      <c r="B26" s="26" t="s">
        <v>25</v>
      </c>
      <c r="C26" s="27">
        <f>C13+C22</f>
        <v>660</v>
      </c>
      <c r="D26" s="27">
        <f>D13+D22</f>
        <v>4</v>
      </c>
      <c r="E26" s="27">
        <f>E13+E22</f>
        <v>644</v>
      </c>
      <c r="F26" s="27">
        <f>F13+F22</f>
        <v>1570</v>
      </c>
      <c r="G26" s="27">
        <f>G13+G22</f>
        <v>32</v>
      </c>
      <c r="H26" s="27">
        <f>H13</f>
        <v>58177</v>
      </c>
      <c r="I26" s="27">
        <f>I13+I22</f>
        <v>61087</v>
      </c>
      <c r="K26" s="60"/>
      <c r="L26" s="60"/>
    </row>
    <row r="27" spans="2:14" s="17" customFormat="1" ht="12.75" customHeight="1">
      <c r="K27" s="60"/>
      <c r="L27" s="60"/>
    </row>
    <row r="28" spans="2:14" s="17" customFormat="1" ht="16" customHeight="1">
      <c r="B28" s="60"/>
      <c r="C28" s="60"/>
      <c r="D28" s="60"/>
      <c r="E28" s="60"/>
      <c r="F28" s="60"/>
      <c r="G28" s="60"/>
      <c r="H28" s="60"/>
      <c r="I28" s="60"/>
      <c r="K28" s="60"/>
      <c r="L28" s="60"/>
    </row>
    <row r="29" spans="2:14" s="17" customFormat="1" ht="16" customHeight="1">
      <c r="B29" s="60"/>
      <c r="C29" s="60"/>
      <c r="D29" s="60"/>
      <c r="E29" s="60"/>
      <c r="F29" s="60"/>
      <c r="G29" s="60"/>
      <c r="H29" s="60"/>
      <c r="I29" s="60"/>
      <c r="K29" s="60"/>
      <c r="L29" s="60"/>
    </row>
    <row r="30" spans="2:14" s="17" customFormat="1" ht="16" customHeight="1">
      <c r="B30" s="60"/>
      <c r="C30" s="60"/>
      <c r="D30" s="60"/>
      <c r="E30" s="60"/>
      <c r="F30" s="60"/>
      <c r="G30" s="60"/>
      <c r="H30" s="60"/>
      <c r="I30" s="60"/>
      <c r="K30" s="60"/>
      <c r="L30" s="60"/>
    </row>
    <row r="31" spans="2:14" s="17" customFormat="1" ht="16" customHeight="1">
      <c r="B31" s="60"/>
      <c r="C31" s="60"/>
      <c r="D31" s="60"/>
      <c r="E31" s="60"/>
      <c r="F31" s="60"/>
      <c r="G31" s="60"/>
      <c r="H31" s="60"/>
      <c r="I31" s="60"/>
      <c r="K31" s="60"/>
      <c r="L31" s="60"/>
    </row>
    <row r="32" spans="2:14" s="2" customFormat="1" ht="12.75" customHeight="1">
      <c r="B32" s="60"/>
      <c r="C32" s="60"/>
      <c r="D32" s="60"/>
      <c r="E32" s="60"/>
      <c r="F32" s="60"/>
      <c r="G32" s="60"/>
      <c r="H32" s="60"/>
      <c r="I32" s="60"/>
      <c r="J32" s="28"/>
      <c r="K32" s="60"/>
      <c r="L32" s="60"/>
      <c r="M32" s="29"/>
      <c r="N32" s="29"/>
    </row>
    <row r="33" spans="2:22" s="2" customFormat="1" ht="18" customHeight="1">
      <c r="B33" s="64" t="s">
        <v>26</v>
      </c>
      <c r="C33" s="30"/>
      <c r="D33" s="30"/>
      <c r="E33" s="30"/>
      <c r="F33" s="30"/>
      <c r="G33" s="30"/>
      <c r="H33" s="30"/>
      <c r="I33" s="30"/>
      <c r="J33" s="30"/>
      <c r="K33" s="60"/>
      <c r="L33" s="60"/>
    </row>
    <row r="34" spans="2:22" s="2" customFormat="1" ht="6" customHeight="1">
      <c r="B34" s="31"/>
      <c r="C34" s="30"/>
      <c r="D34" s="30"/>
      <c r="E34" s="30"/>
      <c r="F34" s="30"/>
      <c r="G34" s="30"/>
      <c r="H34" s="30"/>
      <c r="I34" s="30"/>
      <c r="J34" s="30"/>
      <c r="K34" s="60"/>
      <c r="L34" s="60"/>
      <c r="M34" s="30"/>
      <c r="N34" s="32"/>
      <c r="O34" s="33"/>
    </row>
    <row r="35" spans="2:22" s="2" customFormat="1" ht="16" customHeight="1">
      <c r="B35" s="34" t="s">
        <v>27</v>
      </c>
      <c r="C35" s="35"/>
      <c r="D35" s="30"/>
      <c r="E35" s="30"/>
      <c r="F35" s="30"/>
      <c r="G35" s="30"/>
      <c r="H35" s="30"/>
      <c r="I35" s="30"/>
      <c r="J35" s="30"/>
      <c r="K35" s="60"/>
      <c r="L35" s="60"/>
      <c r="M35" s="30"/>
      <c r="N35" s="30"/>
      <c r="O35" s="30"/>
    </row>
    <row r="36" spans="2:22" s="17" customFormat="1" ht="16" customHeight="1">
      <c r="B36" s="18" t="s">
        <v>27</v>
      </c>
      <c r="C36" s="20"/>
      <c r="D36" s="20"/>
      <c r="E36" s="20"/>
      <c r="F36" s="19">
        <v>0</v>
      </c>
      <c r="G36" s="20"/>
      <c r="H36" s="20"/>
      <c r="I36" s="20"/>
      <c r="K36" s="60"/>
      <c r="L36" s="60"/>
    </row>
    <row r="37" spans="2:22" s="17" customFormat="1" ht="6" customHeight="1">
      <c r="C37" s="36"/>
      <c r="D37" s="36"/>
      <c r="E37" s="36"/>
      <c r="F37" s="36"/>
      <c r="G37" s="36"/>
      <c r="H37" s="36"/>
      <c r="I37" s="36"/>
      <c r="J37" s="36"/>
      <c r="K37" s="60"/>
      <c r="L37" s="60"/>
      <c r="M37" s="36"/>
      <c r="N37" s="36"/>
      <c r="O37" s="36"/>
      <c r="P37" s="36"/>
      <c r="Q37" s="36"/>
      <c r="R37" s="36"/>
      <c r="S37" s="36"/>
      <c r="T37" s="36"/>
      <c r="U37" s="36"/>
      <c r="V37" s="36"/>
    </row>
    <row r="38" spans="2:22" s="2" customFormat="1" ht="16" customHeight="1">
      <c r="B38" s="34" t="s">
        <v>28</v>
      </c>
      <c r="C38" s="35"/>
      <c r="D38" s="30"/>
      <c r="E38" s="30"/>
      <c r="F38" s="30"/>
      <c r="G38" s="30"/>
      <c r="H38" s="30"/>
      <c r="I38" s="30"/>
      <c r="J38" s="30"/>
      <c r="K38" s="60"/>
      <c r="L38" s="60"/>
      <c r="M38" s="30"/>
      <c r="N38" s="32"/>
      <c r="O38" s="33"/>
      <c r="P38" s="30"/>
      <c r="Q38" s="30"/>
      <c r="R38" s="30"/>
      <c r="S38" s="30"/>
      <c r="T38" s="30"/>
      <c r="U38" s="30"/>
      <c r="V38" s="30"/>
    </row>
    <row r="39" spans="2:22" s="17" customFormat="1" ht="16" customHeight="1">
      <c r="B39" s="18" t="s">
        <v>29</v>
      </c>
      <c r="C39" s="19">
        <v>783</v>
      </c>
      <c r="D39" s="19">
        <v>0</v>
      </c>
      <c r="E39" s="19">
        <v>2909</v>
      </c>
      <c r="F39" s="19">
        <v>41724</v>
      </c>
      <c r="G39" s="19">
        <v>18</v>
      </c>
      <c r="H39" s="20"/>
      <c r="I39" s="21">
        <f>SUM(C39:G39)</f>
        <v>45434</v>
      </c>
      <c r="K39" s="60"/>
      <c r="L39" s="60"/>
      <c r="M39" s="30"/>
    </row>
    <row r="40" spans="2:22" s="17" customFormat="1" ht="16" customHeight="1">
      <c r="B40" s="62" t="s">
        <v>30</v>
      </c>
      <c r="C40" s="19">
        <v>0</v>
      </c>
      <c r="D40" s="19">
        <v>0</v>
      </c>
      <c r="E40" s="19">
        <v>1738</v>
      </c>
      <c r="F40" s="19">
        <v>16168</v>
      </c>
      <c r="G40" s="19">
        <v>0</v>
      </c>
      <c r="H40" s="20"/>
      <c r="I40" s="21">
        <f>SUM(C40:G40)</f>
        <v>17906</v>
      </c>
      <c r="K40" s="60"/>
      <c r="L40" s="60"/>
      <c r="M40" s="30"/>
    </row>
    <row r="41" spans="2:22" s="17" customFormat="1" ht="6" customHeight="1">
      <c r="C41" s="36"/>
      <c r="D41" s="36"/>
      <c r="E41" s="36"/>
      <c r="F41" s="36"/>
      <c r="G41" s="36"/>
      <c r="H41" s="36"/>
      <c r="I41" s="36"/>
      <c r="J41" s="36"/>
      <c r="K41" s="60"/>
      <c r="L41" s="60"/>
      <c r="M41" s="36"/>
      <c r="N41" s="36"/>
      <c r="O41" s="36"/>
      <c r="P41" s="36"/>
      <c r="Q41" s="36"/>
      <c r="R41" s="36"/>
      <c r="S41" s="36"/>
      <c r="T41" s="36"/>
      <c r="U41" s="36"/>
      <c r="V41" s="36"/>
    </row>
    <row r="42" spans="2:22" s="2" customFormat="1" ht="16" customHeight="1">
      <c r="B42" s="34" t="s">
        <v>31</v>
      </c>
      <c r="C42" s="35"/>
      <c r="D42" s="30"/>
      <c r="E42" s="30"/>
      <c r="F42" s="30"/>
      <c r="G42" s="30"/>
      <c r="H42" s="30"/>
      <c r="I42" s="30"/>
      <c r="J42" s="30"/>
      <c r="K42" s="60"/>
      <c r="L42" s="60"/>
      <c r="M42" s="30"/>
      <c r="N42" s="32"/>
      <c r="O42" s="33"/>
      <c r="P42" s="30"/>
      <c r="Q42" s="30"/>
      <c r="R42" s="30"/>
      <c r="S42" s="30"/>
      <c r="T42" s="30"/>
      <c r="U42" s="30"/>
      <c r="V42" s="30"/>
    </row>
    <row r="43" spans="2:22" s="17" customFormat="1" ht="16" customHeight="1">
      <c r="B43" s="18" t="s">
        <v>32</v>
      </c>
      <c r="C43" s="20"/>
      <c r="D43" s="20"/>
      <c r="E43" s="19">
        <v>96</v>
      </c>
      <c r="F43" s="19">
        <v>2969</v>
      </c>
      <c r="G43" s="20"/>
      <c r="H43" s="20"/>
      <c r="I43" s="21">
        <f>SUM(E43:F43)</f>
        <v>3065</v>
      </c>
      <c r="K43" s="60"/>
      <c r="L43" s="60"/>
      <c r="M43" s="30"/>
    </row>
    <row r="44" spans="2:22" s="17" customFormat="1" ht="16" customHeight="1">
      <c r="B44" s="18" t="s">
        <v>33</v>
      </c>
      <c r="C44" s="20"/>
      <c r="D44" s="20"/>
      <c r="E44" s="19">
        <v>0</v>
      </c>
      <c r="F44" s="19">
        <v>0</v>
      </c>
      <c r="G44" s="20"/>
      <c r="H44" s="20"/>
      <c r="I44" s="21">
        <f>SUM(E44:F44)</f>
        <v>0</v>
      </c>
      <c r="K44" s="60"/>
      <c r="L44" s="60"/>
      <c r="M44" s="30"/>
    </row>
    <row r="45" spans="2:22" s="17" customFormat="1" ht="6" customHeight="1">
      <c r="C45" s="36"/>
      <c r="D45" s="36"/>
      <c r="E45" s="36"/>
      <c r="F45" s="36"/>
      <c r="G45" s="36"/>
      <c r="H45" s="36"/>
      <c r="I45" s="36"/>
      <c r="J45" s="36"/>
      <c r="K45" s="60"/>
      <c r="L45" s="60"/>
      <c r="M45" s="36"/>
      <c r="N45" s="36"/>
      <c r="O45" s="36"/>
      <c r="P45" s="36"/>
      <c r="Q45" s="36"/>
      <c r="R45" s="36"/>
      <c r="S45" s="36"/>
      <c r="T45" s="36"/>
      <c r="U45" s="36"/>
      <c r="V45" s="36"/>
    </row>
    <row r="46" spans="2:22" s="2" customFormat="1" ht="16" customHeight="1">
      <c r="B46" s="34" t="s">
        <v>34</v>
      </c>
      <c r="C46" s="35"/>
      <c r="D46" s="30"/>
      <c r="E46" s="30"/>
      <c r="F46" s="30"/>
      <c r="G46" s="30"/>
      <c r="H46" s="30"/>
      <c r="I46" s="30"/>
      <c r="J46" s="30"/>
      <c r="K46" s="60"/>
      <c r="L46" s="60"/>
      <c r="M46" s="30"/>
      <c r="N46" s="32"/>
      <c r="O46" s="33"/>
      <c r="P46" s="30"/>
      <c r="Q46" s="30"/>
      <c r="R46" s="30"/>
      <c r="S46" s="30"/>
      <c r="T46" s="30"/>
      <c r="U46" s="30"/>
      <c r="V46" s="30"/>
    </row>
    <row r="47" spans="2:22" s="17" customFormat="1" ht="16" customHeight="1">
      <c r="B47" s="18" t="s">
        <v>35</v>
      </c>
      <c r="C47" s="20"/>
      <c r="D47" s="20"/>
      <c r="E47" s="20"/>
      <c r="F47" s="19">
        <v>48873</v>
      </c>
      <c r="G47" s="20"/>
      <c r="H47" s="20"/>
      <c r="I47" s="20"/>
      <c r="K47" s="60"/>
      <c r="L47" s="60"/>
      <c r="M47" s="30"/>
    </row>
    <row r="48" spans="2:22" s="17" customFormat="1" ht="16" customHeight="1">
      <c r="B48" s="18" t="s">
        <v>36</v>
      </c>
      <c r="C48" s="20"/>
      <c r="D48" s="20"/>
      <c r="E48" s="20"/>
      <c r="F48" s="19">
        <v>3811</v>
      </c>
      <c r="G48" s="20"/>
      <c r="H48" s="20"/>
      <c r="I48" s="20"/>
      <c r="K48" s="60"/>
      <c r="L48" s="60"/>
      <c r="M48" s="30"/>
    </row>
    <row r="49" spans="2:22" s="17" customFormat="1" ht="16" customHeight="1">
      <c r="B49" s="18" t="s">
        <v>37</v>
      </c>
      <c r="C49" s="20"/>
      <c r="D49" s="20"/>
      <c r="E49" s="20"/>
      <c r="F49" s="19">
        <v>19148</v>
      </c>
      <c r="G49" s="20"/>
      <c r="H49" s="20"/>
      <c r="I49" s="20"/>
      <c r="K49" s="60"/>
      <c r="L49" s="60"/>
      <c r="M49" s="30"/>
    </row>
    <row r="50" spans="2:22" s="17" customFormat="1" ht="16" customHeight="1">
      <c r="B50" s="18" t="s">
        <v>38</v>
      </c>
      <c r="C50" s="20"/>
      <c r="D50" s="20"/>
      <c r="E50" s="20"/>
      <c r="F50" s="19">
        <v>3434</v>
      </c>
      <c r="G50" s="20"/>
      <c r="H50" s="20"/>
      <c r="I50" s="20"/>
      <c r="K50" s="60"/>
      <c r="L50" s="60"/>
      <c r="M50" s="30"/>
    </row>
    <row r="51" spans="2:22" s="17" customFormat="1" ht="16" customHeight="1">
      <c r="B51" s="18" t="s">
        <v>39</v>
      </c>
      <c r="C51" s="20"/>
      <c r="D51" s="20"/>
      <c r="E51" s="20"/>
      <c r="F51" s="19">
        <v>795</v>
      </c>
      <c r="G51" s="20"/>
      <c r="H51" s="20"/>
      <c r="I51" s="20"/>
      <c r="K51" s="60"/>
      <c r="L51" s="60"/>
      <c r="M51" s="30"/>
    </row>
    <row r="52" spans="2:22" s="17" customFormat="1" ht="16" customHeight="1">
      <c r="B52" s="23" t="s">
        <v>40</v>
      </c>
      <c r="C52" s="20"/>
      <c r="D52" s="20"/>
      <c r="E52" s="20"/>
      <c r="F52" s="21">
        <f>SUM(F47:F51)</f>
        <v>76061</v>
      </c>
      <c r="G52" s="20"/>
      <c r="H52" s="20"/>
      <c r="I52" s="20"/>
      <c r="K52" s="60"/>
      <c r="L52" s="60"/>
    </row>
    <row r="53" spans="2:22" s="2" customFormat="1" ht="6" customHeight="1">
      <c r="B53" s="31"/>
      <c r="C53" s="30"/>
      <c r="D53" s="30"/>
      <c r="E53" s="30"/>
      <c r="F53" s="30"/>
      <c r="G53" s="30"/>
      <c r="H53" s="30"/>
      <c r="I53" s="30"/>
      <c r="J53" s="30"/>
      <c r="K53" s="60"/>
      <c r="L53" s="60"/>
      <c r="M53" s="30"/>
      <c r="N53" s="30"/>
      <c r="O53" s="32"/>
      <c r="P53" s="33"/>
    </row>
    <row r="54" spans="2:22" s="2" customFormat="1" ht="16" customHeight="1">
      <c r="B54" s="34" t="s">
        <v>41</v>
      </c>
      <c r="C54" s="35"/>
      <c r="D54" s="30"/>
      <c r="E54" s="30"/>
      <c r="F54" s="30"/>
      <c r="G54" s="30"/>
      <c r="H54" s="30"/>
      <c r="I54" s="30"/>
      <c r="J54" s="30"/>
      <c r="K54" s="60"/>
      <c r="L54" s="60"/>
      <c r="M54" s="30"/>
      <c r="N54" s="32"/>
      <c r="O54" s="33"/>
      <c r="P54" s="30"/>
      <c r="Q54" s="30"/>
      <c r="R54" s="30"/>
      <c r="S54" s="30"/>
      <c r="T54" s="30"/>
      <c r="U54" s="30"/>
      <c r="V54" s="30"/>
    </row>
    <row r="55" spans="2:22" s="17" customFormat="1" ht="16" customHeight="1">
      <c r="B55" s="18" t="s">
        <v>42</v>
      </c>
      <c r="C55" s="20"/>
      <c r="D55" s="20"/>
      <c r="E55" s="19">
        <v>3210</v>
      </c>
      <c r="F55" s="19">
        <v>5361</v>
      </c>
      <c r="G55" s="20"/>
      <c r="H55" s="20"/>
      <c r="I55" s="21">
        <f>SUM(E55:F55)</f>
        <v>8571</v>
      </c>
      <c r="K55" s="60"/>
      <c r="L55" s="60"/>
    </row>
    <row r="56" spans="2:22" s="17" customFormat="1" ht="16" customHeight="1">
      <c r="B56" s="37" t="s">
        <v>43</v>
      </c>
      <c r="C56" s="20"/>
      <c r="D56" s="20"/>
      <c r="E56" s="38">
        <f>SUM(E57,E59:E61)</f>
        <v>3652</v>
      </c>
      <c r="F56" s="38">
        <f>SUM(F57,F61)</f>
        <v>28031</v>
      </c>
      <c r="G56" s="20"/>
      <c r="H56" s="20"/>
      <c r="I56" s="39">
        <f>SUM(E56:F56)</f>
        <v>31683</v>
      </c>
      <c r="K56" s="60"/>
      <c r="L56" s="60"/>
    </row>
    <row r="57" spans="2:22" s="17" customFormat="1" ht="16" customHeight="1">
      <c r="B57" s="40" t="s">
        <v>44</v>
      </c>
      <c r="C57" s="20"/>
      <c r="D57" s="20"/>
      <c r="E57" s="19">
        <v>1918</v>
      </c>
      <c r="F57" s="19">
        <v>26846</v>
      </c>
      <c r="G57" s="20"/>
      <c r="H57" s="20"/>
      <c r="I57" s="21">
        <f>SUM(E57:F57)</f>
        <v>28764</v>
      </c>
      <c r="K57" s="60"/>
      <c r="L57" s="60"/>
    </row>
    <row r="58" spans="2:22" s="17" customFormat="1" ht="16" customHeight="1">
      <c r="B58" s="41" t="s">
        <v>45</v>
      </c>
      <c r="C58" s="20"/>
      <c r="D58" s="20"/>
      <c r="E58" s="20"/>
      <c r="F58" s="19">
        <v>21174</v>
      </c>
      <c r="G58" s="20"/>
      <c r="H58" s="20"/>
      <c r="I58" s="21">
        <f>F58</f>
        <v>21174</v>
      </c>
      <c r="K58" s="60"/>
      <c r="L58" s="60"/>
    </row>
    <row r="59" spans="2:22" s="17" customFormat="1" ht="16" customHeight="1">
      <c r="B59" s="40" t="s">
        <v>46</v>
      </c>
      <c r="C59" s="20"/>
      <c r="D59" s="20"/>
      <c r="E59" s="19">
        <v>0</v>
      </c>
      <c r="F59" s="20"/>
      <c r="G59" s="20"/>
      <c r="H59" s="20"/>
      <c r="I59" s="21">
        <f>E59</f>
        <v>0</v>
      </c>
      <c r="K59" s="60"/>
      <c r="L59" s="60"/>
    </row>
    <row r="60" spans="2:22" s="17" customFormat="1" ht="16" customHeight="1">
      <c r="B60" s="40" t="s">
        <v>47</v>
      </c>
      <c r="C60" s="20"/>
      <c r="D60" s="20"/>
      <c r="E60" s="19">
        <v>1734</v>
      </c>
      <c r="F60" s="20"/>
      <c r="G60" s="20"/>
      <c r="H60" s="20"/>
      <c r="I60" s="21">
        <f>E60</f>
        <v>1734</v>
      </c>
      <c r="K60" s="60"/>
      <c r="L60" s="60"/>
    </row>
    <row r="61" spans="2:22" s="17" customFormat="1" ht="16" customHeight="1">
      <c r="B61" s="63" t="s">
        <v>48</v>
      </c>
      <c r="C61" s="20"/>
      <c r="D61" s="20"/>
      <c r="E61" s="19">
        <v>0</v>
      </c>
      <c r="F61" s="19">
        <v>1185</v>
      </c>
      <c r="G61" s="20"/>
      <c r="H61" s="20"/>
      <c r="I61" s="21">
        <f>SUM(E61:F61)</f>
        <v>1185</v>
      </c>
      <c r="K61" s="60"/>
      <c r="L61" s="60"/>
    </row>
    <row r="62" spans="2:22" s="17" customFormat="1" ht="16" customHeight="1">
      <c r="B62" s="37" t="s">
        <v>49</v>
      </c>
      <c r="C62" s="20"/>
      <c r="D62" s="20"/>
      <c r="E62" s="38">
        <f>SUM(E63,E65:E68)</f>
        <v>3547</v>
      </c>
      <c r="F62" s="38">
        <f>SUM(F63,F65,F68)</f>
        <v>38300</v>
      </c>
      <c r="G62" s="20"/>
      <c r="H62" s="20"/>
      <c r="I62" s="39">
        <f>SUM(E62:F62)</f>
        <v>41847</v>
      </c>
      <c r="K62" s="60"/>
      <c r="L62" s="60"/>
    </row>
    <row r="63" spans="2:22" s="17" customFormat="1" ht="16" customHeight="1">
      <c r="B63" s="40" t="s">
        <v>50</v>
      </c>
      <c r="C63" s="20"/>
      <c r="D63" s="20"/>
      <c r="E63" s="19">
        <v>281</v>
      </c>
      <c r="F63" s="19">
        <v>31704</v>
      </c>
      <c r="G63" s="20"/>
      <c r="H63" s="20"/>
      <c r="I63" s="21">
        <f>SUM(E63:F63)</f>
        <v>31985</v>
      </c>
      <c r="K63" s="60"/>
      <c r="L63" s="60"/>
    </row>
    <row r="64" spans="2:22" s="17" customFormat="1" ht="16" customHeight="1">
      <c r="B64" s="41" t="s">
        <v>51</v>
      </c>
      <c r="C64" s="20"/>
      <c r="D64" s="20"/>
      <c r="E64" s="20"/>
      <c r="F64" s="19">
        <v>17779</v>
      </c>
      <c r="G64" s="20"/>
      <c r="H64" s="20"/>
      <c r="I64" s="21">
        <f>F64</f>
        <v>17779</v>
      </c>
      <c r="K64" s="60"/>
      <c r="L64" s="60"/>
    </row>
    <row r="65" spans="2:22" s="17" customFormat="1" ht="16" customHeight="1">
      <c r="B65" s="40" t="s">
        <v>52</v>
      </c>
      <c r="C65" s="20"/>
      <c r="D65" s="20"/>
      <c r="E65" s="19">
        <v>61</v>
      </c>
      <c r="F65" s="19">
        <v>2845</v>
      </c>
      <c r="G65" s="20"/>
      <c r="H65" s="20"/>
      <c r="I65" s="21">
        <f>SUM(E65:F65)</f>
        <v>2906</v>
      </c>
      <c r="K65" s="60"/>
      <c r="L65" s="60"/>
    </row>
    <row r="66" spans="2:22" s="17" customFormat="1" ht="16" customHeight="1">
      <c r="B66" s="40" t="s">
        <v>53</v>
      </c>
      <c r="C66" s="20"/>
      <c r="D66" s="20"/>
      <c r="E66" s="19">
        <v>17</v>
      </c>
      <c r="F66" s="20"/>
      <c r="G66" s="20"/>
      <c r="H66" s="20"/>
      <c r="I66" s="21">
        <f>E66</f>
        <v>17</v>
      </c>
      <c r="K66" s="60"/>
      <c r="L66" s="60"/>
    </row>
    <row r="67" spans="2:22" s="17" customFormat="1" ht="16" customHeight="1">
      <c r="B67" s="40" t="s">
        <v>54</v>
      </c>
      <c r="C67" s="20"/>
      <c r="D67" s="20"/>
      <c r="E67" s="19">
        <v>1810</v>
      </c>
      <c r="F67" s="20"/>
      <c r="G67" s="20"/>
      <c r="H67" s="20"/>
      <c r="I67" s="21">
        <f>E67</f>
        <v>1810</v>
      </c>
      <c r="K67" s="60"/>
      <c r="L67" s="60"/>
    </row>
    <row r="68" spans="2:22" s="17" customFormat="1" ht="16" customHeight="1">
      <c r="B68" s="63" t="s">
        <v>55</v>
      </c>
      <c r="C68" s="20"/>
      <c r="D68" s="20"/>
      <c r="E68" s="19">
        <v>1378</v>
      </c>
      <c r="F68" s="19">
        <v>3751</v>
      </c>
      <c r="G68" s="20"/>
      <c r="H68" s="20"/>
      <c r="I68" s="21">
        <f>SUM(E68:F68)</f>
        <v>5129</v>
      </c>
      <c r="K68" s="60"/>
      <c r="L68" s="60"/>
    </row>
    <row r="69" spans="2:22" s="17" customFormat="1" ht="16" customHeight="1">
      <c r="B69" s="60"/>
      <c r="C69" s="60"/>
      <c r="D69" s="60"/>
      <c r="E69" s="60"/>
      <c r="F69" s="60"/>
      <c r="G69" s="60"/>
      <c r="H69" s="60"/>
      <c r="I69" s="60"/>
      <c r="K69" s="60"/>
      <c r="L69" s="60"/>
    </row>
    <row r="70" spans="2:22" s="2" customFormat="1" ht="6" customHeight="1">
      <c r="B70" s="31"/>
      <c r="C70" s="30"/>
      <c r="D70" s="30"/>
      <c r="E70" s="30"/>
      <c r="F70" s="30"/>
      <c r="G70" s="30"/>
      <c r="H70" s="30"/>
      <c r="I70" s="30"/>
      <c r="J70" s="30"/>
      <c r="K70" s="60"/>
      <c r="L70" s="60"/>
      <c r="M70" s="30"/>
      <c r="N70" s="30"/>
      <c r="O70" s="32"/>
      <c r="P70" s="33"/>
    </row>
    <row r="71" spans="2:22" s="2" customFormat="1" ht="16" customHeight="1">
      <c r="B71" s="42" t="s">
        <v>56</v>
      </c>
      <c r="C71" s="35"/>
      <c r="D71" s="30"/>
      <c r="E71" s="30"/>
      <c r="F71" s="30"/>
      <c r="G71" s="30"/>
      <c r="H71" s="30"/>
      <c r="I71" s="30"/>
      <c r="J71" s="30"/>
      <c r="K71" s="60"/>
      <c r="L71" s="60"/>
      <c r="M71" s="30"/>
      <c r="N71" s="32"/>
      <c r="O71" s="33"/>
      <c r="P71" s="30"/>
      <c r="Q71" s="30"/>
      <c r="R71" s="30"/>
      <c r="S71" s="30"/>
      <c r="T71" s="30"/>
      <c r="U71" s="30"/>
      <c r="V71" s="30"/>
    </row>
    <row r="72" spans="2:22" s="17" customFormat="1" ht="16" customHeight="1">
      <c r="B72" s="43" t="s">
        <v>42</v>
      </c>
      <c r="C72" s="20"/>
      <c r="D72" s="20"/>
      <c r="E72" s="19">
        <v>3052</v>
      </c>
      <c r="F72" s="19">
        <v>4639</v>
      </c>
      <c r="G72" s="20"/>
      <c r="H72" s="20"/>
      <c r="I72" s="21">
        <f>SUM(E72:F72)</f>
        <v>7691</v>
      </c>
      <c r="K72" s="60"/>
      <c r="L72" s="60"/>
    </row>
    <row r="73" spans="2:22" s="17" customFormat="1" ht="16" customHeight="1">
      <c r="B73" s="37" t="s">
        <v>57</v>
      </c>
      <c r="C73" s="20"/>
      <c r="D73" s="20"/>
      <c r="E73" s="39">
        <f>SUM(E76,E83:E85)</f>
        <v>3484</v>
      </c>
      <c r="F73" s="39">
        <f>SUM(F76,F85)</f>
        <v>14509</v>
      </c>
      <c r="G73" s="20"/>
      <c r="H73" s="20"/>
      <c r="I73" s="39">
        <f>SUM(E73:F73)</f>
        <v>17993</v>
      </c>
      <c r="K73" s="60"/>
      <c r="L73" s="60"/>
    </row>
    <row r="74" spans="2:22" s="17" customFormat="1" ht="16" customHeight="1">
      <c r="B74" s="44" t="s">
        <v>58</v>
      </c>
      <c r="C74" s="20"/>
      <c r="D74" s="20"/>
      <c r="E74" s="20"/>
      <c r="F74" s="19">
        <v>349</v>
      </c>
      <c r="G74" s="20"/>
      <c r="H74" s="20"/>
      <c r="I74" s="21">
        <f>F74</f>
        <v>349</v>
      </c>
      <c r="K74" s="60"/>
      <c r="L74" s="60"/>
    </row>
    <row r="75" spans="2:22" s="17" customFormat="1" ht="16" customHeight="1">
      <c r="B75" s="45" t="s">
        <v>59</v>
      </c>
      <c r="C75" s="20"/>
      <c r="D75" s="20"/>
      <c r="E75" s="20"/>
      <c r="F75" s="19">
        <v>12004</v>
      </c>
      <c r="G75" s="20"/>
      <c r="H75" s="20"/>
      <c r="I75" s="21">
        <f>F75</f>
        <v>12004</v>
      </c>
      <c r="K75" s="60"/>
      <c r="L75" s="60"/>
    </row>
    <row r="76" spans="2:22" s="17" customFormat="1" ht="16" customHeight="1">
      <c r="B76" s="46" t="s">
        <v>60</v>
      </c>
      <c r="C76" s="20"/>
      <c r="D76" s="20"/>
      <c r="E76" s="19">
        <v>1824</v>
      </c>
      <c r="F76" s="19">
        <v>14128</v>
      </c>
      <c r="G76" s="20"/>
      <c r="H76" s="20"/>
      <c r="I76" s="21">
        <f>SUM(E76:F76)</f>
        <v>15952</v>
      </c>
      <c r="K76" s="60"/>
      <c r="L76" s="60"/>
    </row>
    <row r="77" spans="2:22" s="17" customFormat="1" ht="16" customHeight="1">
      <c r="B77" s="62" t="s">
        <v>45</v>
      </c>
      <c r="C77" s="20"/>
      <c r="D77" s="20"/>
      <c r="E77" s="20"/>
      <c r="F77" s="19">
        <v>11623</v>
      </c>
      <c r="G77" s="20"/>
      <c r="H77" s="20"/>
      <c r="I77" s="21">
        <f t="shared" ref="I77:I82" si="0">F77</f>
        <v>11623</v>
      </c>
      <c r="K77" s="60"/>
      <c r="L77" s="60"/>
    </row>
    <row r="78" spans="2:22" s="17" customFormat="1" ht="16" customHeight="1">
      <c r="B78" s="47" t="s">
        <v>61</v>
      </c>
      <c r="C78" s="20"/>
      <c r="D78" s="20"/>
      <c r="E78" s="20"/>
      <c r="F78" s="19">
        <v>1123</v>
      </c>
      <c r="G78" s="20"/>
      <c r="H78" s="20"/>
      <c r="I78" s="21">
        <f t="shared" si="0"/>
        <v>1123</v>
      </c>
      <c r="K78" s="60"/>
      <c r="L78" s="60"/>
    </row>
    <row r="79" spans="2:22" s="17" customFormat="1" ht="16" customHeight="1">
      <c r="B79" s="48" t="s">
        <v>62</v>
      </c>
      <c r="C79" s="20"/>
      <c r="D79" s="20"/>
      <c r="E79" s="20"/>
      <c r="F79" s="19">
        <v>760</v>
      </c>
      <c r="G79" s="20"/>
      <c r="H79" s="20"/>
      <c r="I79" s="21">
        <f t="shared" si="0"/>
        <v>760</v>
      </c>
      <c r="K79" s="60"/>
      <c r="L79" s="60"/>
    </row>
    <row r="80" spans="2:22" s="17" customFormat="1" ht="16" customHeight="1">
      <c r="B80" s="48" t="s">
        <v>63</v>
      </c>
      <c r="C80" s="20"/>
      <c r="D80" s="20"/>
      <c r="E80" s="20"/>
      <c r="F80" s="19">
        <v>0</v>
      </c>
      <c r="G80" s="20"/>
      <c r="H80" s="20"/>
      <c r="I80" s="21">
        <f t="shared" si="0"/>
        <v>0</v>
      </c>
      <c r="K80" s="60"/>
      <c r="L80" s="60"/>
    </row>
    <row r="81" spans="2:12" s="17" customFormat="1" ht="16" customHeight="1">
      <c r="B81" s="48" t="s">
        <v>64</v>
      </c>
      <c r="C81" s="20"/>
      <c r="D81" s="20"/>
      <c r="E81" s="20"/>
      <c r="F81" s="19">
        <v>0</v>
      </c>
      <c r="G81" s="20"/>
      <c r="H81" s="20"/>
      <c r="I81" s="21">
        <f t="shared" si="0"/>
        <v>0</v>
      </c>
      <c r="K81" s="60"/>
      <c r="L81" s="60"/>
    </row>
    <row r="82" spans="2:12" s="17" customFormat="1" ht="16" customHeight="1">
      <c r="B82" s="48" t="s">
        <v>65</v>
      </c>
      <c r="C82" s="20"/>
      <c r="D82" s="20"/>
      <c r="E82" s="20"/>
      <c r="F82" s="19">
        <v>0</v>
      </c>
      <c r="G82" s="20"/>
      <c r="H82" s="20"/>
      <c r="I82" s="21">
        <f t="shared" si="0"/>
        <v>0</v>
      </c>
      <c r="K82" s="60"/>
      <c r="L82" s="60"/>
    </row>
    <row r="83" spans="2:12" s="17" customFormat="1" ht="16" customHeight="1">
      <c r="B83" s="46" t="s">
        <v>46</v>
      </c>
      <c r="C83" s="20"/>
      <c r="D83" s="20"/>
      <c r="E83" s="19">
        <v>0</v>
      </c>
      <c r="F83" s="20"/>
      <c r="G83" s="20"/>
      <c r="H83" s="20"/>
      <c r="I83" s="21">
        <f>E83</f>
        <v>0</v>
      </c>
      <c r="K83" s="60"/>
      <c r="L83" s="60"/>
    </row>
    <row r="84" spans="2:12" s="17" customFormat="1" ht="16" customHeight="1">
      <c r="B84" s="46" t="s">
        <v>47</v>
      </c>
      <c r="C84" s="20"/>
      <c r="D84" s="20"/>
      <c r="E84" s="19">
        <v>1660</v>
      </c>
      <c r="F84" s="20"/>
      <c r="G84" s="20"/>
      <c r="H84" s="20"/>
      <c r="I84" s="21">
        <f>E84</f>
        <v>1660</v>
      </c>
      <c r="K84" s="60"/>
      <c r="L84" s="60"/>
    </row>
    <row r="85" spans="2:12" s="17" customFormat="1" ht="16" customHeight="1">
      <c r="B85" s="63" t="s">
        <v>48</v>
      </c>
      <c r="C85" s="20"/>
      <c r="D85" s="20"/>
      <c r="E85" s="19">
        <v>0</v>
      </c>
      <c r="F85" s="19">
        <v>381</v>
      </c>
      <c r="G85" s="20"/>
      <c r="H85" s="20"/>
      <c r="I85" s="21">
        <f>SUM(E85:F85)</f>
        <v>381</v>
      </c>
      <c r="K85" s="60"/>
      <c r="L85" s="60"/>
    </row>
    <row r="86" spans="2:12" s="17" customFormat="1" ht="16" customHeight="1">
      <c r="B86" s="37" t="s">
        <v>66</v>
      </c>
      <c r="C86" s="20"/>
      <c r="D86" s="20"/>
      <c r="E86" s="39">
        <f>SUM(E87,E92:E94,E96:E98)</f>
        <v>3381</v>
      </c>
      <c r="F86" s="39">
        <f>SUM(F87,F92:F95,F98)</f>
        <v>24387</v>
      </c>
      <c r="G86" s="20"/>
      <c r="H86" s="20"/>
      <c r="I86" s="39">
        <f>SUM(E86:F86)</f>
        <v>27768</v>
      </c>
      <c r="K86" s="60"/>
      <c r="L86" s="60"/>
    </row>
    <row r="87" spans="2:12" s="17" customFormat="1" ht="16" customHeight="1">
      <c r="B87" s="46" t="s">
        <v>50</v>
      </c>
      <c r="C87" s="20"/>
      <c r="D87" s="20"/>
      <c r="E87" s="19">
        <v>269</v>
      </c>
      <c r="F87" s="19">
        <v>20812</v>
      </c>
      <c r="G87" s="20"/>
      <c r="H87" s="20"/>
      <c r="I87" s="21">
        <f>SUM(E87:F87)</f>
        <v>21081</v>
      </c>
      <c r="K87" s="60"/>
      <c r="L87" s="60"/>
    </row>
    <row r="88" spans="2:12" s="17" customFormat="1" ht="16" customHeight="1">
      <c r="B88" s="49" t="s">
        <v>67</v>
      </c>
      <c r="C88" s="20"/>
      <c r="D88" s="20"/>
      <c r="E88" s="20"/>
      <c r="F88" s="19">
        <v>1497</v>
      </c>
      <c r="G88" s="20"/>
      <c r="H88" s="20"/>
      <c r="I88" s="21">
        <f>F88</f>
        <v>1497</v>
      </c>
      <c r="K88" s="60"/>
      <c r="L88" s="60"/>
    </row>
    <row r="89" spans="2:12" s="17" customFormat="1" ht="16" customHeight="1">
      <c r="B89" s="49" t="s">
        <v>68</v>
      </c>
      <c r="C89" s="20"/>
      <c r="D89" s="20"/>
      <c r="E89" s="20"/>
      <c r="F89" s="19">
        <v>12013</v>
      </c>
      <c r="G89" s="20"/>
      <c r="H89" s="20"/>
      <c r="I89" s="21">
        <f>F89</f>
        <v>12013</v>
      </c>
      <c r="K89" s="60"/>
      <c r="L89" s="60"/>
    </row>
    <row r="90" spans="2:12" s="17" customFormat="1" ht="16" customHeight="1">
      <c r="B90" s="50" t="s">
        <v>69</v>
      </c>
      <c r="C90" s="20"/>
      <c r="D90" s="20"/>
      <c r="E90" s="20"/>
      <c r="F90" s="19">
        <v>1857</v>
      </c>
      <c r="G90" s="20"/>
      <c r="H90" s="20"/>
      <c r="I90" s="21">
        <f>F90</f>
        <v>1857</v>
      </c>
      <c r="K90" s="60"/>
      <c r="L90" s="60"/>
    </row>
    <row r="91" spans="2:12" s="17" customFormat="1" ht="16" customHeight="1">
      <c r="B91" s="50" t="s">
        <v>51</v>
      </c>
      <c r="C91" s="20"/>
      <c r="D91" s="20"/>
      <c r="E91" s="20"/>
      <c r="F91" s="19">
        <v>12224</v>
      </c>
      <c r="G91" s="20"/>
      <c r="H91" s="20"/>
      <c r="I91" s="21">
        <f>F91</f>
        <v>12224</v>
      </c>
      <c r="K91" s="60"/>
      <c r="L91" s="60"/>
    </row>
    <row r="92" spans="2:12" s="17" customFormat="1" ht="16" customHeight="1">
      <c r="B92" s="51" t="s">
        <v>52</v>
      </c>
      <c r="C92" s="20"/>
      <c r="D92" s="20"/>
      <c r="E92" s="19">
        <v>61</v>
      </c>
      <c r="F92" s="19">
        <v>2084</v>
      </c>
      <c r="G92" s="20"/>
      <c r="H92" s="20"/>
      <c r="I92" s="21">
        <f>SUM(E92:F92)</f>
        <v>2145</v>
      </c>
      <c r="K92" s="60"/>
      <c r="L92" s="60"/>
    </row>
    <row r="93" spans="2:12" s="17" customFormat="1" ht="16" customHeight="1">
      <c r="B93" s="52" t="s">
        <v>70</v>
      </c>
      <c r="C93" s="20"/>
      <c r="D93" s="20"/>
      <c r="E93" s="19">
        <v>0</v>
      </c>
      <c r="F93" s="19">
        <v>113</v>
      </c>
      <c r="G93" s="20"/>
      <c r="H93" s="20"/>
      <c r="I93" s="21">
        <f>SUM(E93:F93)</f>
        <v>113</v>
      </c>
      <c r="K93" s="60"/>
      <c r="L93" s="60"/>
    </row>
    <row r="94" spans="2:12" s="17" customFormat="1" ht="16" customHeight="1">
      <c r="B94" s="52" t="s">
        <v>71</v>
      </c>
      <c r="C94" s="20"/>
      <c r="D94" s="20"/>
      <c r="E94" s="19">
        <v>297</v>
      </c>
      <c r="F94" s="19">
        <v>632</v>
      </c>
      <c r="G94" s="20"/>
      <c r="H94" s="20"/>
      <c r="I94" s="21">
        <f>SUM(E94:F94)</f>
        <v>929</v>
      </c>
      <c r="K94" s="60"/>
      <c r="L94" s="60"/>
    </row>
    <row r="95" spans="2:12" s="17" customFormat="1" ht="16" customHeight="1">
      <c r="B95" s="52" t="s">
        <v>72</v>
      </c>
      <c r="C95" s="20"/>
      <c r="D95" s="20"/>
      <c r="E95" s="20"/>
      <c r="F95" s="19">
        <v>0</v>
      </c>
      <c r="G95" s="20"/>
      <c r="H95" s="20"/>
      <c r="I95" s="21">
        <f>F95</f>
        <v>0</v>
      </c>
      <c r="K95" s="60"/>
      <c r="L95" s="60"/>
    </row>
    <row r="96" spans="2:12" s="17" customFormat="1" ht="16" customHeight="1">
      <c r="B96" s="53" t="s">
        <v>53</v>
      </c>
      <c r="C96" s="20"/>
      <c r="D96" s="20"/>
      <c r="E96" s="19">
        <v>17</v>
      </c>
      <c r="F96" s="20"/>
      <c r="G96" s="20"/>
      <c r="H96" s="20"/>
      <c r="I96" s="21">
        <f>E96</f>
        <v>17</v>
      </c>
      <c r="K96" s="60"/>
      <c r="L96" s="60"/>
    </row>
    <row r="97" spans="2:22" s="17" customFormat="1" ht="16" customHeight="1">
      <c r="B97" s="53" t="s">
        <v>54</v>
      </c>
      <c r="C97" s="20"/>
      <c r="D97" s="20"/>
      <c r="E97" s="19">
        <v>1763</v>
      </c>
      <c r="F97" s="20"/>
      <c r="G97" s="20"/>
      <c r="H97" s="20"/>
      <c r="I97" s="21">
        <f>E97</f>
        <v>1763</v>
      </c>
      <c r="K97" s="60"/>
      <c r="L97" s="60"/>
    </row>
    <row r="98" spans="2:22" s="17" customFormat="1" ht="16" customHeight="1">
      <c r="B98" s="63" t="s">
        <v>55</v>
      </c>
      <c r="C98" s="20"/>
      <c r="D98" s="20"/>
      <c r="E98" s="19">
        <v>974</v>
      </c>
      <c r="F98" s="19">
        <v>746</v>
      </c>
      <c r="G98" s="20"/>
      <c r="H98" s="20"/>
      <c r="I98" s="21">
        <f>SUM(E98:F98)</f>
        <v>1720</v>
      </c>
      <c r="K98" s="60"/>
      <c r="L98" s="60"/>
    </row>
    <row r="99" spans="2:22" s="17" customFormat="1" ht="16" customHeight="1">
      <c r="B99" s="60"/>
      <c r="C99" s="60"/>
      <c r="D99" s="60"/>
      <c r="E99" s="60"/>
      <c r="F99" s="60"/>
      <c r="G99" s="60"/>
      <c r="H99" s="60"/>
      <c r="I99" s="60"/>
      <c r="K99" s="60"/>
      <c r="L99" s="60"/>
    </row>
    <row r="100" spans="2:22" s="2" customFormat="1" ht="6" customHeight="1">
      <c r="B100" s="31"/>
      <c r="C100" s="30"/>
      <c r="D100" s="30"/>
      <c r="E100" s="30"/>
      <c r="F100" s="30"/>
      <c r="G100" s="30"/>
      <c r="H100" s="30"/>
      <c r="I100" s="30"/>
      <c r="J100" s="30"/>
      <c r="K100" s="60"/>
      <c r="L100" s="60"/>
      <c r="M100" s="30"/>
      <c r="N100" s="30"/>
      <c r="O100" s="32"/>
      <c r="P100" s="33"/>
    </row>
    <row r="101" spans="2:22" s="2" customFormat="1" ht="16" customHeight="1">
      <c r="B101" s="42" t="s">
        <v>73</v>
      </c>
      <c r="C101" s="35"/>
      <c r="D101" s="30"/>
      <c r="E101" s="30"/>
      <c r="F101" s="30"/>
      <c r="G101" s="30"/>
      <c r="H101" s="30"/>
      <c r="I101" s="30"/>
      <c r="J101" s="30"/>
      <c r="K101" s="60"/>
      <c r="L101" s="60"/>
      <c r="M101" s="30"/>
      <c r="N101" s="32"/>
      <c r="O101" s="33"/>
      <c r="P101" s="30"/>
      <c r="Q101" s="30"/>
      <c r="R101" s="30"/>
      <c r="S101" s="30"/>
      <c r="T101" s="30"/>
      <c r="U101" s="30"/>
      <c r="V101" s="30"/>
    </row>
    <row r="102" spans="2:22" s="17" customFormat="1" ht="16" customHeight="1">
      <c r="B102" s="54" t="s">
        <v>42</v>
      </c>
      <c r="C102" s="20"/>
      <c r="D102" s="20"/>
      <c r="E102" s="19">
        <v>0</v>
      </c>
      <c r="F102" s="19">
        <v>0</v>
      </c>
      <c r="G102" s="20"/>
      <c r="H102" s="20"/>
      <c r="I102" s="21">
        <f>SUM(E102:F102)</f>
        <v>0</v>
      </c>
      <c r="K102" s="60"/>
      <c r="L102" s="60"/>
    </row>
    <row r="103" spans="2:22" s="17" customFormat="1" ht="16" customHeight="1">
      <c r="B103" s="55" t="s">
        <v>74</v>
      </c>
      <c r="C103" s="20"/>
      <c r="D103" s="20"/>
      <c r="E103" s="56">
        <v>0</v>
      </c>
      <c r="F103" s="56">
        <v>-2058</v>
      </c>
      <c r="G103" s="20"/>
      <c r="H103" s="20"/>
      <c r="I103" s="21">
        <f>SUM(E103:F103)</f>
        <v>-2058</v>
      </c>
      <c r="K103" s="60"/>
      <c r="L103" s="60"/>
    </row>
    <row r="104" spans="2:22" s="17" customFormat="1" ht="16" customHeight="1">
      <c r="B104" s="55" t="s">
        <v>75</v>
      </c>
      <c r="C104" s="20"/>
      <c r="D104" s="20"/>
      <c r="E104" s="56">
        <v>0</v>
      </c>
      <c r="F104" s="56">
        <v>-1188</v>
      </c>
      <c r="G104" s="20"/>
      <c r="H104" s="20"/>
      <c r="I104" s="21">
        <f>SUM(E104:F104)</f>
        <v>-1188</v>
      </c>
      <c r="K104" s="60"/>
      <c r="L104" s="60"/>
    </row>
    <row r="105" spans="2:22" s="17" customFormat="1" ht="16" customHeight="1">
      <c r="B105" s="48" t="s">
        <v>76</v>
      </c>
      <c r="C105" s="20"/>
      <c r="D105" s="20"/>
      <c r="E105" s="20"/>
      <c r="F105" s="19">
        <v>-496</v>
      </c>
      <c r="G105" s="20"/>
      <c r="H105" s="20"/>
      <c r="I105" s="21">
        <f>F105</f>
        <v>-496</v>
      </c>
      <c r="K105" s="60"/>
      <c r="L105" s="60"/>
    </row>
    <row r="106" spans="2:22" s="17" customFormat="1" ht="16" customHeight="1">
      <c r="B106" s="48" t="s">
        <v>77</v>
      </c>
      <c r="C106" s="20"/>
      <c r="D106" s="20"/>
      <c r="E106" s="20"/>
      <c r="F106" s="19">
        <v>0</v>
      </c>
      <c r="G106" s="20"/>
      <c r="H106" s="20"/>
      <c r="I106" s="21">
        <f>F106</f>
        <v>0</v>
      </c>
      <c r="K106" s="60"/>
      <c r="L106" s="60"/>
    </row>
    <row r="107" spans="2:22" s="17" customFormat="1" ht="16" customHeight="1">
      <c r="B107" s="60"/>
      <c r="C107" s="60"/>
      <c r="D107" s="60"/>
      <c r="E107" s="60"/>
      <c r="F107" s="60"/>
      <c r="G107" s="60"/>
      <c r="H107" s="60"/>
      <c r="I107" s="60"/>
      <c r="K107" s="60"/>
      <c r="L107" s="60"/>
    </row>
    <row r="108" spans="2:22" s="2" customFormat="1" ht="6" customHeight="1">
      <c r="B108" s="31"/>
      <c r="C108" s="30"/>
      <c r="D108" s="30"/>
      <c r="E108" s="30"/>
      <c r="F108" s="30"/>
      <c r="G108" s="30"/>
      <c r="H108" s="30"/>
      <c r="I108" s="30"/>
      <c r="J108" s="30"/>
      <c r="K108" s="60"/>
      <c r="L108" s="60"/>
      <c r="M108" s="30"/>
      <c r="N108" s="30"/>
      <c r="O108" s="32"/>
      <c r="P108" s="33"/>
    </row>
    <row r="109" spans="2:22" s="2" customFormat="1" ht="16" customHeight="1">
      <c r="B109" s="34" t="s">
        <v>18</v>
      </c>
      <c r="C109" s="35"/>
      <c r="D109" s="30"/>
      <c r="E109" s="30"/>
      <c r="F109" s="30"/>
      <c r="G109" s="30"/>
      <c r="H109" s="30"/>
      <c r="I109" s="30"/>
      <c r="J109" s="30"/>
      <c r="K109" s="60"/>
      <c r="L109" s="60"/>
      <c r="M109" s="30"/>
      <c r="N109" s="32"/>
      <c r="O109" s="33"/>
      <c r="P109" s="30"/>
      <c r="Q109" s="30"/>
      <c r="R109" s="30"/>
      <c r="S109" s="30"/>
      <c r="T109" s="30"/>
      <c r="U109" s="30"/>
      <c r="V109" s="30"/>
    </row>
    <row r="110" spans="2:22" s="17" customFormat="1" ht="16" customHeight="1">
      <c r="B110" s="61" t="s">
        <v>78</v>
      </c>
      <c r="C110" s="19">
        <v>0</v>
      </c>
      <c r="D110" s="19">
        <v>0</v>
      </c>
      <c r="E110" s="19">
        <v>-23</v>
      </c>
      <c r="F110" s="19">
        <v>0</v>
      </c>
      <c r="G110" s="19">
        <v>0</v>
      </c>
      <c r="H110" s="20"/>
      <c r="I110" s="21">
        <f>SUM(C110:H110)</f>
        <v>-23</v>
      </c>
      <c r="K110" s="60"/>
      <c r="L110" s="60"/>
    </row>
    <row r="111" spans="2:22" s="17" customFormat="1" ht="16" customHeight="1">
      <c r="C111" s="60"/>
      <c r="D111" s="60"/>
      <c r="E111" s="60"/>
      <c r="F111" s="60"/>
      <c r="G111" s="60"/>
      <c r="H111" s="57"/>
      <c r="I111" s="57"/>
      <c r="K111" s="57"/>
      <c r="L111" s="57"/>
    </row>
    <row r="112" spans="2:22" s="17" customFormat="1" ht="12.75" customHeight="1"/>
  </sheetData>
  <mergeCells count="7">
    <mergeCell ref="I6:I7"/>
    <mergeCell ref="G6:G7"/>
    <mergeCell ref="C6:C7"/>
    <mergeCell ref="D6:D7"/>
    <mergeCell ref="E6:E7"/>
    <mergeCell ref="F6:F7"/>
    <mergeCell ref="H6:H7"/>
  </mergeCells>
  <dataValidations count="3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9:G9 C12:G12 F36 F63:F65 E43:F44 F47:F51 E63 F58 C39:G40 E57:F57 E65:E68 F68 E59:E61 E55:F55 F61" xr:uid="{00000000-0002-0000-06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G11 C18:G18 C20:G21 E102:F104 F105:F106 C110:G110" xr:uid="{00000000-0002-0000-0600-000001000000}">
      <formula1>0</formula1>
    </dataValidation>
    <dataValidation type="whole" errorStyle="warning" allowBlank="1" showErrorMessage="1" errorTitle="WARNING" error="All figures must be entered as whole numbers. Please ensure that the figure you have entered is correct." sqref="E87 E76 F87:F95 F74:F82 E96:E97 E92:E94 E83:E84 E72:F72 E85:F85 E98:F98" xr:uid="{00000000-0002-0000-0600-000002000000}">
      <formula1>-1000000</formula1>
      <formula2>1000000</formula2>
    </dataValidation>
  </dataValidations>
  <pageMargins left="0.7" right="0.7" top="0.75" bottom="0.75" header="0.3" footer="0.3"/>
  <pageSetup paperSize="9" scale="59" fitToHeight="0" orientation="landscape" r:id="rId1"/>
  <rowBreaks count="2" manualBreakCount="2">
    <brk id="52" max="11" man="1"/>
    <brk id="100" max="11" man="1"/>
  </rowBreaks>
  <ignoredErrors>
    <ignoredError sqref="I110" emptyCellReferenc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8">
    <tabColor rgb="FFC5D9F1"/>
    <pageSetUpPr fitToPage="1"/>
  </sheetPr>
  <dimension ref="B1:V112"/>
  <sheetViews>
    <sheetView zoomScaleNormal="100" workbookViewId="0"/>
  </sheetViews>
  <sheetFormatPr defaultColWidth="9.1796875" defaultRowHeight="14"/>
  <cols>
    <col min="1" max="1" width="2.54296875" style="14" customWidth="1"/>
    <col min="2" max="2" width="95.54296875" style="14" customWidth="1"/>
    <col min="3" max="9" width="14.26953125" style="14" customWidth="1"/>
    <col min="10" max="10" width="3.26953125" style="14" customWidth="1"/>
    <col min="11" max="12" width="10.81640625" style="14" customWidth="1"/>
    <col min="13" max="16384" width="9.1796875" style="14"/>
  </cols>
  <sheetData>
    <row r="1" spans="2:12" s="2" customFormat="1" ht="20.149999999999999" customHeight="1">
      <c r="B1" s="1" t="s">
        <v>0</v>
      </c>
      <c r="C1" s="58"/>
      <c r="D1" s="58"/>
      <c r="F1" s="3"/>
      <c r="G1" s="3"/>
      <c r="H1" s="3"/>
    </row>
    <row r="2" spans="2:12" s="2" customFormat="1" ht="20.149999999999999" customHeight="1">
      <c r="B2" s="1" t="s">
        <v>79</v>
      </c>
    </row>
    <row r="3" spans="2:12" s="2" customFormat="1" ht="20.149999999999999" customHeight="1">
      <c r="B3" s="4" t="s">
        <v>85</v>
      </c>
      <c r="C3" s="59"/>
      <c r="D3" s="59"/>
      <c r="E3" s="5"/>
      <c r="F3" s="6"/>
      <c r="G3" s="6"/>
      <c r="H3" s="7"/>
    </row>
    <row r="4" spans="2:12" s="10" customFormat="1" ht="12.75" customHeight="1">
      <c r="B4" s="8"/>
      <c r="C4" s="9"/>
      <c r="I4" s="11"/>
      <c r="J4" s="11"/>
    </row>
    <row r="5" spans="2:12" s="10" customFormat="1" ht="12.75" customHeight="1">
      <c r="B5" s="8"/>
      <c r="C5" s="9"/>
      <c r="I5" s="11" t="s">
        <v>1</v>
      </c>
      <c r="J5" s="11"/>
    </row>
    <row r="6" spans="2:12" ht="18" customHeight="1">
      <c r="B6" s="12" t="s">
        <v>2</v>
      </c>
      <c r="C6" s="82" t="s">
        <v>3</v>
      </c>
      <c r="D6" s="82" t="s">
        <v>4</v>
      </c>
      <c r="E6" s="82" t="s">
        <v>5</v>
      </c>
      <c r="F6" s="82" t="s">
        <v>6</v>
      </c>
      <c r="G6" s="82" t="s">
        <v>7</v>
      </c>
      <c r="H6" s="83" t="s">
        <v>8</v>
      </c>
      <c r="I6" s="84" t="s">
        <v>9</v>
      </c>
      <c r="J6" s="13"/>
      <c r="K6" s="60"/>
      <c r="L6" s="60"/>
    </row>
    <row r="7" spans="2:12" ht="51" customHeight="1">
      <c r="B7" s="15" t="s">
        <v>10</v>
      </c>
      <c r="C7" s="82"/>
      <c r="D7" s="82"/>
      <c r="E7" s="82"/>
      <c r="F7" s="82"/>
      <c r="G7" s="82"/>
      <c r="H7" s="83"/>
      <c r="I7" s="84"/>
      <c r="J7" s="13"/>
      <c r="K7" s="60"/>
      <c r="L7" s="60"/>
    </row>
    <row r="8" spans="2:12" s="17" customFormat="1" ht="16" customHeight="1">
      <c r="B8" s="16" t="s">
        <v>11</v>
      </c>
      <c r="K8" s="60"/>
      <c r="L8" s="60"/>
    </row>
    <row r="9" spans="2:12" s="17" customFormat="1" ht="16" customHeight="1">
      <c r="B9" s="18" t="s">
        <v>12</v>
      </c>
      <c r="C9" s="19">
        <v>31</v>
      </c>
      <c r="D9" s="19">
        <v>5</v>
      </c>
      <c r="E9" s="19">
        <v>3844</v>
      </c>
      <c r="F9" s="19">
        <v>6818</v>
      </c>
      <c r="G9" s="19">
        <v>775</v>
      </c>
      <c r="H9" s="20"/>
      <c r="I9" s="21">
        <f>SUM(C9:G9)</f>
        <v>11473</v>
      </c>
      <c r="K9" s="60"/>
      <c r="L9" s="60"/>
    </row>
    <row r="10" spans="2:12" s="17" customFormat="1" ht="16" customHeight="1">
      <c r="B10" s="18" t="s">
        <v>13</v>
      </c>
      <c r="C10" s="20"/>
      <c r="D10" s="20"/>
      <c r="E10" s="20"/>
      <c r="F10" s="20"/>
      <c r="G10" s="20"/>
      <c r="H10" s="20"/>
      <c r="I10" s="20"/>
      <c r="K10" s="60"/>
      <c r="L10" s="60"/>
    </row>
    <row r="11" spans="2:12" s="17" customFormat="1" ht="16" customHeight="1">
      <c r="B11" s="18" t="s">
        <v>14</v>
      </c>
      <c r="C11" s="19">
        <v>-1</v>
      </c>
      <c r="D11" s="19">
        <v>0</v>
      </c>
      <c r="E11" s="19">
        <v>-107</v>
      </c>
      <c r="F11" s="19">
        <v>-294</v>
      </c>
      <c r="G11" s="19">
        <v>-43</v>
      </c>
      <c r="H11" s="20"/>
      <c r="I11" s="21">
        <f>SUM(C11:G11)</f>
        <v>-445</v>
      </c>
      <c r="K11" s="60"/>
      <c r="L11" s="60"/>
    </row>
    <row r="12" spans="2:12" s="17" customFormat="1" ht="16" customHeight="1">
      <c r="B12" s="18" t="s">
        <v>15</v>
      </c>
      <c r="C12" s="19">
        <v>654</v>
      </c>
      <c r="D12" s="19">
        <v>1</v>
      </c>
      <c r="E12" s="19">
        <v>82842</v>
      </c>
      <c r="F12" s="19">
        <v>362839</v>
      </c>
      <c r="G12" s="19">
        <v>12400</v>
      </c>
      <c r="H12" s="22">
        <v>219845</v>
      </c>
      <c r="I12" s="21">
        <f>SUM(C12:H12)</f>
        <v>678581</v>
      </c>
      <c r="K12" s="60"/>
      <c r="L12" s="60"/>
    </row>
    <row r="13" spans="2:12" s="17" customFormat="1" ht="16" customHeight="1">
      <c r="B13" s="23" t="s">
        <v>16</v>
      </c>
      <c r="C13" s="21">
        <f>SUM(C9,C11:C12)</f>
        <v>684</v>
      </c>
      <c r="D13" s="21">
        <f>SUM(D9,D11:D12)</f>
        <v>6</v>
      </c>
      <c r="E13" s="21">
        <f>SUM(E9,E11:E12)</f>
        <v>86579</v>
      </c>
      <c r="F13" s="21">
        <f>SUM(F9,F11:F12)</f>
        <v>369363</v>
      </c>
      <c r="G13" s="21">
        <f>SUM(G9,G11:G12)</f>
        <v>13132</v>
      </c>
      <c r="H13" s="21">
        <f>H12</f>
        <v>219845</v>
      </c>
      <c r="I13" s="21">
        <f>SUM(I9,I11:I12)</f>
        <v>689609</v>
      </c>
      <c r="K13" s="60"/>
      <c r="L13" s="60"/>
    </row>
    <row r="14" spans="2:12" s="17" customFormat="1" ht="12.75" customHeight="1">
      <c r="K14" s="60"/>
      <c r="L14" s="60"/>
    </row>
    <row r="15" spans="2:12" s="17" customFormat="1" ht="16" customHeight="1">
      <c r="B15" s="23" t="s">
        <v>17</v>
      </c>
      <c r="C15" s="21">
        <f>C13+C18</f>
        <v>674</v>
      </c>
      <c r="D15" s="21">
        <f>D13+D18</f>
        <v>6</v>
      </c>
      <c r="E15" s="21">
        <f>E13+E18</f>
        <v>86528</v>
      </c>
      <c r="F15" s="21">
        <f>F13+F18</f>
        <v>364983</v>
      </c>
      <c r="G15" s="21">
        <f>G13+G18</f>
        <v>12663</v>
      </c>
      <c r="H15" s="21">
        <f>H13</f>
        <v>219845</v>
      </c>
      <c r="I15" s="21">
        <f>I13+I18</f>
        <v>684699</v>
      </c>
      <c r="K15" s="60"/>
      <c r="L15" s="60"/>
    </row>
    <row r="16" spans="2:12" s="17" customFormat="1" ht="12.75" customHeight="1">
      <c r="K16" s="60"/>
      <c r="L16" s="60"/>
    </row>
    <row r="17" spans="2:14" s="17" customFormat="1" ht="16" customHeight="1">
      <c r="B17" s="16" t="s">
        <v>18</v>
      </c>
      <c r="K17" s="60"/>
      <c r="L17" s="60"/>
    </row>
    <row r="18" spans="2:14" s="17" customFormat="1" ht="16" customHeight="1">
      <c r="B18" s="18" t="s">
        <v>19</v>
      </c>
      <c r="C18" s="19">
        <v>-10</v>
      </c>
      <c r="D18" s="19">
        <v>0</v>
      </c>
      <c r="E18" s="19">
        <v>-51</v>
      </c>
      <c r="F18" s="19">
        <v>-4380</v>
      </c>
      <c r="G18" s="19">
        <v>-469</v>
      </c>
      <c r="H18" s="20"/>
      <c r="I18" s="21">
        <f>SUM(C18:G18)</f>
        <v>-4910</v>
      </c>
      <c r="K18" s="60"/>
      <c r="L18" s="60"/>
    </row>
    <row r="19" spans="2:14" s="17" customFormat="1" ht="16" customHeight="1">
      <c r="B19" s="24" t="s">
        <v>20</v>
      </c>
      <c r="C19" s="20"/>
      <c r="D19" s="20"/>
      <c r="E19" s="20"/>
      <c r="F19" s="20"/>
      <c r="G19" s="20"/>
      <c r="H19" s="20"/>
      <c r="I19" s="25"/>
      <c r="K19" s="60"/>
      <c r="L19" s="60"/>
    </row>
    <row r="20" spans="2:14" s="17" customFormat="1" ht="16" customHeight="1">
      <c r="B20" s="18" t="s">
        <v>21</v>
      </c>
      <c r="C20" s="19">
        <v>0</v>
      </c>
      <c r="D20" s="19">
        <v>0</v>
      </c>
      <c r="E20" s="19">
        <v>0</v>
      </c>
      <c r="F20" s="19">
        <v>-219845</v>
      </c>
      <c r="G20" s="19">
        <v>0</v>
      </c>
      <c r="H20" s="20"/>
      <c r="I20" s="21">
        <f>SUM(C20:G20)</f>
        <v>-219845</v>
      </c>
      <c r="K20" s="60"/>
      <c r="L20" s="60"/>
    </row>
    <row r="21" spans="2:14" s="17" customFormat="1" ht="16" customHeight="1">
      <c r="B21" s="18" t="s">
        <v>22</v>
      </c>
      <c r="C21" s="19">
        <v>-433</v>
      </c>
      <c r="D21" s="19">
        <v>0</v>
      </c>
      <c r="E21" s="19">
        <v>-4194</v>
      </c>
      <c r="F21" s="19">
        <v>-127198</v>
      </c>
      <c r="G21" s="19">
        <v>-11180</v>
      </c>
      <c r="H21" s="20"/>
      <c r="I21" s="21">
        <f>SUM(C21:G21)</f>
        <v>-143005</v>
      </c>
      <c r="K21" s="60"/>
      <c r="L21" s="60"/>
    </row>
    <row r="22" spans="2:14" s="17" customFormat="1" ht="16" customHeight="1">
      <c r="B22" s="23" t="s">
        <v>23</v>
      </c>
      <c r="C22" s="21">
        <f>SUM(C18,C20:C21)</f>
        <v>-443</v>
      </c>
      <c r="D22" s="21">
        <f>SUM(D18,D20:D21)</f>
        <v>0</v>
      </c>
      <c r="E22" s="21">
        <f>SUM(E18,E20:E21)</f>
        <v>-4245</v>
      </c>
      <c r="F22" s="21">
        <f>SUM(F18,F20:F21)</f>
        <v>-351423</v>
      </c>
      <c r="G22" s="21">
        <f>SUM(G18,G20:G21)</f>
        <v>-11649</v>
      </c>
      <c r="H22" s="20"/>
      <c r="I22" s="21">
        <f>SUM(I18,I20:I21)</f>
        <v>-367760</v>
      </c>
      <c r="K22" s="60"/>
      <c r="L22" s="60"/>
    </row>
    <row r="23" spans="2:14" s="17" customFormat="1" ht="12.75" customHeight="1">
      <c r="K23" s="60"/>
      <c r="L23" s="60"/>
    </row>
    <row r="24" spans="2:14" s="17" customFormat="1" ht="16" customHeight="1">
      <c r="B24" s="23" t="s">
        <v>24</v>
      </c>
      <c r="C24" s="21">
        <f>C22-C18</f>
        <v>-433</v>
      </c>
      <c r="D24" s="21">
        <f>D22-D18</f>
        <v>0</v>
      </c>
      <c r="E24" s="21">
        <f>E22-E18</f>
        <v>-4194</v>
      </c>
      <c r="F24" s="21">
        <f>F22-F18</f>
        <v>-347043</v>
      </c>
      <c r="G24" s="21">
        <f>G22-G18</f>
        <v>-11180</v>
      </c>
      <c r="H24" s="20"/>
      <c r="I24" s="21">
        <f>I22-I18</f>
        <v>-362850</v>
      </c>
      <c r="K24" s="60"/>
      <c r="L24" s="60"/>
    </row>
    <row r="25" spans="2:14" s="17" customFormat="1" ht="12.75" customHeight="1">
      <c r="K25" s="60"/>
      <c r="L25" s="60"/>
    </row>
    <row r="26" spans="2:14" s="17" customFormat="1" ht="16" customHeight="1">
      <c r="B26" s="26" t="s">
        <v>25</v>
      </c>
      <c r="C26" s="27">
        <f>C13+C22</f>
        <v>241</v>
      </c>
      <c r="D26" s="27">
        <f>D13+D22</f>
        <v>6</v>
      </c>
      <c r="E26" s="27">
        <f>E13+E22</f>
        <v>82334</v>
      </c>
      <c r="F26" s="27">
        <f>F13+F22</f>
        <v>17940</v>
      </c>
      <c r="G26" s="27">
        <f>G13+G22</f>
        <v>1483</v>
      </c>
      <c r="H26" s="27">
        <f>H13</f>
        <v>219845</v>
      </c>
      <c r="I26" s="27">
        <f>I13+I22</f>
        <v>321849</v>
      </c>
      <c r="K26" s="60"/>
      <c r="L26" s="60"/>
    </row>
    <row r="27" spans="2:14" s="17" customFormat="1" ht="12.75" customHeight="1">
      <c r="K27" s="60"/>
      <c r="L27" s="60"/>
    </row>
    <row r="28" spans="2:14" s="17" customFormat="1" ht="16" customHeight="1">
      <c r="B28" s="60"/>
      <c r="C28" s="60"/>
      <c r="D28" s="60"/>
      <c r="E28" s="60"/>
      <c r="F28" s="60"/>
      <c r="G28" s="60"/>
      <c r="H28" s="60"/>
      <c r="I28" s="60"/>
      <c r="K28" s="60"/>
      <c r="L28" s="60"/>
    </row>
    <row r="29" spans="2:14" s="17" customFormat="1" ht="16" customHeight="1">
      <c r="B29" s="60"/>
      <c r="C29" s="60"/>
      <c r="D29" s="60"/>
      <c r="E29" s="60"/>
      <c r="F29" s="60"/>
      <c r="G29" s="60"/>
      <c r="H29" s="60"/>
      <c r="I29" s="60"/>
      <c r="K29" s="60"/>
      <c r="L29" s="60"/>
    </row>
    <row r="30" spans="2:14" s="17" customFormat="1" ht="16" customHeight="1">
      <c r="B30" s="60"/>
      <c r="C30" s="60"/>
      <c r="D30" s="60"/>
      <c r="E30" s="60"/>
      <c r="F30" s="60"/>
      <c r="G30" s="60"/>
      <c r="H30" s="60"/>
      <c r="I30" s="60"/>
      <c r="K30" s="60"/>
      <c r="L30" s="60"/>
    </row>
    <row r="31" spans="2:14" s="17" customFormat="1" ht="16" customHeight="1">
      <c r="B31" s="60"/>
      <c r="C31" s="60"/>
      <c r="D31" s="60"/>
      <c r="E31" s="60"/>
      <c r="F31" s="60"/>
      <c r="G31" s="60"/>
      <c r="H31" s="60"/>
      <c r="I31" s="60"/>
      <c r="K31" s="60"/>
      <c r="L31" s="60"/>
    </row>
    <row r="32" spans="2:14" s="2" customFormat="1" ht="12.75" customHeight="1">
      <c r="B32" s="60"/>
      <c r="C32" s="60"/>
      <c r="D32" s="60"/>
      <c r="E32" s="60"/>
      <c r="F32" s="60"/>
      <c r="G32" s="60"/>
      <c r="H32" s="60"/>
      <c r="I32" s="60"/>
      <c r="J32" s="28"/>
      <c r="K32" s="60"/>
      <c r="L32" s="60"/>
      <c r="M32" s="29"/>
      <c r="N32" s="29"/>
    </row>
    <row r="33" spans="2:22" s="2" customFormat="1" ht="18" customHeight="1">
      <c r="B33" s="64" t="s">
        <v>26</v>
      </c>
      <c r="C33" s="30"/>
      <c r="D33" s="30"/>
      <c r="E33" s="30"/>
      <c r="F33" s="30"/>
      <c r="G33" s="30"/>
      <c r="H33" s="30"/>
      <c r="I33" s="30"/>
      <c r="J33" s="30"/>
      <c r="K33" s="60"/>
      <c r="L33" s="60"/>
    </row>
    <row r="34" spans="2:22" s="2" customFormat="1" ht="6" customHeight="1">
      <c r="B34" s="31"/>
      <c r="C34" s="30"/>
      <c r="D34" s="30"/>
      <c r="E34" s="30"/>
      <c r="F34" s="30"/>
      <c r="G34" s="30"/>
      <c r="H34" s="30"/>
      <c r="I34" s="30"/>
      <c r="J34" s="30"/>
      <c r="K34" s="60"/>
      <c r="L34" s="60"/>
      <c r="M34" s="30"/>
      <c r="N34" s="32"/>
      <c r="O34" s="33"/>
    </row>
    <row r="35" spans="2:22" s="2" customFormat="1" ht="16" customHeight="1">
      <c r="B35" s="34" t="s">
        <v>27</v>
      </c>
      <c r="C35" s="35"/>
      <c r="D35" s="30"/>
      <c r="E35" s="30"/>
      <c r="F35" s="30"/>
      <c r="G35" s="30"/>
      <c r="H35" s="30"/>
      <c r="I35" s="30"/>
      <c r="J35" s="30"/>
      <c r="K35" s="60"/>
      <c r="L35" s="60"/>
      <c r="M35" s="30"/>
      <c r="N35" s="30"/>
      <c r="O35" s="30"/>
    </row>
    <row r="36" spans="2:22" s="17" customFormat="1" ht="16" customHeight="1">
      <c r="B36" s="18" t="s">
        <v>27</v>
      </c>
      <c r="C36" s="20"/>
      <c r="D36" s="20"/>
      <c r="E36" s="20"/>
      <c r="F36" s="19">
        <v>0</v>
      </c>
      <c r="G36" s="20"/>
      <c r="H36" s="20"/>
      <c r="I36" s="20"/>
      <c r="K36" s="60"/>
      <c r="L36" s="60"/>
    </row>
    <row r="37" spans="2:22" s="17" customFormat="1" ht="6" customHeight="1">
      <c r="C37" s="36"/>
      <c r="D37" s="36"/>
      <c r="E37" s="36"/>
      <c r="F37" s="36"/>
      <c r="G37" s="36"/>
      <c r="H37" s="36"/>
      <c r="I37" s="36"/>
      <c r="J37" s="36"/>
      <c r="K37" s="60"/>
      <c r="L37" s="60"/>
      <c r="M37" s="36"/>
      <c r="N37" s="36"/>
      <c r="O37" s="36"/>
      <c r="P37" s="36"/>
      <c r="Q37" s="36"/>
      <c r="R37" s="36"/>
      <c r="S37" s="36"/>
      <c r="T37" s="36"/>
      <c r="U37" s="36"/>
      <c r="V37" s="36"/>
    </row>
    <row r="38" spans="2:22" s="2" customFormat="1" ht="16" customHeight="1">
      <c r="B38" s="34" t="s">
        <v>28</v>
      </c>
      <c r="C38" s="35"/>
      <c r="D38" s="30"/>
      <c r="E38" s="30"/>
      <c r="F38" s="30"/>
      <c r="G38" s="30"/>
      <c r="H38" s="30"/>
      <c r="I38" s="30"/>
      <c r="J38" s="30"/>
      <c r="K38" s="60"/>
      <c r="L38" s="60"/>
      <c r="M38" s="30"/>
      <c r="N38" s="32"/>
      <c r="O38" s="33"/>
      <c r="P38" s="30"/>
      <c r="Q38" s="30"/>
      <c r="R38" s="30"/>
      <c r="S38" s="30"/>
      <c r="T38" s="30"/>
      <c r="U38" s="30"/>
      <c r="V38" s="30"/>
    </row>
    <row r="39" spans="2:22" s="17" customFormat="1" ht="16" customHeight="1">
      <c r="B39" s="18" t="s">
        <v>29</v>
      </c>
      <c r="C39" s="19">
        <v>0</v>
      </c>
      <c r="D39" s="19">
        <v>0</v>
      </c>
      <c r="E39" s="19">
        <v>12</v>
      </c>
      <c r="F39" s="19">
        <v>165212</v>
      </c>
      <c r="G39" s="19">
        <v>0</v>
      </c>
      <c r="H39" s="20"/>
      <c r="I39" s="21">
        <f>SUM(C39:G39)</f>
        <v>165224</v>
      </c>
      <c r="K39" s="60"/>
      <c r="L39" s="60"/>
      <c r="M39" s="30"/>
    </row>
    <row r="40" spans="2:22" s="17" customFormat="1" ht="16" customHeight="1">
      <c r="B40" s="62" t="s">
        <v>30</v>
      </c>
      <c r="C40" s="19">
        <v>0</v>
      </c>
      <c r="D40" s="19">
        <v>0</v>
      </c>
      <c r="E40" s="19">
        <v>0</v>
      </c>
      <c r="F40" s="19">
        <v>68110</v>
      </c>
      <c r="G40" s="19">
        <v>0</v>
      </c>
      <c r="H40" s="20"/>
      <c r="I40" s="21">
        <f>SUM(C40:G40)</f>
        <v>68110</v>
      </c>
      <c r="K40" s="60"/>
      <c r="L40" s="60"/>
      <c r="M40" s="30"/>
    </row>
    <row r="41" spans="2:22" s="17" customFormat="1" ht="6" customHeight="1">
      <c r="C41" s="36"/>
      <c r="D41" s="36"/>
      <c r="E41" s="36"/>
      <c r="F41" s="36"/>
      <c r="G41" s="36"/>
      <c r="H41" s="36"/>
      <c r="I41" s="36"/>
      <c r="J41" s="36"/>
      <c r="K41" s="60"/>
      <c r="L41" s="60"/>
      <c r="M41" s="36"/>
      <c r="N41" s="36"/>
      <c r="O41" s="36"/>
      <c r="P41" s="36"/>
      <c r="Q41" s="36"/>
      <c r="R41" s="36"/>
      <c r="S41" s="36"/>
      <c r="T41" s="36"/>
      <c r="U41" s="36"/>
      <c r="V41" s="36"/>
    </row>
    <row r="42" spans="2:22" s="2" customFormat="1" ht="16" customHeight="1">
      <c r="B42" s="34" t="s">
        <v>31</v>
      </c>
      <c r="C42" s="35"/>
      <c r="D42" s="30"/>
      <c r="E42" s="30"/>
      <c r="F42" s="30"/>
      <c r="G42" s="30"/>
      <c r="H42" s="30"/>
      <c r="I42" s="30"/>
      <c r="J42" s="30"/>
      <c r="K42" s="60"/>
      <c r="L42" s="60"/>
      <c r="M42" s="30"/>
      <c r="N42" s="32"/>
      <c r="O42" s="33"/>
      <c r="P42" s="30"/>
      <c r="Q42" s="30"/>
      <c r="R42" s="30"/>
      <c r="S42" s="30"/>
      <c r="T42" s="30"/>
      <c r="U42" s="30"/>
      <c r="V42" s="30"/>
    </row>
    <row r="43" spans="2:22" s="17" customFormat="1" ht="16" customHeight="1">
      <c r="B43" s="18" t="s">
        <v>32</v>
      </c>
      <c r="C43" s="20"/>
      <c r="D43" s="20"/>
      <c r="E43" s="19">
        <v>654</v>
      </c>
      <c r="F43" s="19">
        <v>28310</v>
      </c>
      <c r="G43" s="20"/>
      <c r="H43" s="20"/>
      <c r="I43" s="21">
        <f>SUM(E43:F43)</f>
        <v>28964</v>
      </c>
      <c r="K43" s="60"/>
      <c r="L43" s="60"/>
      <c r="M43" s="30"/>
    </row>
    <row r="44" spans="2:22" s="17" customFormat="1" ht="16" customHeight="1">
      <c r="B44" s="18" t="s">
        <v>33</v>
      </c>
      <c r="C44" s="20"/>
      <c r="D44" s="20"/>
      <c r="E44" s="19">
        <v>0</v>
      </c>
      <c r="F44" s="19">
        <v>11139</v>
      </c>
      <c r="G44" s="20"/>
      <c r="H44" s="20"/>
      <c r="I44" s="21">
        <f>SUM(E44:F44)</f>
        <v>11139</v>
      </c>
      <c r="K44" s="60"/>
      <c r="L44" s="60"/>
      <c r="M44" s="30"/>
    </row>
    <row r="45" spans="2:22" s="17" customFormat="1" ht="6" customHeight="1">
      <c r="C45" s="36"/>
      <c r="D45" s="36"/>
      <c r="E45" s="36"/>
      <c r="F45" s="36"/>
      <c r="G45" s="36"/>
      <c r="H45" s="36"/>
      <c r="I45" s="36"/>
      <c r="J45" s="36"/>
      <c r="K45" s="60"/>
      <c r="L45" s="60"/>
      <c r="M45" s="36"/>
      <c r="N45" s="36"/>
      <c r="O45" s="36"/>
      <c r="P45" s="36"/>
      <c r="Q45" s="36"/>
      <c r="R45" s="36"/>
      <c r="S45" s="36"/>
      <c r="T45" s="36"/>
      <c r="U45" s="36"/>
      <c r="V45" s="36"/>
    </row>
    <row r="46" spans="2:22" s="2" customFormat="1" ht="16" customHeight="1">
      <c r="B46" s="34" t="s">
        <v>34</v>
      </c>
      <c r="C46" s="35"/>
      <c r="D46" s="30"/>
      <c r="E46" s="30"/>
      <c r="F46" s="30"/>
      <c r="G46" s="30"/>
      <c r="H46" s="30"/>
      <c r="I46" s="30"/>
      <c r="J46" s="30"/>
      <c r="K46" s="60"/>
      <c r="L46" s="60"/>
      <c r="M46" s="30"/>
      <c r="N46" s="32"/>
      <c r="O46" s="33"/>
      <c r="P46" s="30"/>
      <c r="Q46" s="30"/>
      <c r="R46" s="30"/>
      <c r="S46" s="30"/>
      <c r="T46" s="30"/>
      <c r="U46" s="30"/>
      <c r="V46" s="30"/>
    </row>
    <row r="47" spans="2:22" s="17" customFormat="1" ht="16" customHeight="1">
      <c r="B47" s="18" t="s">
        <v>35</v>
      </c>
      <c r="C47" s="20"/>
      <c r="D47" s="20"/>
      <c r="E47" s="20"/>
      <c r="F47" s="19">
        <v>209171</v>
      </c>
      <c r="G47" s="20"/>
      <c r="H47" s="20"/>
      <c r="I47" s="20"/>
      <c r="K47" s="60"/>
      <c r="L47" s="60"/>
      <c r="M47" s="30"/>
    </row>
    <row r="48" spans="2:22" s="17" customFormat="1" ht="16" customHeight="1">
      <c r="B48" s="18" t="s">
        <v>36</v>
      </c>
      <c r="C48" s="20"/>
      <c r="D48" s="20"/>
      <c r="E48" s="20"/>
      <c r="F48" s="19">
        <v>33540</v>
      </c>
      <c r="G48" s="20"/>
      <c r="H48" s="20"/>
      <c r="I48" s="20"/>
      <c r="K48" s="60"/>
      <c r="L48" s="60"/>
      <c r="M48" s="30"/>
    </row>
    <row r="49" spans="2:22" s="17" customFormat="1" ht="16" customHeight="1">
      <c r="B49" s="18" t="s">
        <v>37</v>
      </c>
      <c r="C49" s="20"/>
      <c r="D49" s="20"/>
      <c r="E49" s="20"/>
      <c r="F49" s="19">
        <v>89596</v>
      </c>
      <c r="G49" s="20"/>
      <c r="H49" s="20"/>
      <c r="I49" s="20"/>
      <c r="K49" s="60"/>
      <c r="L49" s="60"/>
      <c r="M49" s="30"/>
    </row>
    <row r="50" spans="2:22" s="17" customFormat="1" ht="16" customHeight="1">
      <c r="B50" s="18" t="s">
        <v>38</v>
      </c>
      <c r="C50" s="20"/>
      <c r="D50" s="20"/>
      <c r="E50" s="20"/>
      <c r="F50" s="19">
        <v>24783</v>
      </c>
      <c r="G50" s="20"/>
      <c r="H50" s="20"/>
      <c r="I50" s="20"/>
      <c r="K50" s="60"/>
      <c r="L50" s="60"/>
      <c r="M50" s="30"/>
    </row>
    <row r="51" spans="2:22" s="17" customFormat="1" ht="16" customHeight="1">
      <c r="B51" s="18" t="s">
        <v>39</v>
      </c>
      <c r="C51" s="20"/>
      <c r="D51" s="20"/>
      <c r="E51" s="20"/>
      <c r="F51" s="19">
        <v>7893</v>
      </c>
      <c r="G51" s="20"/>
      <c r="H51" s="20"/>
      <c r="I51" s="20"/>
      <c r="K51" s="60"/>
      <c r="L51" s="60"/>
      <c r="M51" s="30"/>
    </row>
    <row r="52" spans="2:22" s="17" customFormat="1" ht="16" customHeight="1">
      <c r="B52" s="23" t="s">
        <v>40</v>
      </c>
      <c r="C52" s="20"/>
      <c r="D52" s="20"/>
      <c r="E52" s="20"/>
      <c r="F52" s="21">
        <f>SUM(F47:F51)</f>
        <v>364983</v>
      </c>
      <c r="G52" s="20"/>
      <c r="H52" s="20"/>
      <c r="I52" s="20"/>
      <c r="K52" s="60"/>
      <c r="L52" s="60"/>
    </row>
    <row r="53" spans="2:22" s="2" customFormat="1" ht="6" customHeight="1">
      <c r="B53" s="31"/>
      <c r="C53" s="30"/>
      <c r="D53" s="30"/>
      <c r="E53" s="30"/>
      <c r="F53" s="30"/>
      <c r="G53" s="30"/>
      <c r="H53" s="30"/>
      <c r="I53" s="30"/>
      <c r="J53" s="30"/>
      <c r="K53" s="60"/>
      <c r="L53" s="60"/>
      <c r="M53" s="30"/>
      <c r="N53" s="30"/>
      <c r="O53" s="32"/>
      <c r="P53" s="33"/>
    </row>
    <row r="54" spans="2:22" s="2" customFormat="1" ht="16" customHeight="1">
      <c r="B54" s="34" t="s">
        <v>41</v>
      </c>
      <c r="C54" s="35"/>
      <c r="D54" s="30"/>
      <c r="E54" s="30"/>
      <c r="F54" s="30"/>
      <c r="G54" s="30"/>
      <c r="H54" s="30"/>
      <c r="I54" s="30"/>
      <c r="J54" s="30"/>
      <c r="K54" s="60"/>
      <c r="L54" s="60"/>
      <c r="M54" s="30"/>
      <c r="N54" s="32"/>
      <c r="O54" s="33"/>
      <c r="P54" s="30"/>
      <c r="Q54" s="30"/>
      <c r="R54" s="30"/>
      <c r="S54" s="30"/>
      <c r="T54" s="30"/>
      <c r="U54" s="30"/>
      <c r="V54" s="30"/>
    </row>
    <row r="55" spans="2:22" s="17" customFormat="1" ht="16" customHeight="1">
      <c r="B55" s="18" t="s">
        <v>42</v>
      </c>
      <c r="C55" s="20"/>
      <c r="D55" s="20"/>
      <c r="E55" s="19">
        <v>17742</v>
      </c>
      <c r="F55" s="19">
        <v>20385</v>
      </c>
      <c r="G55" s="20"/>
      <c r="H55" s="20"/>
      <c r="I55" s="21">
        <f>SUM(E55:F55)</f>
        <v>38127</v>
      </c>
      <c r="K55" s="60"/>
      <c r="L55" s="60"/>
    </row>
    <row r="56" spans="2:22" s="17" customFormat="1" ht="16" customHeight="1">
      <c r="B56" s="37" t="s">
        <v>43</v>
      </c>
      <c r="C56" s="20"/>
      <c r="D56" s="20"/>
      <c r="E56" s="38">
        <f>SUM(E57,E59:E61)</f>
        <v>23360</v>
      </c>
      <c r="F56" s="38">
        <f>SUM(F57,F61)</f>
        <v>122284</v>
      </c>
      <c r="G56" s="20"/>
      <c r="H56" s="20"/>
      <c r="I56" s="39">
        <f>SUM(E56:F56)</f>
        <v>145644</v>
      </c>
      <c r="K56" s="60"/>
      <c r="L56" s="60"/>
    </row>
    <row r="57" spans="2:22" s="17" customFormat="1" ht="16" customHeight="1">
      <c r="B57" s="40" t="s">
        <v>44</v>
      </c>
      <c r="C57" s="20"/>
      <c r="D57" s="20"/>
      <c r="E57" s="19">
        <v>9637</v>
      </c>
      <c r="F57" s="19">
        <v>121663</v>
      </c>
      <c r="G57" s="20"/>
      <c r="H57" s="20"/>
      <c r="I57" s="21">
        <f>SUM(E57:F57)</f>
        <v>131300</v>
      </c>
      <c r="K57" s="60"/>
      <c r="L57" s="60"/>
    </row>
    <row r="58" spans="2:22" s="17" customFormat="1" ht="16" customHeight="1">
      <c r="B58" s="41" t="s">
        <v>45</v>
      </c>
      <c r="C58" s="20"/>
      <c r="D58" s="20"/>
      <c r="E58" s="20"/>
      <c r="F58" s="19">
        <v>98898</v>
      </c>
      <c r="G58" s="20"/>
      <c r="H58" s="20"/>
      <c r="I58" s="21">
        <f>F58</f>
        <v>98898</v>
      </c>
      <c r="K58" s="60"/>
      <c r="L58" s="60"/>
    </row>
    <row r="59" spans="2:22" s="17" customFormat="1" ht="16" customHeight="1">
      <c r="B59" s="40" t="s">
        <v>46</v>
      </c>
      <c r="C59" s="20"/>
      <c r="D59" s="20"/>
      <c r="E59" s="19">
        <v>4270</v>
      </c>
      <c r="F59" s="20"/>
      <c r="G59" s="20"/>
      <c r="H59" s="20"/>
      <c r="I59" s="21">
        <f>E59</f>
        <v>4270</v>
      </c>
      <c r="K59" s="60"/>
      <c r="L59" s="60"/>
    </row>
    <row r="60" spans="2:22" s="17" customFormat="1" ht="16" customHeight="1">
      <c r="B60" s="40" t="s">
        <v>47</v>
      </c>
      <c r="C60" s="20"/>
      <c r="D60" s="20"/>
      <c r="E60" s="19">
        <v>8267</v>
      </c>
      <c r="F60" s="20"/>
      <c r="G60" s="20"/>
      <c r="H60" s="20"/>
      <c r="I60" s="21">
        <f>E60</f>
        <v>8267</v>
      </c>
      <c r="K60" s="60"/>
      <c r="L60" s="60"/>
    </row>
    <row r="61" spans="2:22" s="17" customFormat="1" ht="16" customHeight="1">
      <c r="B61" s="63" t="s">
        <v>48</v>
      </c>
      <c r="C61" s="20"/>
      <c r="D61" s="20"/>
      <c r="E61" s="19">
        <v>1186</v>
      </c>
      <c r="F61" s="19">
        <v>621</v>
      </c>
      <c r="G61" s="20"/>
      <c r="H61" s="20"/>
      <c r="I61" s="21">
        <f>SUM(E61:F61)</f>
        <v>1807</v>
      </c>
      <c r="K61" s="60"/>
      <c r="L61" s="60"/>
    </row>
    <row r="62" spans="2:22" s="17" customFormat="1" ht="16" customHeight="1">
      <c r="B62" s="37" t="s">
        <v>49</v>
      </c>
      <c r="C62" s="20"/>
      <c r="D62" s="20"/>
      <c r="E62" s="38">
        <f>SUM(E63,E65:E68)</f>
        <v>39529</v>
      </c>
      <c r="F62" s="38">
        <f>SUM(F63,F65,F68)</f>
        <v>187314</v>
      </c>
      <c r="G62" s="20"/>
      <c r="H62" s="20"/>
      <c r="I62" s="39">
        <f>SUM(E62:F62)</f>
        <v>226843</v>
      </c>
      <c r="K62" s="60"/>
      <c r="L62" s="60"/>
    </row>
    <row r="63" spans="2:22" s="17" customFormat="1" ht="16" customHeight="1">
      <c r="B63" s="40" t="s">
        <v>50</v>
      </c>
      <c r="C63" s="20"/>
      <c r="D63" s="20"/>
      <c r="E63" s="19">
        <v>0</v>
      </c>
      <c r="F63" s="19">
        <v>130128</v>
      </c>
      <c r="G63" s="20"/>
      <c r="H63" s="20"/>
      <c r="I63" s="21">
        <f>SUM(E63:F63)</f>
        <v>130128</v>
      </c>
      <c r="K63" s="60"/>
      <c r="L63" s="60"/>
    </row>
    <row r="64" spans="2:22" s="17" customFormat="1" ht="16" customHeight="1">
      <c r="B64" s="41" t="s">
        <v>51</v>
      </c>
      <c r="C64" s="20"/>
      <c r="D64" s="20"/>
      <c r="E64" s="20"/>
      <c r="F64" s="19">
        <v>60689</v>
      </c>
      <c r="G64" s="20"/>
      <c r="H64" s="20"/>
      <c r="I64" s="21">
        <f>F64</f>
        <v>60689</v>
      </c>
      <c r="K64" s="60"/>
      <c r="L64" s="60"/>
    </row>
    <row r="65" spans="2:22" s="17" customFormat="1" ht="16" customHeight="1">
      <c r="B65" s="40" t="s">
        <v>52</v>
      </c>
      <c r="C65" s="20"/>
      <c r="D65" s="20"/>
      <c r="E65" s="19">
        <v>265</v>
      </c>
      <c r="F65" s="19">
        <v>26256</v>
      </c>
      <c r="G65" s="20"/>
      <c r="H65" s="20"/>
      <c r="I65" s="21">
        <f>SUM(E65:F65)</f>
        <v>26521</v>
      </c>
      <c r="K65" s="60"/>
      <c r="L65" s="60"/>
    </row>
    <row r="66" spans="2:22" s="17" customFormat="1" ht="16" customHeight="1">
      <c r="B66" s="40" t="s">
        <v>53</v>
      </c>
      <c r="C66" s="20"/>
      <c r="D66" s="20"/>
      <c r="E66" s="19">
        <v>2557</v>
      </c>
      <c r="F66" s="20"/>
      <c r="G66" s="20"/>
      <c r="H66" s="20"/>
      <c r="I66" s="21">
        <f>E66</f>
        <v>2557</v>
      </c>
      <c r="K66" s="60"/>
      <c r="L66" s="60"/>
    </row>
    <row r="67" spans="2:22" s="17" customFormat="1" ht="16" customHeight="1">
      <c r="B67" s="40" t="s">
        <v>54</v>
      </c>
      <c r="C67" s="20"/>
      <c r="D67" s="20"/>
      <c r="E67" s="19">
        <v>26110</v>
      </c>
      <c r="F67" s="20"/>
      <c r="G67" s="20"/>
      <c r="H67" s="20"/>
      <c r="I67" s="21">
        <f>E67</f>
        <v>26110</v>
      </c>
      <c r="K67" s="60"/>
      <c r="L67" s="60"/>
    </row>
    <row r="68" spans="2:22" s="17" customFormat="1" ht="16" customHeight="1">
      <c r="B68" s="63" t="s">
        <v>55</v>
      </c>
      <c r="C68" s="20"/>
      <c r="D68" s="20"/>
      <c r="E68" s="19">
        <v>10597</v>
      </c>
      <c r="F68" s="19">
        <v>30930</v>
      </c>
      <c r="G68" s="20"/>
      <c r="H68" s="20"/>
      <c r="I68" s="21">
        <f>SUM(E68:F68)</f>
        <v>41527</v>
      </c>
      <c r="K68" s="60"/>
      <c r="L68" s="60"/>
    </row>
    <row r="69" spans="2:22" s="17" customFormat="1" ht="16" customHeight="1">
      <c r="B69" s="60"/>
      <c r="C69" s="60"/>
      <c r="D69" s="60"/>
      <c r="E69" s="60"/>
      <c r="F69" s="60"/>
      <c r="G69" s="60"/>
      <c r="H69" s="60"/>
      <c r="I69" s="60"/>
      <c r="K69" s="60"/>
      <c r="L69" s="60"/>
    </row>
    <row r="70" spans="2:22" s="2" customFormat="1" ht="6" customHeight="1">
      <c r="B70" s="31"/>
      <c r="C70" s="30"/>
      <c r="D70" s="30"/>
      <c r="E70" s="30"/>
      <c r="F70" s="30"/>
      <c r="G70" s="30"/>
      <c r="H70" s="30"/>
      <c r="I70" s="30"/>
      <c r="J70" s="30"/>
      <c r="K70" s="60"/>
      <c r="L70" s="60"/>
      <c r="M70" s="30"/>
      <c r="N70" s="30"/>
      <c r="O70" s="32"/>
      <c r="P70" s="33"/>
    </row>
    <row r="71" spans="2:22" s="2" customFormat="1" ht="16" customHeight="1">
      <c r="B71" s="42" t="s">
        <v>56</v>
      </c>
      <c r="C71" s="35"/>
      <c r="D71" s="30"/>
      <c r="E71" s="30"/>
      <c r="F71" s="30"/>
      <c r="G71" s="30"/>
      <c r="H71" s="30"/>
      <c r="I71" s="30"/>
      <c r="J71" s="30"/>
      <c r="K71" s="60"/>
      <c r="L71" s="60"/>
      <c r="M71" s="30"/>
      <c r="N71" s="32"/>
      <c r="O71" s="33"/>
      <c r="P71" s="30"/>
      <c r="Q71" s="30"/>
      <c r="R71" s="30"/>
      <c r="S71" s="30"/>
      <c r="T71" s="30"/>
      <c r="U71" s="30"/>
      <c r="V71" s="30"/>
    </row>
    <row r="72" spans="2:22" s="17" customFormat="1" ht="16" customHeight="1">
      <c r="B72" s="43" t="s">
        <v>42</v>
      </c>
      <c r="C72" s="20"/>
      <c r="D72" s="20"/>
      <c r="E72" s="19">
        <v>16928</v>
      </c>
      <c r="F72" s="19">
        <v>4009</v>
      </c>
      <c r="G72" s="20"/>
      <c r="H72" s="20"/>
      <c r="I72" s="21">
        <f>SUM(E72:F72)</f>
        <v>20937</v>
      </c>
      <c r="K72" s="60"/>
      <c r="L72" s="60"/>
    </row>
    <row r="73" spans="2:22" s="17" customFormat="1" ht="16" customHeight="1">
      <c r="B73" s="37" t="s">
        <v>57</v>
      </c>
      <c r="C73" s="20"/>
      <c r="D73" s="20"/>
      <c r="E73" s="39">
        <f>SUM(E76,E83:E85)</f>
        <v>22445</v>
      </c>
      <c r="F73" s="39">
        <f>SUM(F76,F85)</f>
        <v>73406</v>
      </c>
      <c r="G73" s="20"/>
      <c r="H73" s="20"/>
      <c r="I73" s="39">
        <f>SUM(E73:F73)</f>
        <v>95851</v>
      </c>
      <c r="K73" s="60"/>
      <c r="L73" s="60"/>
    </row>
    <row r="74" spans="2:22" s="17" customFormat="1" ht="16" customHeight="1">
      <c r="B74" s="44" t="s">
        <v>58</v>
      </c>
      <c r="C74" s="20"/>
      <c r="D74" s="20"/>
      <c r="E74" s="20"/>
      <c r="F74" s="19">
        <v>6286</v>
      </c>
      <c r="G74" s="20"/>
      <c r="H74" s="20"/>
      <c r="I74" s="21">
        <f>F74</f>
        <v>6286</v>
      </c>
      <c r="K74" s="60"/>
      <c r="L74" s="60"/>
    </row>
    <row r="75" spans="2:22" s="17" customFormat="1" ht="16" customHeight="1">
      <c r="B75" s="45" t="s">
        <v>59</v>
      </c>
      <c r="C75" s="20"/>
      <c r="D75" s="20"/>
      <c r="E75" s="20"/>
      <c r="F75" s="19">
        <v>59090</v>
      </c>
      <c r="G75" s="20"/>
      <c r="H75" s="20"/>
      <c r="I75" s="21">
        <f>F75</f>
        <v>59090</v>
      </c>
      <c r="K75" s="60"/>
      <c r="L75" s="60"/>
    </row>
    <row r="76" spans="2:22" s="17" customFormat="1" ht="16" customHeight="1">
      <c r="B76" s="46" t="s">
        <v>60</v>
      </c>
      <c r="C76" s="20"/>
      <c r="D76" s="20"/>
      <c r="E76" s="19">
        <v>9260</v>
      </c>
      <c r="F76" s="19">
        <v>73499</v>
      </c>
      <c r="G76" s="20"/>
      <c r="H76" s="20"/>
      <c r="I76" s="21">
        <f>SUM(E76:F76)</f>
        <v>82759</v>
      </c>
      <c r="K76" s="60"/>
      <c r="L76" s="60"/>
    </row>
    <row r="77" spans="2:22" s="17" customFormat="1" ht="16" customHeight="1">
      <c r="B77" s="62" t="s">
        <v>45</v>
      </c>
      <c r="C77" s="20"/>
      <c r="D77" s="20"/>
      <c r="E77" s="20"/>
      <c r="F77" s="19">
        <v>60265</v>
      </c>
      <c r="G77" s="20"/>
      <c r="H77" s="20"/>
      <c r="I77" s="21">
        <f t="shared" ref="I77:I82" si="0">F77</f>
        <v>60265</v>
      </c>
      <c r="K77" s="60"/>
      <c r="L77" s="60"/>
    </row>
    <row r="78" spans="2:22" s="17" customFormat="1" ht="16" customHeight="1">
      <c r="B78" s="47" t="s">
        <v>61</v>
      </c>
      <c r="C78" s="20"/>
      <c r="D78" s="20"/>
      <c r="E78" s="20"/>
      <c r="F78" s="19">
        <v>8011</v>
      </c>
      <c r="G78" s="20"/>
      <c r="H78" s="20"/>
      <c r="I78" s="21">
        <f t="shared" si="0"/>
        <v>8011</v>
      </c>
      <c r="K78" s="60"/>
      <c r="L78" s="60"/>
    </row>
    <row r="79" spans="2:22" s="17" customFormat="1" ht="16" customHeight="1">
      <c r="B79" s="48" t="s">
        <v>62</v>
      </c>
      <c r="C79" s="20"/>
      <c r="D79" s="20"/>
      <c r="E79" s="20"/>
      <c r="F79" s="19">
        <v>5571</v>
      </c>
      <c r="G79" s="20"/>
      <c r="H79" s="20"/>
      <c r="I79" s="21">
        <f t="shared" si="0"/>
        <v>5571</v>
      </c>
      <c r="K79" s="60"/>
      <c r="L79" s="60"/>
    </row>
    <row r="80" spans="2:22" s="17" customFormat="1" ht="16" customHeight="1">
      <c r="B80" s="48" t="s">
        <v>63</v>
      </c>
      <c r="C80" s="20"/>
      <c r="D80" s="20"/>
      <c r="E80" s="20"/>
      <c r="F80" s="19">
        <v>71</v>
      </c>
      <c r="G80" s="20"/>
      <c r="H80" s="20"/>
      <c r="I80" s="21">
        <f t="shared" si="0"/>
        <v>71</v>
      </c>
      <c r="K80" s="60"/>
      <c r="L80" s="60"/>
    </row>
    <row r="81" spans="2:12" s="17" customFormat="1" ht="16" customHeight="1">
      <c r="B81" s="48" t="s">
        <v>64</v>
      </c>
      <c r="C81" s="20"/>
      <c r="D81" s="20"/>
      <c r="E81" s="20"/>
      <c r="F81" s="19">
        <v>99</v>
      </c>
      <c r="G81" s="20"/>
      <c r="H81" s="20"/>
      <c r="I81" s="21">
        <f t="shared" si="0"/>
        <v>99</v>
      </c>
      <c r="K81" s="60"/>
      <c r="L81" s="60"/>
    </row>
    <row r="82" spans="2:12" s="17" customFormat="1" ht="16" customHeight="1">
      <c r="B82" s="48" t="s">
        <v>65</v>
      </c>
      <c r="C82" s="20"/>
      <c r="D82" s="20"/>
      <c r="E82" s="20"/>
      <c r="F82" s="19">
        <v>0</v>
      </c>
      <c r="G82" s="20"/>
      <c r="H82" s="20"/>
      <c r="I82" s="21">
        <f t="shared" si="0"/>
        <v>0</v>
      </c>
      <c r="K82" s="60"/>
      <c r="L82" s="60"/>
    </row>
    <row r="83" spans="2:12" s="17" customFormat="1" ht="16" customHeight="1">
      <c r="B83" s="46" t="s">
        <v>46</v>
      </c>
      <c r="C83" s="20"/>
      <c r="D83" s="20"/>
      <c r="E83" s="19">
        <v>4027</v>
      </c>
      <c r="F83" s="20"/>
      <c r="G83" s="20"/>
      <c r="H83" s="20"/>
      <c r="I83" s="21">
        <f>E83</f>
        <v>4027</v>
      </c>
      <c r="K83" s="60"/>
      <c r="L83" s="60"/>
    </row>
    <row r="84" spans="2:12" s="17" customFormat="1" ht="16" customHeight="1">
      <c r="B84" s="46" t="s">
        <v>47</v>
      </c>
      <c r="C84" s="20"/>
      <c r="D84" s="20"/>
      <c r="E84" s="19">
        <v>7972</v>
      </c>
      <c r="F84" s="20"/>
      <c r="G84" s="20"/>
      <c r="H84" s="20"/>
      <c r="I84" s="21">
        <f>E84</f>
        <v>7972</v>
      </c>
      <c r="K84" s="60"/>
      <c r="L84" s="60"/>
    </row>
    <row r="85" spans="2:12" s="17" customFormat="1" ht="16" customHeight="1">
      <c r="B85" s="63" t="s">
        <v>48</v>
      </c>
      <c r="C85" s="20"/>
      <c r="D85" s="20"/>
      <c r="E85" s="19">
        <v>1186</v>
      </c>
      <c r="F85" s="19">
        <v>-93</v>
      </c>
      <c r="G85" s="20"/>
      <c r="H85" s="20"/>
      <c r="I85" s="21">
        <f>SUM(E85:F85)</f>
        <v>1093</v>
      </c>
      <c r="K85" s="60"/>
      <c r="L85" s="60"/>
    </row>
    <row r="86" spans="2:12" s="17" customFormat="1" ht="16" customHeight="1">
      <c r="B86" s="37" t="s">
        <v>66</v>
      </c>
      <c r="C86" s="20"/>
      <c r="D86" s="20"/>
      <c r="E86" s="39">
        <f>SUM(E87,E92:E94,E96:E98)</f>
        <v>36757</v>
      </c>
      <c r="F86" s="39">
        <f>SUM(F87,F92:F95,F98)</f>
        <v>125134</v>
      </c>
      <c r="G86" s="20"/>
      <c r="H86" s="20"/>
      <c r="I86" s="39">
        <f>SUM(E86:F86)</f>
        <v>161891</v>
      </c>
      <c r="K86" s="60"/>
      <c r="L86" s="60"/>
    </row>
    <row r="87" spans="2:12" s="17" customFormat="1" ht="16" customHeight="1">
      <c r="B87" s="46" t="s">
        <v>50</v>
      </c>
      <c r="C87" s="20"/>
      <c r="D87" s="20"/>
      <c r="E87" s="19">
        <v>0</v>
      </c>
      <c r="F87" s="19">
        <v>87574</v>
      </c>
      <c r="G87" s="20"/>
      <c r="H87" s="20"/>
      <c r="I87" s="21">
        <f>SUM(E87:F87)</f>
        <v>87574</v>
      </c>
      <c r="K87" s="60"/>
      <c r="L87" s="60"/>
    </row>
    <row r="88" spans="2:12" s="17" customFormat="1" ht="16" customHeight="1">
      <c r="B88" s="49" t="s">
        <v>67</v>
      </c>
      <c r="C88" s="20"/>
      <c r="D88" s="20"/>
      <c r="E88" s="20"/>
      <c r="F88" s="19">
        <v>5347</v>
      </c>
      <c r="G88" s="20"/>
      <c r="H88" s="20"/>
      <c r="I88" s="21">
        <f>F88</f>
        <v>5347</v>
      </c>
      <c r="K88" s="60"/>
      <c r="L88" s="60"/>
    </row>
    <row r="89" spans="2:12" s="17" customFormat="1" ht="16" customHeight="1">
      <c r="B89" s="49" t="s">
        <v>68</v>
      </c>
      <c r="C89" s="20"/>
      <c r="D89" s="20"/>
      <c r="E89" s="20"/>
      <c r="F89" s="19">
        <v>39489</v>
      </c>
      <c r="G89" s="20"/>
      <c r="H89" s="20"/>
      <c r="I89" s="21">
        <f>F89</f>
        <v>39489</v>
      </c>
      <c r="K89" s="60"/>
      <c r="L89" s="60"/>
    </row>
    <row r="90" spans="2:12" s="17" customFormat="1" ht="16" customHeight="1">
      <c r="B90" s="50" t="s">
        <v>69</v>
      </c>
      <c r="C90" s="20"/>
      <c r="D90" s="20"/>
      <c r="E90" s="20"/>
      <c r="F90" s="19">
        <v>9815</v>
      </c>
      <c r="G90" s="20"/>
      <c r="H90" s="20"/>
      <c r="I90" s="21">
        <f>F90</f>
        <v>9815</v>
      </c>
      <c r="K90" s="60"/>
      <c r="L90" s="60"/>
    </row>
    <row r="91" spans="2:12" s="17" customFormat="1" ht="16" customHeight="1">
      <c r="B91" s="50" t="s">
        <v>51</v>
      </c>
      <c r="C91" s="20"/>
      <c r="D91" s="20"/>
      <c r="E91" s="20"/>
      <c r="F91" s="19">
        <v>47736</v>
      </c>
      <c r="G91" s="20"/>
      <c r="H91" s="20"/>
      <c r="I91" s="21">
        <f>F91</f>
        <v>47736</v>
      </c>
      <c r="K91" s="60"/>
      <c r="L91" s="60"/>
    </row>
    <row r="92" spans="2:12" s="17" customFormat="1" ht="16" customHeight="1">
      <c r="B92" s="51" t="s">
        <v>52</v>
      </c>
      <c r="C92" s="20"/>
      <c r="D92" s="20"/>
      <c r="E92" s="19">
        <v>265</v>
      </c>
      <c r="F92" s="19">
        <v>19794</v>
      </c>
      <c r="G92" s="20"/>
      <c r="H92" s="20"/>
      <c r="I92" s="21">
        <f>SUM(E92:F92)</f>
        <v>20059</v>
      </c>
      <c r="K92" s="60"/>
      <c r="L92" s="60"/>
    </row>
    <row r="93" spans="2:12" s="17" customFormat="1" ht="16" customHeight="1">
      <c r="B93" s="52" t="s">
        <v>70</v>
      </c>
      <c r="C93" s="20"/>
      <c r="D93" s="20"/>
      <c r="E93" s="19">
        <v>140</v>
      </c>
      <c r="F93" s="19">
        <v>1854</v>
      </c>
      <c r="G93" s="20"/>
      <c r="H93" s="20"/>
      <c r="I93" s="21">
        <f>SUM(E93:F93)</f>
        <v>1994</v>
      </c>
      <c r="K93" s="60"/>
      <c r="L93" s="60"/>
    </row>
    <row r="94" spans="2:12" s="17" customFormat="1" ht="16" customHeight="1">
      <c r="B94" s="52" t="s">
        <v>71</v>
      </c>
      <c r="C94" s="20"/>
      <c r="D94" s="20"/>
      <c r="E94" s="19">
        <v>1750</v>
      </c>
      <c r="F94" s="19">
        <v>1186</v>
      </c>
      <c r="G94" s="20"/>
      <c r="H94" s="20"/>
      <c r="I94" s="21">
        <f>SUM(E94:F94)</f>
        <v>2936</v>
      </c>
      <c r="K94" s="60"/>
      <c r="L94" s="60"/>
    </row>
    <row r="95" spans="2:12" s="17" customFormat="1" ht="16" customHeight="1">
      <c r="B95" s="52" t="s">
        <v>72</v>
      </c>
      <c r="C95" s="20"/>
      <c r="D95" s="20"/>
      <c r="E95" s="20"/>
      <c r="F95" s="19">
        <v>24</v>
      </c>
      <c r="G95" s="20"/>
      <c r="H95" s="20"/>
      <c r="I95" s="21">
        <f>F95</f>
        <v>24</v>
      </c>
      <c r="K95" s="60"/>
      <c r="L95" s="60"/>
    </row>
    <row r="96" spans="2:12" s="17" customFormat="1" ht="16" customHeight="1">
      <c r="B96" s="53" t="s">
        <v>53</v>
      </c>
      <c r="C96" s="20"/>
      <c r="D96" s="20"/>
      <c r="E96" s="19">
        <v>2216</v>
      </c>
      <c r="F96" s="20"/>
      <c r="G96" s="20"/>
      <c r="H96" s="20"/>
      <c r="I96" s="21">
        <f>E96</f>
        <v>2216</v>
      </c>
      <c r="K96" s="60"/>
      <c r="L96" s="60"/>
    </row>
    <row r="97" spans="2:22" s="17" customFormat="1" ht="16" customHeight="1">
      <c r="B97" s="53" t="s">
        <v>54</v>
      </c>
      <c r="C97" s="20"/>
      <c r="D97" s="20"/>
      <c r="E97" s="19">
        <v>25766</v>
      </c>
      <c r="F97" s="20"/>
      <c r="G97" s="20"/>
      <c r="H97" s="20"/>
      <c r="I97" s="21">
        <f>E97</f>
        <v>25766</v>
      </c>
      <c r="K97" s="60"/>
      <c r="L97" s="60"/>
    </row>
    <row r="98" spans="2:22" s="17" customFormat="1" ht="16" customHeight="1">
      <c r="B98" s="63" t="s">
        <v>55</v>
      </c>
      <c r="C98" s="20"/>
      <c r="D98" s="20"/>
      <c r="E98" s="19">
        <v>6620</v>
      </c>
      <c r="F98" s="19">
        <v>14702</v>
      </c>
      <c r="G98" s="20"/>
      <c r="H98" s="20"/>
      <c r="I98" s="21">
        <f>SUM(E98:F98)</f>
        <v>21322</v>
      </c>
      <c r="K98" s="60"/>
      <c r="L98" s="60"/>
    </row>
    <row r="99" spans="2:22" s="17" customFormat="1" ht="16" customHeight="1">
      <c r="B99" s="60"/>
      <c r="C99" s="60"/>
      <c r="D99" s="60"/>
      <c r="E99" s="60"/>
      <c r="F99" s="60"/>
      <c r="G99" s="60"/>
      <c r="H99" s="60"/>
      <c r="I99" s="60"/>
      <c r="K99" s="60"/>
      <c r="L99" s="60"/>
    </row>
    <row r="100" spans="2:22" s="2" customFormat="1" ht="6" customHeight="1">
      <c r="B100" s="31"/>
      <c r="C100" s="30"/>
      <c r="D100" s="30"/>
      <c r="E100" s="30"/>
      <c r="F100" s="30"/>
      <c r="G100" s="30"/>
      <c r="H100" s="30"/>
      <c r="I100" s="30"/>
      <c r="J100" s="30"/>
      <c r="K100" s="60"/>
      <c r="L100" s="60"/>
      <c r="M100" s="30"/>
      <c r="N100" s="30"/>
      <c r="O100" s="32"/>
      <c r="P100" s="33"/>
    </row>
    <row r="101" spans="2:22" s="2" customFormat="1" ht="16" customHeight="1">
      <c r="B101" s="42" t="s">
        <v>73</v>
      </c>
      <c r="C101" s="35"/>
      <c r="D101" s="30"/>
      <c r="E101" s="30"/>
      <c r="F101" s="30"/>
      <c r="G101" s="30"/>
      <c r="H101" s="30"/>
      <c r="I101" s="30"/>
      <c r="J101" s="30"/>
      <c r="K101" s="60"/>
      <c r="L101" s="60"/>
      <c r="M101" s="30"/>
      <c r="N101" s="32"/>
      <c r="O101" s="33"/>
      <c r="P101" s="30"/>
      <c r="Q101" s="30"/>
      <c r="R101" s="30"/>
      <c r="S101" s="30"/>
      <c r="T101" s="30"/>
      <c r="U101" s="30"/>
      <c r="V101" s="30"/>
    </row>
    <row r="102" spans="2:22" s="17" customFormat="1" ht="16" customHeight="1">
      <c r="B102" s="54" t="s">
        <v>42</v>
      </c>
      <c r="C102" s="20"/>
      <c r="D102" s="20"/>
      <c r="E102" s="19">
        <v>-497</v>
      </c>
      <c r="F102" s="19">
        <v>0</v>
      </c>
      <c r="G102" s="20"/>
      <c r="H102" s="20"/>
      <c r="I102" s="21">
        <f>SUM(E102:F102)</f>
        <v>-497</v>
      </c>
      <c r="K102" s="60"/>
      <c r="L102" s="60"/>
    </row>
    <row r="103" spans="2:22" s="17" customFormat="1" ht="16" customHeight="1">
      <c r="B103" s="55" t="s">
        <v>74</v>
      </c>
      <c r="C103" s="20"/>
      <c r="D103" s="20"/>
      <c r="E103" s="56">
        <v>0</v>
      </c>
      <c r="F103" s="56">
        <v>-14843</v>
      </c>
      <c r="G103" s="20"/>
      <c r="H103" s="20"/>
      <c r="I103" s="21">
        <f>SUM(E103:F103)</f>
        <v>-14843</v>
      </c>
      <c r="K103" s="60"/>
      <c r="L103" s="60"/>
    </row>
    <row r="104" spans="2:22" s="17" customFormat="1" ht="16" customHeight="1">
      <c r="B104" s="55" t="s">
        <v>75</v>
      </c>
      <c r="C104" s="20"/>
      <c r="D104" s="20"/>
      <c r="E104" s="56">
        <v>0</v>
      </c>
      <c r="F104" s="56">
        <v>-1899</v>
      </c>
      <c r="G104" s="20"/>
      <c r="H104" s="20"/>
      <c r="I104" s="21">
        <f>SUM(E104:F104)</f>
        <v>-1899</v>
      </c>
      <c r="K104" s="60"/>
      <c r="L104" s="60"/>
    </row>
    <row r="105" spans="2:22" s="17" customFormat="1" ht="16" customHeight="1">
      <c r="B105" s="48" t="s">
        <v>76</v>
      </c>
      <c r="C105" s="20"/>
      <c r="D105" s="20"/>
      <c r="E105" s="20"/>
      <c r="F105" s="19">
        <v>0</v>
      </c>
      <c r="G105" s="20"/>
      <c r="H105" s="20"/>
      <c r="I105" s="21">
        <f>F105</f>
        <v>0</v>
      </c>
      <c r="K105" s="60"/>
      <c r="L105" s="60"/>
    </row>
    <row r="106" spans="2:22" s="17" customFormat="1" ht="16" customHeight="1">
      <c r="B106" s="48" t="s">
        <v>77</v>
      </c>
      <c r="C106" s="20"/>
      <c r="D106" s="20"/>
      <c r="E106" s="20"/>
      <c r="F106" s="19">
        <v>0</v>
      </c>
      <c r="G106" s="20"/>
      <c r="H106" s="20"/>
      <c r="I106" s="21">
        <f>F106</f>
        <v>0</v>
      </c>
      <c r="K106" s="60"/>
      <c r="L106" s="60"/>
    </row>
    <row r="107" spans="2:22" s="17" customFormat="1" ht="16" customHeight="1">
      <c r="B107" s="60"/>
      <c r="C107" s="60"/>
      <c r="D107" s="60"/>
      <c r="E107" s="60"/>
      <c r="F107" s="60"/>
      <c r="G107" s="60"/>
      <c r="H107" s="60"/>
      <c r="I107" s="60"/>
      <c r="K107" s="60"/>
      <c r="L107" s="60"/>
    </row>
    <row r="108" spans="2:22" s="2" customFormat="1" ht="6" customHeight="1">
      <c r="B108" s="31"/>
      <c r="C108" s="30"/>
      <c r="D108" s="30"/>
      <c r="E108" s="30"/>
      <c r="F108" s="30"/>
      <c r="G108" s="30"/>
      <c r="H108" s="30"/>
      <c r="I108" s="30"/>
      <c r="J108" s="30"/>
      <c r="K108" s="60"/>
      <c r="L108" s="60"/>
      <c r="M108" s="30"/>
      <c r="N108" s="30"/>
      <c r="O108" s="32"/>
      <c r="P108" s="33"/>
    </row>
    <row r="109" spans="2:22" s="2" customFormat="1" ht="16" customHeight="1">
      <c r="B109" s="34" t="s">
        <v>18</v>
      </c>
      <c r="C109" s="35"/>
      <c r="D109" s="30"/>
      <c r="E109" s="30"/>
      <c r="F109" s="30"/>
      <c r="G109" s="30"/>
      <c r="H109" s="30"/>
      <c r="I109" s="30"/>
      <c r="J109" s="30"/>
      <c r="K109" s="60"/>
      <c r="L109" s="60"/>
      <c r="M109" s="30"/>
      <c r="N109" s="32"/>
      <c r="O109" s="33"/>
      <c r="P109" s="30"/>
      <c r="Q109" s="30"/>
      <c r="R109" s="30"/>
      <c r="S109" s="30"/>
      <c r="T109" s="30"/>
      <c r="U109" s="30"/>
      <c r="V109" s="30"/>
    </row>
    <row r="110" spans="2:22" s="17" customFormat="1" ht="16" customHeight="1">
      <c r="B110" s="61" t="s">
        <v>78</v>
      </c>
      <c r="C110" s="19">
        <v>0</v>
      </c>
      <c r="D110" s="19">
        <v>0</v>
      </c>
      <c r="E110" s="19">
        <v>-1343</v>
      </c>
      <c r="F110" s="19">
        <v>0</v>
      </c>
      <c r="G110" s="19">
        <v>0</v>
      </c>
      <c r="H110" s="20"/>
      <c r="I110" s="21">
        <f>SUM(C110:H110)</f>
        <v>-1343</v>
      </c>
      <c r="K110" s="60"/>
      <c r="L110" s="60"/>
    </row>
    <row r="111" spans="2:22" s="17" customFormat="1" ht="16" customHeight="1">
      <c r="C111" s="60"/>
      <c r="D111" s="60"/>
      <c r="E111" s="60"/>
      <c r="F111" s="60"/>
      <c r="G111" s="60"/>
      <c r="H111" s="57"/>
      <c r="I111" s="57"/>
      <c r="K111" s="57"/>
      <c r="L111" s="57"/>
    </row>
    <row r="112" spans="2:22" s="17" customFormat="1" ht="12.75" customHeight="1"/>
  </sheetData>
  <mergeCells count="7">
    <mergeCell ref="I6:I7"/>
    <mergeCell ref="G6:G7"/>
    <mergeCell ref="C6:C7"/>
    <mergeCell ref="D6:D7"/>
    <mergeCell ref="E6:E7"/>
    <mergeCell ref="F6:F7"/>
    <mergeCell ref="H6:H7"/>
  </mergeCells>
  <dataValidations count="3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9:G9 C12:G12 F36 F63:F65 E43:F44 F47:F51 E63 F58 C39:G40 E57:F57 E65:E68 F68 E59:E61 E55:F55 F61" xr:uid="{00000000-0002-0000-07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G11 C18:G18 C20:G21 E102:F104 F105:F106 C110:G110" xr:uid="{00000000-0002-0000-0700-000001000000}">
      <formula1>0</formula1>
    </dataValidation>
    <dataValidation type="whole" errorStyle="warning" allowBlank="1" showErrorMessage="1" errorTitle="WARNING" error="All figures must be entered as whole numbers. Please ensure that the figure you have entered is correct." sqref="E87 E76 F87:F95 F74:F82 E96:E97 E92:E94 E83:E84 E72:F72 E85:F85 E98:F98" xr:uid="{00000000-0002-0000-0700-000002000000}">
      <formula1>-1000000</formula1>
      <formula2>1000000</formula2>
    </dataValidation>
  </dataValidations>
  <pageMargins left="0.7" right="0.7" top="0.75" bottom="0.75" header="0.3" footer="0.3"/>
  <pageSetup paperSize="9" scale="59" fitToHeight="0" orientation="landscape" r:id="rId1"/>
  <rowBreaks count="2" manualBreakCount="2">
    <brk id="52" max="11" man="1"/>
    <brk id="100" max="11" man="1"/>
  </rowBreaks>
  <ignoredErrors>
    <ignoredError sqref="I110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36</vt:i4>
      </vt:variant>
      <vt:variant>
        <vt:lpstr>Named Ranges</vt:lpstr>
      </vt:variant>
      <vt:variant>
        <vt:i4>34</vt:i4>
      </vt:variant>
    </vt:vector>
  </HeadingPairs>
  <TitlesOfParts>
    <vt:vector size="70" baseType="lpstr">
      <vt:lpstr>Notes</vt:lpstr>
      <vt:lpstr>Definitions</vt:lpstr>
      <vt:lpstr>Scotland</vt:lpstr>
      <vt:lpstr>Councils</vt:lpstr>
      <vt:lpstr>Aberdeen City</vt:lpstr>
      <vt:lpstr>Aberdeenshire</vt:lpstr>
      <vt:lpstr>Angus</vt:lpstr>
      <vt:lpstr>Argyll &amp; Bute</vt:lpstr>
      <vt:lpstr>City of Edinburgh</vt:lpstr>
      <vt:lpstr>Clackmannanshire</vt:lpstr>
      <vt:lpstr>Dumfries &amp; Galloway</vt:lpstr>
      <vt:lpstr>Dundee City</vt:lpstr>
      <vt:lpstr>East Ayrshire</vt:lpstr>
      <vt:lpstr>East Dunbartonshire</vt:lpstr>
      <vt:lpstr>East Lothian</vt:lpstr>
      <vt:lpstr>East Renfrewshire</vt:lpstr>
      <vt:lpstr>Falkirk</vt:lpstr>
      <vt:lpstr>Fife</vt:lpstr>
      <vt:lpstr>Glasgow City</vt:lpstr>
      <vt:lpstr>Highland</vt:lpstr>
      <vt:lpstr>Inverclyde</vt:lpstr>
      <vt:lpstr>Midlothian</vt:lpstr>
      <vt:lpstr>Moray</vt:lpstr>
      <vt:lpstr>Na h-Eileanan Siar</vt:lpstr>
      <vt:lpstr>North Ayrshire</vt:lpstr>
      <vt:lpstr>North Lanarkshire</vt:lpstr>
      <vt:lpstr>Orkney Islands</vt:lpstr>
      <vt:lpstr>Perth &amp; Kinross</vt:lpstr>
      <vt:lpstr>Renfrewshire</vt:lpstr>
      <vt:lpstr>Scottish Borders</vt:lpstr>
      <vt:lpstr>Shetland Islands</vt:lpstr>
      <vt:lpstr>South Ayrshire</vt:lpstr>
      <vt:lpstr>South Lanarkshire</vt:lpstr>
      <vt:lpstr>Stirling</vt:lpstr>
      <vt:lpstr>West Dunbartonshire</vt:lpstr>
      <vt:lpstr>West Lothian</vt:lpstr>
      <vt:lpstr>'Aberdeen City'!Print_Area</vt:lpstr>
      <vt:lpstr>Aberdeenshire!Print_Area</vt:lpstr>
      <vt:lpstr>Angus!Print_Area</vt:lpstr>
      <vt:lpstr>'Argyll &amp; Bute'!Print_Area</vt:lpstr>
      <vt:lpstr>'City of Edinburgh'!Print_Area</vt:lpstr>
      <vt:lpstr>Clackmannanshire!Print_Area</vt:lpstr>
      <vt:lpstr>Councils!Print_Area</vt:lpstr>
      <vt:lpstr>'Dumfries &amp; Galloway'!Print_Area</vt:lpstr>
      <vt:lpstr>'Dundee City'!Print_Area</vt:lpstr>
      <vt:lpstr>'East Ayrshire'!Print_Area</vt:lpstr>
      <vt:lpstr>'East Dunbartonshire'!Print_Area</vt:lpstr>
      <vt:lpstr>'East Lothian'!Print_Area</vt:lpstr>
      <vt:lpstr>'East Renfrewshire'!Print_Area</vt:lpstr>
      <vt:lpstr>Falkirk!Print_Area</vt:lpstr>
      <vt:lpstr>Fife!Print_Area</vt:lpstr>
      <vt:lpstr>'Glasgow City'!Print_Area</vt:lpstr>
      <vt:lpstr>Highland!Print_Area</vt:lpstr>
      <vt:lpstr>Inverclyde!Print_Area</vt:lpstr>
      <vt:lpstr>Midlothian!Print_Area</vt:lpstr>
      <vt:lpstr>Moray!Print_Area</vt:lpstr>
      <vt:lpstr>'Na h-Eileanan Siar'!Print_Area</vt:lpstr>
      <vt:lpstr>'North Ayrshire'!Print_Area</vt:lpstr>
      <vt:lpstr>'North Lanarkshire'!Print_Area</vt:lpstr>
      <vt:lpstr>'Orkney Islands'!Print_Area</vt:lpstr>
      <vt:lpstr>'Perth &amp; Kinross'!Print_Area</vt:lpstr>
      <vt:lpstr>Renfrewshire!Print_Area</vt:lpstr>
      <vt:lpstr>Scotland!Print_Area</vt:lpstr>
      <vt:lpstr>'Scottish Borders'!Print_Area</vt:lpstr>
      <vt:lpstr>'Shetland Islands'!Print_Area</vt:lpstr>
      <vt:lpstr>'South Ayrshire'!Print_Area</vt:lpstr>
      <vt:lpstr>'South Lanarkshire'!Print_Area</vt:lpstr>
      <vt:lpstr>Stirling!Print_Area</vt:lpstr>
      <vt:lpstr>'West Dunbartonshire'!Print_Area</vt:lpstr>
      <vt:lpstr>'West Lothian'!Print_Area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SLGFS 2020-21 - Workbook - LFR 03</dc:title>
  <dc:creator>LGF Stats Team, Scottish Government</dc:creator>
  <cp:keywords>local government, finance, statistics, Scotland</cp:keywords>
  <cp:lastModifiedBy>Andrew Waugh</cp:lastModifiedBy>
  <dcterms:created xsi:type="dcterms:W3CDTF">2021-09-03T08:58:39Z</dcterms:created>
  <dcterms:modified xsi:type="dcterms:W3CDTF">2024-03-01T15:25:44Z</dcterms:modified>
</cp:coreProperties>
</file>