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OPS\ASG\OCEA\Statistics\GDP\Briefing &amp; Submissions\2021 Q4\GDP\First estimate\Pre-Release\"/>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Table R1.1" sheetId="112" r:id="rId10"/>
    <sheet name="Inkscape chart 1 original" sheetId="85" state="hidden" r:id="rId11"/>
    <sheet name="Inkscape chart 2 original" sheetId="86" state="hidden" r:id="rId12"/>
    <sheet name="Inkscape chart 3 (2)" sheetId="103" state="hidden" r:id="rId13"/>
    <sheet name="Inkscape chart 5 (2)" sheetId="104" state="hidden" r:id="rId14"/>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1.1'!$A$1:$P$210</definedName>
    <definedName name="_xlnm.Print_Area" localSheetId="5">'Table 1.2'!$A$1:$Q$206</definedName>
    <definedName name="_xlnm.Print_Area" localSheetId="6">'Table 1.3'!$A$1:$N$211</definedName>
    <definedName name="_xlnm.Print_Area" localSheetId="7">'Table 1.4'!$A$1:$O$67</definedName>
    <definedName name="_xlnm.Print_Area" localSheetId="8">'Table 1.5'!$A$1:$Q$193</definedName>
    <definedName name="_xlnm.Print_Area" localSheetId="9">'Table R1.1'!$A$1:$O$33</definedName>
    <definedName name="_xlnm.Print_Titles" localSheetId="4">'Table 1.1'!$1:$10</definedName>
    <definedName name="_xlnm.Print_Titles" localSheetId="5">'Table 1.2'!$1:$9</definedName>
    <definedName name="_xlnm.Print_Titles" localSheetId="6">'Table 1.3'!$1:$10</definedName>
    <definedName name="_xlnm.Print_Titles" localSheetId="7">'Table 1.4'!$1:$7</definedName>
    <definedName name="_xlnm.Print_Titles" localSheetId="8">'Table 1.5'!$1:$12</definedName>
    <definedName name="Z_1CD376A6_597B_4372_AE9C_797CFAC40532_.wvu.PrintArea" localSheetId="4" hidden="1">'Table 1.1'!$A$1:$F$207</definedName>
    <definedName name="Z_1CD376A6_597B_4372_AE9C_797CFAC40532_.wvu.PrintArea" localSheetId="5" hidden="1">'Table 1.2'!$A$1:$O$205</definedName>
    <definedName name="Z_1CD376A6_597B_4372_AE9C_797CFAC40532_.wvu.PrintArea" localSheetId="6" hidden="1">'Table 1.3'!$A$1:$N$210</definedName>
    <definedName name="Z_1CD376A6_597B_4372_AE9C_797CFAC40532_.wvu.PrintArea" localSheetId="8" hidden="1">'Table 1.5'!$A$1:$P$192</definedName>
    <definedName name="Z_DBCBC3B8_EF48_410B_8E7D_16CC21680905_.wvu.PrintArea" localSheetId="4" hidden="1">'Table 1.1'!$A$1:$F$207</definedName>
    <definedName name="Z_DBCBC3B8_EF48_410B_8E7D_16CC21680905_.wvu.PrintArea" localSheetId="5" hidden="1">'Table 1.2'!$A$1:$O$205</definedName>
    <definedName name="Z_DBCBC3B8_EF48_410B_8E7D_16CC21680905_.wvu.PrintArea" localSheetId="6" hidden="1">'Table 1.3'!$A$1:$N$210</definedName>
    <definedName name="Z_DBCBC3B8_EF48_410B_8E7D_16CC21680905_.wvu.PrintArea" localSheetId="8" hidden="1">'Table 1.5'!$A$1:$P$192</definedName>
  </definedNames>
  <calcPr calcId="162913"/>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D134" i="64" l="1"/>
  <c r="E134" i="64"/>
  <c r="F134" i="64"/>
  <c r="G134" i="64"/>
  <c r="H134" i="64"/>
  <c r="I134" i="64"/>
  <c r="J134" i="64"/>
  <c r="K134" i="64"/>
  <c r="L134" i="64"/>
  <c r="M134" i="64"/>
  <c r="N134" i="64"/>
  <c r="O134" i="64"/>
  <c r="P134" i="64"/>
  <c r="Q134" i="64"/>
  <c r="D135" i="64"/>
  <c r="E135" i="64"/>
  <c r="F135" i="64"/>
  <c r="G135" i="64"/>
  <c r="H135" i="64"/>
  <c r="I135" i="64"/>
  <c r="J135" i="64"/>
  <c r="K135" i="64"/>
  <c r="L135" i="64"/>
  <c r="M135" i="64"/>
  <c r="N135" i="64"/>
  <c r="O135" i="64"/>
  <c r="P135" i="64"/>
  <c r="Q135" i="64"/>
  <c r="D136" i="64"/>
  <c r="E136" i="64"/>
  <c r="F136" i="64"/>
  <c r="G136" i="64"/>
  <c r="H136" i="64"/>
  <c r="I136" i="64"/>
  <c r="J136" i="64"/>
  <c r="K136" i="64"/>
  <c r="L136" i="64"/>
  <c r="M136" i="64"/>
  <c r="N136" i="64"/>
  <c r="O136" i="64"/>
  <c r="P136" i="64"/>
  <c r="Q136" i="64"/>
  <c r="D137" i="64"/>
  <c r="E137" i="64"/>
  <c r="F137" i="64"/>
  <c r="G137" i="64"/>
  <c r="H137" i="64"/>
  <c r="I137" i="64"/>
  <c r="J137" i="64"/>
  <c r="K137" i="64"/>
  <c r="L137" i="64"/>
  <c r="M137" i="64"/>
  <c r="N137" i="64"/>
  <c r="O137" i="64"/>
  <c r="P137" i="64"/>
  <c r="Q137" i="64"/>
  <c r="D138" i="64"/>
  <c r="E138" i="64"/>
  <c r="F138" i="64"/>
  <c r="G138" i="64"/>
  <c r="H138" i="64"/>
  <c r="I138" i="64"/>
  <c r="J138" i="64"/>
  <c r="K138" i="64"/>
  <c r="L138" i="64"/>
  <c r="M138" i="64"/>
  <c r="N138" i="64"/>
  <c r="O138" i="64"/>
  <c r="P138" i="64"/>
  <c r="Q138" i="64"/>
  <c r="C137" i="64"/>
  <c r="C136" i="64"/>
  <c r="C135" i="64"/>
  <c r="C134" i="64"/>
  <c r="C138" i="64"/>
  <c r="K66" i="110" l="1"/>
  <c r="L66" i="110"/>
  <c r="M66" i="110"/>
  <c r="N66" i="110"/>
  <c r="O66" i="110"/>
  <c r="D66" i="110"/>
  <c r="E66" i="110"/>
  <c r="F66" i="110"/>
  <c r="G66" i="110"/>
  <c r="H66" i="110"/>
  <c r="D141" i="67"/>
  <c r="E141" i="67"/>
  <c r="F141" i="67"/>
  <c r="G141" i="67"/>
  <c r="H141" i="67"/>
  <c r="I141" i="67"/>
  <c r="J141" i="67"/>
  <c r="K141" i="67"/>
  <c r="L141" i="67"/>
  <c r="M141" i="67"/>
  <c r="N141" i="67"/>
  <c r="C141" i="67"/>
  <c r="D140" i="67" l="1"/>
  <c r="E140" i="67"/>
  <c r="F140" i="67"/>
  <c r="G140" i="67"/>
  <c r="H140" i="67"/>
  <c r="I140" i="67"/>
  <c r="J140" i="67"/>
  <c r="K140" i="67"/>
  <c r="L140" i="67"/>
  <c r="M140" i="67"/>
  <c r="N140" i="67"/>
  <c r="C140" i="67"/>
  <c r="K65" i="110" l="1"/>
  <c r="L65" i="110"/>
  <c r="M65" i="110"/>
  <c r="N65" i="110"/>
  <c r="O65" i="110"/>
  <c r="D65" i="110"/>
  <c r="E65" i="110"/>
  <c r="F65" i="110"/>
  <c r="G65" i="110"/>
  <c r="H65" i="110"/>
  <c r="D139" i="67" l="1"/>
  <c r="E139" i="67"/>
  <c r="F139" i="67"/>
  <c r="G139" i="67"/>
  <c r="H139" i="67"/>
  <c r="I139" i="67"/>
  <c r="J139" i="67"/>
  <c r="K139" i="67"/>
  <c r="L139" i="67"/>
  <c r="M139" i="67"/>
  <c r="N139" i="67"/>
  <c r="C139" i="67"/>
  <c r="K64" i="110" l="1"/>
  <c r="L64" i="110"/>
  <c r="M64" i="110"/>
  <c r="N64" i="110"/>
  <c r="O64" i="110"/>
  <c r="D64" i="110"/>
  <c r="E64" i="110"/>
  <c r="F64" i="110"/>
  <c r="G64" i="110"/>
  <c r="H64" i="110"/>
  <c r="H63" i="110" l="1"/>
  <c r="D137" i="67" l="1"/>
  <c r="E137" i="67"/>
  <c r="F137" i="67"/>
  <c r="G137" i="67"/>
  <c r="H137" i="67"/>
  <c r="I137" i="67"/>
  <c r="J137" i="67"/>
  <c r="K137" i="67"/>
  <c r="L137" i="67"/>
  <c r="M137" i="67"/>
  <c r="N137" i="67"/>
  <c r="D138" i="67"/>
  <c r="E138" i="67"/>
  <c r="F138" i="67"/>
  <c r="G138" i="67"/>
  <c r="H138" i="67"/>
  <c r="I138" i="67"/>
  <c r="J138" i="67"/>
  <c r="K138" i="67"/>
  <c r="L138" i="67"/>
  <c r="M138" i="67"/>
  <c r="N138" i="67"/>
  <c r="C138" i="67"/>
  <c r="C137" i="67"/>
  <c r="E63" i="110" l="1"/>
  <c r="D63" i="110"/>
  <c r="M63" i="110" l="1"/>
  <c r="L63" i="110"/>
  <c r="K63" i="110"/>
  <c r="H39" i="110" l="1"/>
  <c r="H40" i="110"/>
  <c r="H41" i="110"/>
  <c r="H42" i="110"/>
  <c r="H43" i="110"/>
  <c r="H44" i="110"/>
  <c r="H45" i="110"/>
  <c r="H46" i="110"/>
  <c r="H47" i="110"/>
  <c r="H48" i="110"/>
  <c r="H49" i="110"/>
  <c r="H50" i="110"/>
  <c r="H51" i="110"/>
  <c r="H52" i="110"/>
  <c r="H53" i="110"/>
  <c r="H54" i="110"/>
  <c r="H55" i="110"/>
  <c r="H56" i="110"/>
  <c r="H57" i="110"/>
  <c r="H58" i="110"/>
  <c r="H59" i="110"/>
  <c r="H60" i="110"/>
  <c r="H61" i="110"/>
  <c r="H62" i="110"/>
  <c r="G29" i="110"/>
  <c r="G30" i="110"/>
  <c r="G31" i="110"/>
  <c r="G32" i="110"/>
  <c r="G33" i="110"/>
  <c r="G34" i="110"/>
  <c r="G35" i="110"/>
  <c r="G36" i="110"/>
  <c r="G37" i="110"/>
  <c r="G38" i="110"/>
  <c r="G39" i="110"/>
  <c r="G40" i="110"/>
  <c r="G41" i="110"/>
  <c r="G42" i="110"/>
  <c r="G43" i="110"/>
  <c r="G44" i="110"/>
  <c r="G45" i="110"/>
  <c r="G46" i="110"/>
  <c r="G47" i="110"/>
  <c r="G48" i="110"/>
  <c r="G49" i="110"/>
  <c r="G50" i="110"/>
  <c r="G51" i="110"/>
  <c r="G52" i="110"/>
  <c r="G53" i="110"/>
  <c r="G54" i="110"/>
  <c r="G55" i="110"/>
  <c r="G56" i="110"/>
  <c r="G57" i="110"/>
  <c r="G58" i="110"/>
  <c r="G59" i="110"/>
  <c r="G60" i="110"/>
  <c r="G61" i="110"/>
  <c r="G62" i="110"/>
  <c r="G63" i="110"/>
  <c r="F19" i="110"/>
  <c r="F20" i="110"/>
  <c r="F21" i="110"/>
  <c r="F22" i="110"/>
  <c r="F23" i="110"/>
  <c r="F24" i="110"/>
  <c r="F25" i="110"/>
  <c r="F26" i="110"/>
  <c r="F27" i="110"/>
  <c r="F28" i="110"/>
  <c r="F29" i="110"/>
  <c r="F30" i="110"/>
  <c r="F31" i="110"/>
  <c r="F32" i="110"/>
  <c r="F33" i="110"/>
  <c r="F34" i="110"/>
  <c r="F35" i="110"/>
  <c r="F36" i="110"/>
  <c r="F37" i="110"/>
  <c r="F38" i="110"/>
  <c r="F39" i="110"/>
  <c r="F40" i="110"/>
  <c r="F41" i="110"/>
  <c r="F42" i="110"/>
  <c r="F43" i="110"/>
  <c r="F44" i="110"/>
  <c r="F45" i="110"/>
  <c r="F46" i="110"/>
  <c r="F47" i="110"/>
  <c r="F48" i="110"/>
  <c r="F49" i="110"/>
  <c r="F50" i="110"/>
  <c r="F51" i="110"/>
  <c r="F52" i="110"/>
  <c r="F53" i="110"/>
  <c r="F54" i="110"/>
  <c r="F55" i="110"/>
  <c r="F56" i="110"/>
  <c r="F57" i="110"/>
  <c r="F58" i="110"/>
  <c r="F59" i="110"/>
  <c r="F60" i="110"/>
  <c r="F61" i="110"/>
  <c r="F62" i="110"/>
  <c r="F63" i="110"/>
  <c r="E14" i="110"/>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D38" i="110"/>
  <c r="D39" i="110"/>
  <c r="D40" i="110"/>
  <c r="D41" i="110"/>
  <c r="D42" i="110"/>
  <c r="D43" i="110"/>
  <c r="D44" i="110"/>
  <c r="D45" i="110"/>
  <c r="D46" i="110"/>
  <c r="D47" i="110"/>
  <c r="D48" i="110"/>
  <c r="D49" i="110"/>
  <c r="D50" i="110"/>
  <c r="D51" i="110"/>
  <c r="D52" i="110"/>
  <c r="D53" i="110"/>
  <c r="D54" i="110"/>
  <c r="D55" i="110"/>
  <c r="D56" i="110"/>
  <c r="D57" i="110"/>
  <c r="D58" i="110"/>
  <c r="D59" i="110"/>
  <c r="D60" i="110"/>
  <c r="D61" i="110"/>
  <c r="D62" i="110"/>
  <c r="H38" i="110"/>
  <c r="G28" i="110"/>
  <c r="F18" i="110"/>
  <c r="E13" i="110"/>
  <c r="D11"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58" i="110"/>
  <c r="L59" i="110"/>
  <c r="L60" i="110"/>
  <c r="L61" i="110"/>
  <c r="L62"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N53" i="110"/>
  <c r="N54" i="110"/>
  <c r="N55" i="110"/>
  <c r="N56" i="110"/>
  <c r="N57" i="110"/>
  <c r="N58" i="110"/>
  <c r="N59" i="110"/>
  <c r="N60" i="110"/>
  <c r="N61" i="110"/>
  <c r="N62" i="110"/>
  <c r="N63" i="110"/>
  <c r="O39" i="110"/>
  <c r="O40" i="110"/>
  <c r="O41" i="110"/>
  <c r="O42" i="110"/>
  <c r="O43" i="110"/>
  <c r="O44" i="110"/>
  <c r="O45" i="110"/>
  <c r="O46" i="110"/>
  <c r="O47" i="110"/>
  <c r="O48" i="110"/>
  <c r="O49" i="110"/>
  <c r="O50" i="110"/>
  <c r="O51" i="110"/>
  <c r="O52" i="110"/>
  <c r="O53" i="110"/>
  <c r="O54" i="110"/>
  <c r="O55" i="110"/>
  <c r="O56" i="110"/>
  <c r="O57" i="110"/>
  <c r="O58" i="110"/>
  <c r="O59" i="110"/>
  <c r="O60" i="110"/>
  <c r="O61" i="110"/>
  <c r="O62" i="110"/>
  <c r="O63" i="110"/>
  <c r="O38" i="110"/>
  <c r="N28" i="110"/>
  <c r="M18" i="110"/>
  <c r="L13"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<sst xmlns="http://schemas.openxmlformats.org/spreadsheetml/2006/main" count="1374" uniqueCount="304">
  <si>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</si>
  <si>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</si>
  <si>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</si>
  <si>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</si>
  <si>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</si>
  <si>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</si>
  <si>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</si>
  <si>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</si>
  <si>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</si>
  <si>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</si>
  <si>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</si>
  <si>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</si>
  <si>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</si>
  <si>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</si>
  <si>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</si>
  <si>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</si>
  <si>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</si>
  <si>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</si>
  <si>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</si>
  <si>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</si>
  <si>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</si>
  <si>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</si>
  <si>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</si>
  <si>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</si>
  <si>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</si>
  <si>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</si>
  <si>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</si>
  <si>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</si>
  <si>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</si>
  <si>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</si>
  <si>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</si>
  <si>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</si>
  <si>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</si>
  <si>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</si>
  <si>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</si>
  <si>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</si>
  <si>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</si>
  <si>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</si>
  <si>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</si>
  <si>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</si>
  <si>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</si>
  <si>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</si>
  <si>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</si>
  <si>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</si>
  <si>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</si>
  <si>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</si>
  <si>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</si>
  <si>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</si>
  <si>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</si>
  <si>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</si>
  <si>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</si>
  <si>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</si>
  <si>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</si>
  <si>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</si>
  <si>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</si>
  <si>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</si>
  <si>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</si>
  <si>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</si>
  <si>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</si>
  <si>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</si>
  <si>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</si>
  <si>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</si>
  <si>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</si>
  <si>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</si>
  <si>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</si>
  <si>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</si>
  <si>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</si>
  <si>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</si>
  <si>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</si>
  <si>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</si>
  <si>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</si>
  <si>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</si>
  <si>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</si>
  <si>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</si>
  <si>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</si>
  <si>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</si>
  <si>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</si>
  <si>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</si>
  <si>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</si>
  <si>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</si>
  <si>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</si>
  <si>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</si>
  <si>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</si>
  <si>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</si>
  <si>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</si>
  <si>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</si>
  <si>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</si>
  <si>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</si>
  <si>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</si>
  <si>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</si>
  <si>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</si>
  <si>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</si>
  <si>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</si>
  <si>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</si>
  <si>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</si>
  <si>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</si>
  <si>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</si>
  <si>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</si>
  <si>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</si>
  <si>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</si>
  <si>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</si>
  <si>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</si>
  <si>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</si>
  <si>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</si>
  <si>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</si>
  <si>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</si>
  <si>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</si>
  <si>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</si>
  <si>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</si>
  <si>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</si>
  <si>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</si>
  <si>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</si>
  <si>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</si>
  <si>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</si>
  <si>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</si>
  <si>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</si>
  <si>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</si>
  <si>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</si>
  <si>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</si>
  <si>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</si>
  <si>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</si>
  <si>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</si>
  <si>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</si>
  <si>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</si>
  <si>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</si>
  <si>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</si>
  <si>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</si>
  <si>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</si>
  <si>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</si>
  <si>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</si>
  <si>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</si>
  <si>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</si>
  <si>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</si>
  <si>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</si>
  <si>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</si>
  <si>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</si>
  <si>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</si>
  <si>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</si>
  <si>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</si>
  <si>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</si>
  <si>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</si>
  <si>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</si>
  <si>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</si>
  <si>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</si>
  <si>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</si>
  <si>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</si>
  <si>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</si>
  <si>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</si>
  <si>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</si>
  <si>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</si>
  <si>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</si>
  <si>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</si>
  <si>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</si>
  <si>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</si>
  <si>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</si>
  <si>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</si>
  <si>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</si>
  <si>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</si>
  <si>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</si>
  <si>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</si>
  <si>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</si>
  <si>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</si>
  <si>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</si>
  <si>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</si>
  <si>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</si>
  <si>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</si>
  <si>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</si>
  <si>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</si>
  <si>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</si>
  <si>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</si>
  <si>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</si>
  <si>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</si>
  <si>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</si>
  <si>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</si>
  <si>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</si>
  <si>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</si>
  <si>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</si>
  <si>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</si>
  <si>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</si>
  <si>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</si>
  <si>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</si>
  <si>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</si>
  <si>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</si>
  <si>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</si>
  <si>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</si>
  <si>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</si>
  <si>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</si>
  <si>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</si>
  <si>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</si>
  <si>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</si>
  <si>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</si>
  <si>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</si>
  <si>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</si>
  <si>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</si>
  <si>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</si>
  <si>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</si>
  <si>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</si>
  <si>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</si>
  <si>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</si>
  <si>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</si>
  <si>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</si>
  <si>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</si>
  <si>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</si>
  <si>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</si>
  <si>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</si>
  <si>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</si>
  <si>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</si>
  <si>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</si>
  <si>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</si>
  <si>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</si>
  <si>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</si>
  <si>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</si>
  <si>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2.  All UK volume indices and growth rates are sourced from the latest ONS GDP release available at https://www.ons.gov.uk/</t>
  </si>
  <si>
    <t>N3Y6</t>
  </si>
  <si>
    <t>N3Y7</t>
  </si>
  <si>
    <t>N3Y8</t>
  </si>
  <si>
    <t>Total Services</t>
  </si>
  <si>
    <t>Revisions tables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</si>
  <si>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</si>
  <si>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</si>
  <si>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</si>
  <si>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</si>
  <si>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</si>
  <si>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</si>
  <si>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Q3  </t>
  </si>
  <si>
    <t>Transport &amp; Storage</t>
  </si>
  <si>
    <t>Information &amp; Communication</t>
  </si>
  <si>
    <t>Professional, Scientific&amp; Technical Services</t>
  </si>
  <si>
    <t>Administrative &amp; Support Services</t>
  </si>
  <si>
    <t>H</t>
  </si>
  <si>
    <t>J</t>
  </si>
  <si>
    <t>M</t>
  </si>
  <si>
    <t>N</t>
  </si>
  <si>
    <t>Table 1.2</t>
  </si>
  <si>
    <t>Table 1.1</t>
  </si>
  <si>
    <t>Table 1.3</t>
  </si>
  <si>
    <t>Table 1.4</t>
  </si>
  <si>
    <t>Table 1.5</t>
  </si>
  <si>
    <t>GDP: Historical Time Series</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</si>
  <si>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</si>
  <si>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</si>
  <si>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</si>
  <si>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</si>
  <si>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</si>
  <si>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</si>
  <si>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</si>
  <si>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GDP: Gross Value Added: Index of Services</t>
  </si>
  <si>
    <t>Additional contextual tables</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</si>
  <si>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</si>
  <si>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</si>
  <si>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</si>
  <si>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</si>
  <si>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</si>
  <si>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</si>
  <si>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</si>
  <si>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</si>
  <si>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</si>
  <si>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Main tables - Scotland's GDP (onshore)</t>
  </si>
  <si>
    <r>
      <t>IHXW</t>
    </r>
    <r>
      <rPr>
        <b/>
        <vertAlign val="superscript"/>
        <sz val="10"/>
        <rFont val="Arial"/>
        <family val="2"/>
      </rPr>
      <t>3</t>
    </r>
  </si>
  <si>
    <t>GDP per person</t>
  </si>
  <si>
    <t>3-year</t>
  </si>
  <si>
    <t>5-year</t>
  </si>
  <si>
    <t>10-year</t>
  </si>
  <si>
    <t>20-year</t>
  </si>
  <si>
    <t>30-year</t>
  </si>
  <si>
    <t>-</t>
  </si>
  <si>
    <t>Annual average growth rate -  GDP per person</t>
  </si>
  <si>
    <t>Annual average growth rate - Total GDP</t>
  </si>
  <si>
    <t>CC,CG,CM</t>
  </si>
  <si>
    <t>1.  Chained volume indices are presented with rounding to 1 decimal place. The spreadsheet tables include the results without rounding, but the estimates should not be considered accurate to multiple decimal places.</t>
  </si>
  <si>
    <t>3.  Weights may not sum to the total due to rounding.</t>
  </si>
  <si>
    <t>4.  The 4Q-on-4Q growth rate in the 4th quarter of each year is equivalent to the calendar year annual growth rate. The 4Q-on-4Q measure is sometimes called a rolling-annual growth rate.</t>
  </si>
  <si>
    <t>1.  Weights may not sum to the totals due to rounding.</t>
  </si>
  <si>
    <t>3.  ONS series IHXW is published in cash terms and converted to an index for this table.</t>
  </si>
  <si>
    <r>
      <t>Gross 
Domestic 
Product 
per person</t>
    </r>
    <r>
      <rPr>
        <b/>
        <vertAlign val="superscript"/>
        <sz val="10"/>
        <rFont val="Arial"/>
        <family val="2"/>
      </rPr>
      <t>5</t>
    </r>
  </si>
  <si>
    <t>GDP: Gross Value Added: Output by Industry</t>
  </si>
  <si>
    <t>GDP: Gross Value Added: Output by Industry, UK</t>
  </si>
  <si>
    <r>
      <t xml:space="preserve">Table 1.2:  Gross Value Added: Index of Services
</t>
    </r>
    <r>
      <rPr>
        <b/>
        <sz val="14"/>
        <rFont val="Arial"/>
        <family val="2"/>
      </rPr>
      <t>chained volume measures at basic prices by industry of output:</t>
    </r>
    <r>
      <rPr>
        <b/>
        <vertAlign val="superscript"/>
        <sz val="14"/>
        <rFont val="Arial"/>
        <family val="2"/>
      </rPr>
      <t>1,2</t>
    </r>
  </si>
  <si>
    <r>
      <t>2017 weights</t>
    </r>
    <r>
      <rPr>
        <b/>
        <vertAlign val="superscript"/>
        <sz val="10"/>
        <rFont val="Arial"/>
        <family val="2"/>
      </rPr>
      <t>3</t>
    </r>
  </si>
  <si>
    <t>2017=100</t>
  </si>
  <si>
    <r>
      <t>2018 weights</t>
    </r>
    <r>
      <rPr>
        <b/>
        <vertAlign val="superscript"/>
        <sz val="10"/>
        <rFont val="Arial"/>
        <family val="2"/>
      </rPr>
      <t>1</t>
    </r>
  </si>
  <si>
    <r>
      <t xml:space="preserve">Table R1.1: Revisions to GVA By Broad Industry Group
</t>
    </r>
    <r>
      <rPr>
        <b/>
        <sz val="14"/>
        <rFont val="Arial"/>
        <family val="2"/>
      </rPr>
      <t>Chained volume measures at basic prices by category of output</t>
    </r>
    <r>
      <rPr>
        <b/>
        <vertAlign val="superscript"/>
        <sz val="14"/>
        <rFont val="Arial"/>
        <family val="2"/>
      </rPr>
      <t xml:space="preserve">1,2 </t>
    </r>
  </si>
  <si>
    <t>Scotland (Onshore)</t>
  </si>
  <si>
    <t>A-U</t>
  </si>
  <si>
    <t>G-U</t>
  </si>
  <si>
    <t>Table R1.1</t>
  </si>
  <si>
    <t>Revised growth rates by industry</t>
  </si>
  <si>
    <t>R</t>
  </si>
  <si>
    <t>S</t>
  </si>
  <si>
    <t>T</t>
  </si>
  <si>
    <t>Arts, Entertainment &amp; Recreation</t>
  </si>
  <si>
    <t>Households as Employers</t>
  </si>
  <si>
    <t>2019=100</t>
  </si>
  <si>
    <t>Quarter 4 2021</t>
  </si>
  <si>
    <t>Publication Date: 16 March 2022</t>
  </si>
  <si>
    <t>Scotland (onshore), 1998 to 2021 Q4</t>
  </si>
  <si>
    <t>Scotland (onshore), 1963 to 2021</t>
  </si>
  <si>
    <r>
      <t xml:space="preserve">These results are from the </t>
    </r>
    <r>
      <rPr>
        <b/>
        <sz val="12"/>
        <rFont val="Arial"/>
        <family val="2"/>
      </rPr>
      <t>UK GDP first quarterly estimate</t>
    </r>
    <r>
      <rPr>
        <sz val="12"/>
        <rFont val="Arial"/>
        <family val="2"/>
      </rPr>
      <t>, published by ONS on 11 February 2022. Please check www.ons.gov.uk for updates.</t>
    </r>
  </si>
  <si>
    <t>UK, 1998 to 2021 Q4</t>
  </si>
  <si>
    <t>Scotland, 1998 to 2021 Q3</t>
  </si>
  <si>
    <r>
      <t>Gross Value Added</t>
    </r>
    <r>
      <rPr>
        <b/>
        <vertAlign val="superscript"/>
        <sz val="10"/>
        <rFont val="Arial"/>
        <family val="2"/>
      </rPr>
      <t>4</t>
    </r>
    <r>
      <rPr>
        <b/>
        <sz val="10"/>
        <rFont val="Arial"/>
        <family val="2"/>
      </rPr>
      <t xml:space="preserve"> 
</t>
    </r>
    <r>
      <rPr>
        <sz val="10"/>
        <rFont val="Arial"/>
        <family val="2"/>
      </rPr>
      <t>excl. extraction of mineral oil &amp; natural gas</t>
    </r>
  </si>
  <si>
    <t>4.  In the UK GDP first quarterly estimate publushed on 11 February 2022, no data was available for Gross Value Added excluding extraction of mineral oil &amp; natural gas prior to 2006</t>
  </si>
  <si>
    <t>Gross Domestic Product, first quarterly estimate</t>
  </si>
  <si>
    <t>Latest published growth rate compared to previously published second quarterly estimate of GDP (9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</si>
</sst>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73"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sz val="8"/>
      <color theme="1"/>
      <name val="Arial"/>
      <family val="2"/>
    </font>
    <font>
      <b/>
      <sz val="10"/>
      <color theme="1"/>
      <name val="Arial"/>
      <family val="2"/>
    </font>
    <font>
      <b/>
      <sz val="12"/>
      <color theme="1"/>
      <name val="Arial"/>
      <family val="2"/>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45">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style="thin">
        <color indexed="64"/>
      </left>
      <right/>
      <top/>
      <bottom style="dashed">
        <color auto="1"/>
      </bottom>
      <diagonal/>
    </border>
    <border>
      <left/>
      <right/>
      <top/>
      <bottom style="thin">
        <color indexed="64"/>
      </bottom>
      <diagonal/>
    </border>
    <border>
      <left/>
      <right style="thin">
        <color indexed="64"/>
      </right>
      <top/>
      <bottom style="medium">
        <color indexed="64"/>
      </bottom>
      <diagonal/>
    </border>
    <border>
      <left/>
      <right/>
      <top/>
      <bottom style="thin">
        <color theme="4" tint="0.3999755851924192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73">
    <xf numFmtId="0" fontId="0" fillId="0" borderId="0"/>
    <xf numFmtId="0" fontId="37" fillId="0" borderId="0">
      <alignment vertical="top"/>
    </xf>
    <xf numFmtId="0" fontId="37" fillId="0" borderId="0">
      <alignment vertical="top"/>
    </xf>
    <xf numFmtId="0" fontId="14" fillId="0" borderId="0"/>
    <xf numFmtId="164" fontId="6" fillId="0" borderId="0" applyFont="0" applyFill="0" applyBorder="0" applyAlignment="0" applyProtection="0"/>
    <xf numFmtId="0" fontId="46" fillId="0" borderId="0" applyNumberFormat="0" applyFill="0" applyBorder="0" applyAlignment="0" applyProtection="0"/>
    <xf numFmtId="0" fontId="6" fillId="0" borderId="0"/>
    <xf numFmtId="0" fontId="45" fillId="0" borderId="0"/>
    <xf numFmtId="9" fontId="18"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9" borderId="0" applyNumberFormat="0" applyBorder="0" applyAlignment="0" applyProtection="0"/>
    <xf numFmtId="0" fontId="56" fillId="6"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6"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36" applyNumberFormat="0" applyAlignment="0" applyProtection="0"/>
    <xf numFmtId="0" fontId="60" fillId="20" borderId="37" applyNumberFormat="0" applyAlignment="0" applyProtection="0"/>
    <xf numFmtId="40" fontId="61" fillId="0" borderId="0" applyFont="0" applyFill="0" applyBorder="0" applyAlignment="0" applyProtection="0"/>
    <xf numFmtId="0" fontId="62" fillId="0" borderId="0" applyNumberFormat="0" applyFill="0" applyBorder="0" applyAlignment="0" applyProtection="0"/>
    <xf numFmtId="0" fontId="63" fillId="9" borderId="0" applyNumberFormat="0" applyBorder="0" applyAlignment="0" applyProtection="0"/>
    <xf numFmtId="0" fontId="64" fillId="0" borderId="38" applyNumberFormat="0" applyFill="0" applyAlignment="0" applyProtection="0"/>
    <xf numFmtId="0" fontId="65" fillId="0" borderId="39" applyNumberFormat="0" applyFill="0" applyAlignment="0" applyProtection="0"/>
    <xf numFmtId="0" fontId="66" fillId="0" borderId="40" applyNumberFormat="0" applyFill="0" applyAlignment="0" applyProtection="0"/>
    <xf numFmtId="0" fontId="66" fillId="0" borderId="0" applyNumberFormat="0" applyFill="0" applyBorder="0" applyAlignment="0" applyProtection="0"/>
    <xf numFmtId="0" fontId="67" fillId="10" borderId="36" applyNumberFormat="0" applyAlignment="0" applyProtection="0"/>
    <xf numFmtId="0" fontId="68" fillId="0" borderId="41" applyNumberFormat="0" applyFill="0" applyAlignment="0" applyProtection="0"/>
    <xf numFmtId="0" fontId="69" fillId="10" borderId="0" applyNumberFormat="0" applyBorder="0" applyAlignment="0" applyProtection="0"/>
    <xf numFmtId="0" fontId="25" fillId="7" borderId="42" applyNumberFormat="0" applyFont="0" applyAlignment="0" applyProtection="0"/>
    <xf numFmtId="0" fontId="70" fillId="19" borderId="43" applyNumberFormat="0" applyAlignment="0" applyProtection="0"/>
    <xf numFmtId="0" fontId="71" fillId="0" borderId="0" applyNumberFormat="0" applyFill="0" applyBorder="0" applyAlignment="0" applyProtection="0"/>
    <xf numFmtId="0" fontId="72" fillId="0" borderId="44" applyNumberFormat="0" applyFill="0" applyAlignment="0" applyProtection="0"/>
    <xf numFmtId="0" fontId="68" fillId="0" borderId="0" applyNumberFormat="0" applyFill="0" applyBorder="0" applyAlignment="0" applyProtection="0"/>
    <xf numFmtId="0" fontId="25" fillId="0" borderId="0"/>
    <xf numFmtId="0" fontId="25" fillId="0" borderId="0"/>
    <xf numFmtId="0" fontId="2" fillId="0" borderId="0"/>
    <xf numFmtId="0" fontId="45"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384">
    <xf numFmtId="0" fontId="0" fillId="0" borderId="0" xfId="0"/>
    <xf numFmtId="166" fontId="20" fillId="0" borderId="0" xfId="8" applyNumberFormat="1" applyFont="1"/>
    <xf numFmtId="165" fontId="20" fillId="0" borderId="0" xfId="0" applyNumberFormat="1" applyFont="1" applyFill="1" applyBorder="1" applyAlignment="1">
      <alignment horizontal="center"/>
    </xf>
    <xf numFmtId="0" fontId="20" fillId="0" borderId="0" xfId="0" applyFont="1" applyBorder="1"/>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2" fillId="0" borderId="5" xfId="0" applyFont="1" applyFill="1" applyBorder="1" applyAlignment="1">
      <alignment vertical="center"/>
    </xf>
    <xf numFmtId="0" fontId="22" fillId="0" borderId="6" xfId="0" applyFont="1" applyFill="1" applyBorder="1" applyAlignment="1">
      <alignment horizontal="center" vertical="center"/>
    </xf>
    <xf numFmtId="0" fontId="22" fillId="0" borderId="4" xfId="0" applyFont="1" applyFill="1" applyBorder="1" applyAlignment="1">
      <alignment vertical="center"/>
    </xf>
    <xf numFmtId="0" fontId="20" fillId="0" borderId="5" xfId="0" applyFont="1" applyBorder="1" applyAlignment="1">
      <alignment vertical="center"/>
    </xf>
    <xf numFmtId="0" fontId="22" fillId="0" borderId="7" xfId="0" applyFont="1" applyFill="1" applyBorder="1" applyAlignment="1">
      <alignment vertical="center"/>
    </xf>
    <xf numFmtId="0" fontId="22" fillId="0" borderId="6" xfId="0" applyFont="1" applyFill="1" applyBorder="1" applyAlignment="1">
      <alignment horizontal="center" vertical="center" wrapText="1"/>
    </xf>
    <xf numFmtId="0" fontId="22" fillId="0" borderId="6" xfId="0" applyFont="1" applyBorder="1" applyAlignment="1">
      <alignment vertical="center" wrapText="1"/>
    </xf>
    <xf numFmtId="0" fontId="22" fillId="0" borderId="6" xfId="0" applyFont="1" applyFill="1" applyBorder="1" applyAlignment="1">
      <alignment vertical="center" wrapText="1"/>
    </xf>
    <xf numFmtId="0" fontId="32" fillId="0" borderId="7" xfId="0" applyFont="1" applyBorder="1"/>
    <xf numFmtId="166" fontId="0" fillId="0" borderId="0" xfId="0" applyNumberFormat="1" applyFont="1" applyFill="1" applyBorder="1"/>
    <xf numFmtId="0" fontId="22" fillId="0" borderId="0" xfId="0" applyFont="1" applyFill="1" applyBorder="1" applyAlignment="1">
      <alignment horizontal="center" wrapText="1"/>
    </xf>
    <xf numFmtId="0" fontId="22" fillId="0" borderId="0" xfId="0" applyFont="1" applyFill="1" applyBorder="1" applyAlignment="1">
      <alignment wrapText="1"/>
    </xf>
    <xf numFmtId="0" fontId="0" fillId="0" borderId="0" xfId="0" applyFont="1" applyFill="1"/>
    <xf numFmtId="166" fontId="0" fillId="0" borderId="0" xfId="0" applyNumberFormat="1" applyFont="1"/>
    <xf numFmtId="0" fontId="20"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2" fillId="0" borderId="3" xfId="0" applyFont="1" applyFill="1" applyBorder="1" applyAlignment="1">
      <alignment vertical="center" wrapText="1"/>
    </xf>
    <xf numFmtId="0" fontId="22" fillId="2" borderId="3" xfId="0" applyFont="1" applyFill="1" applyBorder="1" applyAlignment="1">
      <alignment horizontal="left" vertical="center" wrapText="1"/>
    </xf>
    <xf numFmtId="0" fontId="22" fillId="0" borderId="3" xfId="0" applyFont="1" applyBorder="1" applyAlignment="1">
      <alignment vertical="center" wrapText="1"/>
    </xf>
    <xf numFmtId="0" fontId="22" fillId="2" borderId="3" xfId="0" applyFont="1" applyFill="1" applyBorder="1" applyAlignment="1">
      <alignment vertical="center" wrapText="1"/>
    </xf>
    <xf numFmtId="0" fontId="22" fillId="0" borderId="8" xfId="0" applyFont="1" applyFill="1" applyBorder="1" applyAlignment="1">
      <alignment vertical="center" wrapText="1"/>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2" borderId="8" xfId="0" applyFont="1" applyFill="1" applyBorder="1" applyAlignment="1">
      <alignment vertical="center" wrapText="1"/>
    </xf>
    <xf numFmtId="0" fontId="22"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20" fillId="0" borderId="0" xfId="8" applyNumberFormat="1" applyFont="1" applyFill="1" applyBorder="1" applyAlignment="1">
      <alignment horizontal="center"/>
    </xf>
    <xf numFmtId="165" fontId="0" fillId="0" borderId="0" xfId="0" applyNumberFormat="1"/>
    <xf numFmtId="173" fontId="20"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7" fillId="0" borderId="0" xfId="0" applyFont="1" applyFill="1" applyBorder="1"/>
    <xf numFmtId="0" fontId="22" fillId="0" borderId="0" xfId="0" applyFont="1"/>
    <xf numFmtId="0" fontId="0" fillId="0" borderId="0" xfId="0" applyAlignment="1">
      <alignment horizontal="left"/>
    </xf>
    <xf numFmtId="0" fontId="20" fillId="0" borderId="0" xfId="0" applyFont="1" applyFill="1" applyBorder="1"/>
    <xf numFmtId="0" fontId="16" fillId="0" borderId="0" xfId="0" applyFont="1" applyFill="1" applyBorder="1"/>
    <xf numFmtId="0" fontId="15" fillId="0" borderId="0" xfId="0" applyFont="1"/>
    <xf numFmtId="0" fontId="22" fillId="0" borderId="0" xfId="0" applyFont="1" applyAlignment="1">
      <alignment horizontal="center"/>
    </xf>
    <xf numFmtId="174" fontId="0" fillId="0" borderId="0" xfId="0" applyNumberFormat="1"/>
    <xf numFmtId="0" fontId="13" fillId="0" borderId="0" xfId="0" applyFont="1" applyFill="1" applyBorder="1"/>
    <xf numFmtId="0" fontId="12" fillId="0" borderId="0" xfId="0" applyFont="1" applyFill="1" applyBorder="1"/>
    <xf numFmtId="0" fontId="11" fillId="0" borderId="0" xfId="0" applyFont="1" applyFill="1" applyBorder="1"/>
    <xf numFmtId="0" fontId="10" fillId="3" borderId="0" xfId="0" applyFont="1" applyFill="1"/>
    <xf numFmtId="0" fontId="25" fillId="3" borderId="0" xfId="0" applyFont="1" applyFill="1" applyBorder="1"/>
    <xf numFmtId="0" fontId="22" fillId="3" borderId="0" xfId="0" applyFont="1" applyFill="1" applyBorder="1" applyAlignment="1">
      <alignment wrapText="1"/>
    </xf>
    <xf numFmtId="0" fontId="22" fillId="3" borderId="0" xfId="0" applyFont="1" applyFill="1" applyBorder="1" applyAlignment="1"/>
    <xf numFmtId="0" fontId="10" fillId="3" borderId="0" xfId="0" quotePrefix="1" applyFont="1" applyFill="1" applyAlignment="1">
      <alignment horizontal="right"/>
    </xf>
    <xf numFmtId="165" fontId="10" fillId="3" borderId="0" xfId="0" applyNumberFormat="1" applyFont="1" applyFill="1" applyBorder="1" applyAlignment="1">
      <alignment horizontal="right" indent="3"/>
    </xf>
    <xf numFmtId="0" fontId="10" fillId="3" borderId="5" xfId="0" applyFont="1" applyFill="1" applyBorder="1"/>
    <xf numFmtId="0" fontId="22" fillId="3" borderId="5" xfId="0" applyFont="1" applyFill="1" applyBorder="1" applyAlignment="1">
      <alignment horizontal="left"/>
    </xf>
    <xf numFmtId="0" fontId="10" fillId="3" borderId="0" xfId="0" applyFont="1" applyFill="1" applyBorder="1"/>
    <xf numFmtId="0" fontId="10" fillId="3" borderId="0" xfId="0" applyFont="1" applyFill="1" applyAlignment="1"/>
    <xf numFmtId="0" fontId="10" fillId="3" borderId="0" xfId="0" applyFont="1" applyFill="1" applyBorder="1" applyAlignment="1">
      <alignment horizontal="center"/>
    </xf>
    <xf numFmtId="0" fontId="22" fillId="3" borderId="20" xfId="0" applyFont="1" applyFill="1" applyBorder="1" applyAlignment="1">
      <alignment horizontal="left"/>
    </xf>
    <xf numFmtId="0" fontId="10" fillId="3" borderId="5" xfId="0" applyFont="1" applyFill="1" applyBorder="1" applyAlignment="1">
      <alignment horizontal="center"/>
    </xf>
    <xf numFmtId="0" fontId="30" fillId="3" borderId="0" xfId="0" applyFont="1" applyFill="1" applyAlignment="1">
      <alignment horizontal="right"/>
    </xf>
    <xf numFmtId="0" fontId="10" fillId="3" borderId="0" xfId="0" applyFont="1" applyFill="1" applyAlignment="1">
      <alignment horizontal="center"/>
    </xf>
    <xf numFmtId="0" fontId="30" fillId="3" borderId="20" xfId="0" applyFont="1" applyFill="1" applyBorder="1" applyAlignment="1">
      <alignment horizontal="left"/>
    </xf>
    <xf numFmtId="0" fontId="23" fillId="3" borderId="0" xfId="0" applyFont="1" applyFill="1" applyBorder="1"/>
    <xf numFmtId="0" fontId="10" fillId="3" borderId="0" xfId="0" applyFont="1" applyFill="1" applyBorder="1" applyAlignment="1">
      <alignment vertical="center"/>
    </xf>
    <xf numFmtId="0" fontId="22" fillId="3" borderId="5" xfId="0" applyFont="1" applyFill="1" applyBorder="1" applyAlignment="1">
      <alignment horizontal="left" vertical="center"/>
    </xf>
    <xf numFmtId="0" fontId="27" fillId="3" borderId="0" xfId="0" applyFont="1" applyFill="1" applyBorder="1" applyAlignment="1">
      <alignment horizontal="right"/>
    </xf>
    <xf numFmtId="0" fontId="10" fillId="3" borderId="0" xfId="0" applyFont="1" applyFill="1" applyBorder="1" applyAlignment="1">
      <alignment horizontal="centerContinuous"/>
    </xf>
    <xf numFmtId="0" fontId="19" fillId="3" borderId="0" xfId="0" applyFont="1" applyFill="1" applyBorder="1" applyAlignment="1">
      <alignment horizontal="centerContinuous"/>
    </xf>
    <xf numFmtId="165" fontId="23" fillId="3" borderId="0" xfId="0" applyNumberFormat="1" applyFont="1" applyFill="1" applyBorder="1" applyAlignment="1">
      <alignment horizontal="center"/>
    </xf>
    <xf numFmtId="0" fontId="22" fillId="3" borderId="0" xfId="0" applyFont="1" applyFill="1" applyBorder="1" applyAlignment="1">
      <alignment vertical="center"/>
    </xf>
    <xf numFmtId="0" fontId="25" fillId="3" borderId="0" xfId="0" applyFont="1" applyFill="1" applyBorder="1" applyAlignment="1">
      <alignment vertical="center"/>
    </xf>
    <xf numFmtId="165" fontId="10" fillId="3" borderId="0" xfId="0" applyNumberFormat="1" applyFont="1" applyFill="1" applyAlignment="1">
      <alignment horizontal="center"/>
    </xf>
    <xf numFmtId="166" fontId="10" fillId="3" borderId="0" xfId="0" applyNumberFormat="1" applyFont="1" applyFill="1"/>
    <xf numFmtId="0" fontId="25" fillId="3" borderId="0" xfId="0" applyFont="1" applyFill="1" applyAlignment="1">
      <alignment horizontal="center"/>
    </xf>
    <xf numFmtId="170" fontId="10" fillId="3" borderId="0" xfId="0" applyNumberFormat="1" applyFont="1" applyFill="1" applyBorder="1" applyAlignment="1">
      <alignment horizontal="center"/>
    </xf>
    <xf numFmtId="0" fontId="10" fillId="3" borderId="20" xfId="0" applyFont="1" applyFill="1" applyBorder="1" applyAlignment="1">
      <alignment horizontal="left" vertical="top"/>
    </xf>
    <xf numFmtId="1" fontId="10" fillId="3" borderId="0" xfId="0" applyNumberFormat="1" applyFont="1" applyFill="1" applyAlignment="1">
      <alignment horizontal="center"/>
    </xf>
    <xf numFmtId="0" fontId="22" fillId="3" borderId="0" xfId="0" applyFont="1" applyFill="1" applyBorder="1" applyAlignment="1">
      <alignment horizontal="left"/>
    </xf>
    <xf numFmtId="1" fontId="23" fillId="3" borderId="0" xfId="0" applyNumberFormat="1" applyFont="1" applyFill="1" applyBorder="1" applyAlignment="1">
      <alignment horizontal="center"/>
    </xf>
    <xf numFmtId="1"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9" fillId="0" borderId="0" xfId="0" applyFont="1" applyFill="1" applyBorder="1"/>
    <xf numFmtId="0" fontId="9" fillId="3" borderId="0" xfId="0" applyFont="1" applyFill="1" applyBorder="1"/>
    <xf numFmtId="0" fontId="9" fillId="3" borderId="0" xfId="0" applyFont="1" applyFill="1" applyBorder="1" applyAlignment="1">
      <alignment horizontal="left"/>
    </xf>
    <xf numFmtId="2" fontId="0" fillId="0" borderId="0" xfId="0" applyNumberFormat="1"/>
    <xf numFmtId="0" fontId="38" fillId="0" borderId="0" xfId="0" applyFont="1" applyAlignment="1">
      <alignment horizontal="center" vertical="center" wrapText="1"/>
    </xf>
    <xf numFmtId="0" fontId="0" fillId="0" borderId="0" xfId="0" applyAlignment="1">
      <alignment vertical="center" wrapText="1"/>
    </xf>
    <xf numFmtId="0" fontId="8" fillId="0" borderId="0" xfId="0" applyFont="1" applyFill="1" applyBorder="1"/>
    <xf numFmtId="0" fontId="10" fillId="3" borderId="0" xfId="0" applyFont="1" applyFill="1" applyBorder="1" applyAlignment="1">
      <alignment horizontal="left"/>
    </xf>
    <xf numFmtId="0" fontId="8" fillId="3" borderId="0" xfId="0" applyFont="1" applyFill="1" applyBorder="1"/>
    <xf numFmtId="0" fontId="39" fillId="0" borderId="0" xfId="0" applyFont="1" applyAlignment="1">
      <alignment horizontal="center" vertical="center" wrapText="1"/>
    </xf>
    <xf numFmtId="0" fontId="0" fillId="4" borderId="0" xfId="0" applyFill="1"/>
    <xf numFmtId="0" fontId="22" fillId="3" borderId="0" xfId="0" applyFont="1" applyFill="1" applyBorder="1"/>
    <xf numFmtId="0" fontId="8" fillId="3" borderId="0" xfId="0" applyFont="1" applyFill="1" applyBorder="1" applyAlignment="1">
      <alignment horizontal="left"/>
    </xf>
    <xf numFmtId="0" fontId="40" fillId="0" borderId="0" xfId="0" applyFont="1" applyAlignment="1">
      <alignment horizontal="center" vertical="center" wrapText="1"/>
    </xf>
    <xf numFmtId="0" fontId="7" fillId="0" borderId="0" xfId="0" applyFont="1" applyFill="1" applyBorder="1"/>
    <xf numFmtId="0" fontId="7" fillId="3" borderId="0" xfId="0" applyFont="1" applyFill="1" applyBorder="1"/>
    <xf numFmtId="0" fontId="7" fillId="3" borderId="0" xfId="0" applyFont="1" applyFill="1" applyBorder="1" applyAlignment="1">
      <alignment horizontal="left"/>
    </xf>
    <xf numFmtId="0" fontId="6" fillId="3" borderId="0" xfId="0" applyFont="1" applyFill="1" applyBorder="1"/>
    <xf numFmtId="0" fontId="30" fillId="3" borderId="0" xfId="0" applyFont="1" applyFill="1" applyBorder="1" applyAlignment="1">
      <alignment horizontal="right"/>
    </xf>
    <xf numFmtId="0" fontId="4" fillId="3" borderId="0" xfId="0" applyFont="1" applyFill="1" applyBorder="1"/>
    <xf numFmtId="0" fontId="4" fillId="3" borderId="0" xfId="0" applyFont="1" applyFill="1" applyBorder="1" applyAlignment="1">
      <alignment horizontal="left"/>
    </xf>
    <xf numFmtId="0" fontId="3" fillId="3" borderId="0" xfId="0" applyFont="1" applyFill="1" applyBorder="1"/>
    <xf numFmtId="0" fontId="2"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6" fillId="3" borderId="0" xfId="5" applyFill="1"/>
    <xf numFmtId="0" fontId="45" fillId="3" borderId="0" xfId="7" applyFill="1"/>
    <xf numFmtId="49" fontId="45" fillId="3" borderId="0" xfId="7" applyNumberFormat="1" applyFill="1"/>
    <xf numFmtId="165" fontId="2" fillId="3" borderId="0" xfId="7" applyNumberFormat="1" applyFont="1" applyFill="1"/>
    <xf numFmtId="49" fontId="45" fillId="3" borderId="22" xfId="7" applyNumberFormat="1" applyFill="1" applyBorder="1"/>
    <xf numFmtId="165" fontId="45" fillId="3" borderId="22" xfId="7" applyNumberFormat="1" applyFill="1" applyBorder="1"/>
    <xf numFmtId="165" fontId="45" fillId="3" borderId="0" xfId="7" applyNumberFormat="1" applyFill="1"/>
    <xf numFmtId="0" fontId="45" fillId="3" borderId="0" xfId="7" applyNumberFormat="1" applyFill="1" applyAlignment="1">
      <alignment horizontal="left"/>
    </xf>
    <xf numFmtId="0" fontId="50" fillId="3" borderId="0" xfId="0" applyFont="1" applyFill="1"/>
    <xf numFmtId="0" fontId="47" fillId="3" borderId="0" xfId="0" applyFont="1" applyFill="1"/>
    <xf numFmtId="165" fontId="10" fillId="3" borderId="0" xfId="0" applyNumberFormat="1" applyFont="1" applyFill="1" applyBorder="1" applyAlignment="1"/>
    <xf numFmtId="165" fontId="22" fillId="3" borderId="0" xfId="0" applyNumberFormat="1" applyFont="1" applyFill="1" applyBorder="1" applyAlignment="1">
      <alignment wrapText="1"/>
    </xf>
    <xf numFmtId="168" fontId="10" fillId="3" borderId="0" xfId="0" applyNumberFormat="1" applyFont="1" applyFill="1" applyBorder="1" applyAlignment="1">
      <alignment horizontal="center"/>
    </xf>
    <xf numFmtId="1" fontId="22" fillId="3" borderId="0" xfId="0" applyNumberFormat="1" applyFont="1" applyFill="1" applyBorder="1" applyAlignment="1">
      <alignment horizontal="right"/>
    </xf>
    <xf numFmtId="1" fontId="22" fillId="3" borderId="23" xfId="0" applyNumberFormat="1" applyFont="1" applyFill="1" applyBorder="1" applyAlignment="1">
      <alignment horizontal="right"/>
    </xf>
    <xf numFmtId="0" fontId="21" fillId="3" borderId="0" xfId="0" applyFont="1" applyFill="1" applyBorder="1" applyAlignment="1">
      <alignment horizontal="right"/>
    </xf>
    <xf numFmtId="0" fontId="21" fillId="3" borderId="23" xfId="0" applyFont="1" applyFill="1" applyBorder="1" applyAlignment="1">
      <alignment horizontal="right"/>
    </xf>
    <xf numFmtId="165" fontId="10" fillId="3" borderId="0" xfId="0" applyNumberFormat="1" applyFont="1" applyFill="1" applyBorder="1" applyAlignment="1">
      <alignment horizontal="right"/>
    </xf>
    <xf numFmtId="165" fontId="10" fillId="3" borderId="5" xfId="0" applyNumberFormat="1" applyFont="1" applyFill="1" applyBorder="1" applyAlignment="1">
      <alignment horizontal="right"/>
    </xf>
    <xf numFmtId="165" fontId="10" fillId="3" borderId="0" xfId="0" applyNumberFormat="1" applyFont="1" applyFill="1" applyAlignment="1">
      <alignment horizontal="right"/>
    </xf>
    <xf numFmtId="0" fontId="2" fillId="3" borderId="0" xfId="0" applyFont="1" applyFill="1" applyAlignment="1">
      <alignment horizontal="left"/>
    </xf>
    <xf numFmtId="1" fontId="10" fillId="3" borderId="0" xfId="0" applyNumberFormat="1" applyFont="1" applyFill="1" applyAlignment="1">
      <alignment horizontal="right"/>
    </xf>
    <xf numFmtId="165" fontId="21" fillId="3" borderId="5" xfId="0" applyNumberFormat="1" applyFont="1" applyFill="1" applyBorder="1" applyAlignment="1">
      <alignment horizontal="right"/>
    </xf>
    <xf numFmtId="0" fontId="5" fillId="3" borderId="0" xfId="0" applyFont="1" applyFill="1" applyBorder="1" applyAlignment="1">
      <alignment horizontal="right"/>
    </xf>
    <xf numFmtId="175" fontId="10" fillId="3" borderId="0" xfId="0" applyNumberFormat="1" applyFont="1" applyFill="1"/>
    <xf numFmtId="169" fontId="10" fillId="3" borderId="0" xfId="8" applyNumberFormat="1" applyFont="1" applyFill="1" applyAlignment="1">
      <alignment horizontal="right"/>
    </xf>
    <xf numFmtId="0" fontId="22" fillId="3" borderId="0" xfId="0" applyFont="1" applyFill="1" applyAlignment="1">
      <alignment horizontal="center" vertical="center" wrapText="1"/>
    </xf>
    <xf numFmtId="0" fontId="2" fillId="3" borderId="0" xfId="0" applyFont="1" applyFill="1" applyAlignment="1">
      <alignment vertical="center" wrapText="1"/>
    </xf>
    <xf numFmtId="169" fontId="10" fillId="3" borderId="0" xfId="0" applyNumberFormat="1" applyFont="1" applyFill="1"/>
    <xf numFmtId="176" fontId="10" fillId="3" borderId="0" xfId="0" applyNumberFormat="1" applyFont="1" applyFill="1"/>
    <xf numFmtId="171" fontId="10" fillId="3" borderId="0" xfId="0" applyNumberFormat="1" applyFont="1" applyFill="1"/>
    <xf numFmtId="171" fontId="10" fillId="3" borderId="0" xfId="0" applyNumberFormat="1" applyFont="1" applyFill="1" applyAlignment="1">
      <alignment horizontal="center"/>
    </xf>
    <xf numFmtId="165" fontId="10" fillId="3" borderId="24" xfId="0" applyNumberFormat="1" applyFont="1" applyFill="1" applyBorder="1" applyAlignment="1"/>
    <xf numFmtId="0" fontId="2" fillId="3" borderId="0" xfId="0" applyFont="1" applyFill="1" applyBorder="1"/>
    <xf numFmtId="1" fontId="22" fillId="3" borderId="0" xfId="0" applyNumberFormat="1" applyFont="1" applyFill="1" applyBorder="1" applyAlignment="1">
      <alignment horizontal="center" vertical="top" wrapText="1"/>
    </xf>
    <xf numFmtId="1" fontId="22" fillId="3" borderId="0" xfId="0" applyNumberFormat="1" applyFont="1" applyFill="1" applyBorder="1" applyAlignment="1">
      <alignment horizontal="center"/>
    </xf>
    <xf numFmtId="170" fontId="10" fillId="3" borderId="0" xfId="0" applyNumberFormat="1" applyFont="1" applyFill="1" applyBorder="1" applyAlignment="1">
      <alignment horizontal="center" vertical="center"/>
    </xf>
    <xf numFmtId="0" fontId="25" fillId="3" borderId="0" xfId="0" applyFont="1" applyFill="1" applyBorder="1" applyAlignment="1">
      <alignment wrapText="1"/>
    </xf>
    <xf numFmtId="0" fontId="25" fillId="3" borderId="0" xfId="0" applyFont="1" applyFill="1" applyBorder="1" applyAlignment="1"/>
    <xf numFmtId="0" fontId="0" fillId="3" borderId="0" xfId="0" applyFill="1" applyBorder="1" applyAlignment="1"/>
    <xf numFmtId="0" fontId="30" fillId="3" borderId="0" xfId="0" applyFont="1" applyFill="1" applyBorder="1" applyAlignment="1">
      <alignment horizontal="left"/>
    </xf>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165" fontId="21" fillId="3" borderId="0" xfId="0" applyNumberFormat="1" applyFont="1" applyFill="1" applyBorder="1" applyAlignment="1">
      <alignment horizontal="right"/>
    </xf>
    <xf numFmtId="0" fontId="25" fillId="3" borderId="0" xfId="0" applyFont="1" applyFill="1" applyBorder="1" applyAlignment="1"/>
    <xf numFmtId="0" fontId="10" fillId="3" borderId="24" xfId="0" applyFont="1" applyFill="1" applyBorder="1"/>
    <xf numFmtId="0" fontId="10" fillId="3" borderId="0" xfId="0" applyFont="1" applyFill="1" applyBorder="1" applyAlignment="1"/>
    <xf numFmtId="0" fontId="2" fillId="3" borderId="0" xfId="0" applyFont="1" applyFill="1" applyBorder="1" applyAlignment="1">
      <alignment horizontal="centerContinuous"/>
    </xf>
    <xf numFmtId="0" fontId="2" fillId="3" borderId="0" xfId="0" applyFont="1" applyFill="1" applyBorder="1" applyAlignment="1">
      <alignment horizontal="center"/>
    </xf>
    <xf numFmtId="165" fontId="2" fillId="3" borderId="0" xfId="0" applyNumberFormat="1" applyFont="1" applyFill="1" applyBorder="1" applyAlignment="1">
      <alignment horizontal="center"/>
    </xf>
    <xf numFmtId="165" fontId="21" fillId="3" borderId="0" xfId="0" applyNumberFormat="1" applyFont="1" applyFill="1" applyBorder="1" applyAlignment="1">
      <alignment horizontal="center"/>
    </xf>
    <xf numFmtId="0" fontId="22" fillId="3" borderId="26" xfId="0" applyFont="1" applyFill="1" applyBorder="1" applyAlignment="1">
      <alignment horizontal="centerContinuous" vertical="center"/>
    </xf>
    <xf numFmtId="0" fontId="2" fillId="3" borderId="26" xfId="0" applyFont="1" applyFill="1" applyBorder="1" applyAlignment="1">
      <alignment horizontal="centerContinuous" vertical="center"/>
    </xf>
    <xf numFmtId="0" fontId="22"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0" xfId="0" applyFont="1" applyFill="1" applyBorder="1" applyAlignment="1">
      <alignment horizontal="center" vertical="center"/>
    </xf>
    <xf numFmtId="0" fontId="22" fillId="3" borderId="27" xfId="0" applyFont="1" applyFill="1" applyBorder="1" applyAlignment="1">
      <alignment horizontal="center" vertical="center" wrapText="1"/>
    </xf>
    <xf numFmtId="0" fontId="2" fillId="3" borderId="23" xfId="0" applyFont="1" applyFill="1" applyBorder="1" applyAlignment="1">
      <alignment horizontal="center"/>
    </xf>
    <xf numFmtId="1" fontId="22" fillId="3" borderId="23" xfId="0" applyNumberFormat="1" applyFont="1" applyFill="1" applyBorder="1" applyAlignment="1">
      <alignment horizontal="center"/>
    </xf>
    <xf numFmtId="1" fontId="22" fillId="3" borderId="24" xfId="0" applyNumberFormat="1" applyFont="1" applyFill="1" applyBorder="1" applyAlignment="1">
      <alignment horizontal="center"/>
    </xf>
    <xf numFmtId="0" fontId="2" fillId="3" borderId="0" xfId="0" applyFont="1" applyFill="1"/>
    <xf numFmtId="1" fontId="25" fillId="3" borderId="0" xfId="0" applyNumberFormat="1"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3" borderId="5" xfId="0" applyFont="1" applyFill="1" applyBorder="1"/>
    <xf numFmtId="0" fontId="2" fillId="3" borderId="20" xfId="0" applyFont="1" applyFill="1" applyBorder="1"/>
    <xf numFmtId="0" fontId="22" fillId="3" borderId="0" xfId="0" applyFont="1" applyFill="1" applyAlignment="1">
      <alignment vertical="center"/>
    </xf>
    <xf numFmtId="0" fontId="0" fillId="3" borderId="0" xfId="0" applyFill="1" applyAlignment="1">
      <alignment vertical="center"/>
    </xf>
    <xf numFmtId="0" fontId="0" fillId="3" borderId="0" xfId="0" applyFill="1"/>
    <xf numFmtId="0" fontId="2" fillId="3" borderId="0" xfId="0" applyFont="1" applyFill="1" applyBorder="1" applyAlignment="1">
      <alignment horizontal="right" vertical="center" wrapText="1"/>
    </xf>
    <xf numFmtId="165" fontId="2" fillId="3" borderId="0" xfId="0" applyNumberFormat="1" applyFont="1" applyFill="1" applyAlignment="1">
      <alignment horizontal="right"/>
    </xf>
    <xf numFmtId="0" fontId="2" fillId="3" borderId="5" xfId="0" applyFont="1" applyFill="1" applyBorder="1" applyAlignment="1">
      <alignment horizontal="right" vertical="center" wrapText="1"/>
    </xf>
    <xf numFmtId="0" fontId="2" fillId="3" borderId="0" xfId="0" applyFont="1" applyFill="1" applyBorder="1" applyAlignment="1">
      <alignment horizontal="right"/>
    </xf>
    <xf numFmtId="0" fontId="22" fillId="3" borderId="20" xfId="0" applyFont="1" applyFill="1" applyBorder="1" applyAlignment="1">
      <alignment horizontal="right" vertical="center" wrapText="1"/>
    </xf>
    <xf numFmtId="0" fontId="2" fillId="3" borderId="5" xfId="0" applyFont="1" applyFill="1" applyBorder="1" applyAlignment="1">
      <alignment horizontal="right"/>
    </xf>
    <xf numFmtId="1" fontId="22" fillId="3" borderId="0" xfId="0" applyNumberFormat="1" applyFont="1" applyFill="1" applyAlignment="1">
      <alignment horizontal="right"/>
    </xf>
    <xf numFmtId="1" fontId="2" fillId="3" borderId="0" xfId="0" applyNumberFormat="1" applyFont="1" applyFill="1" applyBorder="1" applyAlignment="1">
      <alignment horizontal="center"/>
    </xf>
    <xf numFmtId="1" fontId="27" fillId="3" borderId="0" xfId="0" applyNumberFormat="1" applyFont="1" applyFill="1" applyAlignment="1">
      <alignment horizontal="center"/>
    </xf>
    <xf numFmtId="0" fontId="23" fillId="3" borderId="0" xfId="0" applyFont="1" applyFill="1" applyAlignment="1">
      <alignment horizontal="center"/>
    </xf>
    <xf numFmtId="1" fontId="2" fillId="3" borderId="0" xfId="0" applyNumberFormat="1" applyFont="1" applyFill="1" applyBorder="1" applyAlignment="1">
      <alignment horizontal="left"/>
    </xf>
    <xf numFmtId="0" fontId="24" fillId="3" borderId="20" xfId="0" applyFont="1" applyFill="1" applyBorder="1" applyAlignment="1">
      <alignment horizontal="left"/>
    </xf>
    <xf numFmtId="0" fontId="23" fillId="3" borderId="20" xfId="0" applyFont="1" applyFill="1" applyBorder="1" applyAlignment="1">
      <alignment horizontal="center"/>
    </xf>
    <xf numFmtId="165" fontId="23" fillId="3" borderId="20" xfId="0" applyNumberFormat="1" applyFont="1" applyFill="1" applyBorder="1" applyAlignment="1">
      <alignment horizontal="center"/>
    </xf>
    <xf numFmtId="1" fontId="23" fillId="3" borderId="20" xfId="0" applyNumberFormat="1" applyFont="1" applyFill="1" applyBorder="1" applyAlignment="1">
      <alignment horizontal="center"/>
    </xf>
    <xf numFmtId="1" fontId="27" fillId="3" borderId="20" xfId="0" applyNumberFormat="1" applyFont="1" applyFill="1" applyBorder="1" applyAlignment="1">
      <alignment horizontal="right"/>
    </xf>
    <xf numFmtId="0" fontId="23" fillId="3" borderId="0" xfId="0" applyFont="1" applyFill="1" applyBorder="1" applyAlignment="1">
      <alignment horizontal="left"/>
    </xf>
    <xf numFmtId="0" fontId="23" fillId="3" borderId="0" xfId="0" applyFont="1" applyFill="1" applyBorder="1" applyAlignment="1">
      <alignment horizontal="center"/>
    </xf>
    <xf numFmtId="0" fontId="22" fillId="3" borderId="0" xfId="0" applyFont="1" applyFill="1" applyBorder="1" applyAlignment="1">
      <alignment horizontal="center"/>
    </xf>
    <xf numFmtId="0" fontId="22" fillId="3" borderId="0" xfId="0" applyFont="1" applyFill="1" applyAlignment="1">
      <alignment horizontal="center"/>
    </xf>
    <xf numFmtId="0" fontId="22" fillId="3" borderId="5" xfId="0" applyFont="1" applyFill="1" applyBorder="1" applyAlignment="1">
      <alignment horizontal="center"/>
    </xf>
    <xf numFmtId="165" fontId="22" fillId="3" borderId="0" xfId="0" applyNumberFormat="1" applyFont="1" applyFill="1" applyBorder="1" applyAlignment="1">
      <alignment horizontal="right" wrapText="1"/>
    </xf>
    <xf numFmtId="1" fontId="2" fillId="3" borderId="0" xfId="0" applyNumberFormat="1" applyFont="1" applyFill="1" applyBorder="1" applyAlignment="1">
      <alignment horizontal="right" wrapText="1"/>
    </xf>
    <xf numFmtId="165" fontId="22" fillId="3" borderId="0" xfId="0" applyNumberFormat="1" applyFont="1" applyFill="1" applyBorder="1" applyAlignment="1">
      <alignment horizontal="right"/>
    </xf>
    <xf numFmtId="165" fontId="2" fillId="3" borderId="0" xfId="0" applyNumberFormat="1" applyFont="1" applyFill="1" applyBorder="1" applyAlignment="1">
      <alignment horizontal="right"/>
    </xf>
    <xf numFmtId="1" fontId="22" fillId="3" borderId="0" xfId="0" applyNumberFormat="1" applyFont="1" applyFill="1" applyBorder="1" applyAlignment="1">
      <alignment horizontal="right" wrapText="1"/>
    </xf>
    <xf numFmtId="0" fontId="0" fillId="3" borderId="0" xfId="0" applyFont="1" applyFill="1" applyAlignment="1">
      <alignment horizontal="right" vertical="top"/>
    </xf>
    <xf numFmtId="1" fontId="22" fillId="3" borderId="20" xfId="0" applyNumberFormat="1" applyFont="1" applyFill="1" applyBorder="1" applyAlignment="1">
      <alignment horizontal="right"/>
    </xf>
    <xf numFmtId="0" fontId="22" fillId="3" borderId="0" xfId="0" applyFont="1" applyFill="1" applyBorder="1" applyAlignment="1">
      <alignment horizontal="right"/>
    </xf>
    <xf numFmtId="1" fontId="22" fillId="3" borderId="20" xfId="0" applyNumberFormat="1" applyFont="1" applyFill="1" applyBorder="1" applyAlignment="1">
      <alignment horizontal="right" wrapText="1"/>
    </xf>
    <xf numFmtId="165" fontId="22" fillId="3" borderId="5" xfId="0" applyNumberFormat="1" applyFont="1" applyFill="1" applyBorder="1" applyAlignment="1">
      <alignment horizontal="right"/>
    </xf>
    <xf numFmtId="0" fontId="22" fillId="3" borderId="5" xfId="0" applyFont="1" applyFill="1" applyBorder="1" applyAlignment="1">
      <alignment horizontal="right"/>
    </xf>
    <xf numFmtId="1" fontId="2" fillId="3" borderId="0" xfId="0" applyNumberFormat="1" applyFont="1" applyFill="1" applyBorder="1" applyAlignment="1">
      <alignment horizontal="right"/>
    </xf>
    <xf numFmtId="0" fontId="22" fillId="3" borderId="20" xfId="0" applyFont="1" applyFill="1" applyBorder="1" applyAlignment="1">
      <alignment horizontal="right" wrapText="1"/>
    </xf>
    <xf numFmtId="0" fontId="2" fillId="3" borderId="0" xfId="0" applyFont="1" applyFill="1" applyBorder="1" applyAlignment="1">
      <alignment horizontal="right" vertical="center"/>
    </xf>
    <xf numFmtId="0" fontId="22" fillId="3" borderId="20" xfId="0" applyFont="1" applyFill="1" applyBorder="1" applyAlignment="1">
      <alignment horizontal="right" vertical="center"/>
    </xf>
    <xf numFmtId="0" fontId="22" fillId="3" borderId="0" xfId="0" applyFont="1" applyFill="1" applyBorder="1" applyAlignment="1">
      <alignment horizontal="right" wrapText="1"/>
    </xf>
    <xf numFmtId="0" fontId="22" fillId="3" borderId="5" xfId="0" applyFont="1" applyFill="1" applyBorder="1" applyAlignment="1">
      <alignment horizontal="right" vertical="center" wrapText="1"/>
    </xf>
    <xf numFmtId="0" fontId="22" fillId="3" borderId="25" xfId="0" applyFont="1" applyFill="1" applyBorder="1" applyAlignment="1">
      <alignment horizontal="right" vertical="center" wrapText="1"/>
    </xf>
    <xf numFmtId="0" fontId="10" fillId="3" borderId="24" xfId="0" applyFont="1" applyFill="1" applyBorder="1" applyAlignment="1"/>
    <xf numFmtId="0" fontId="9" fillId="3" borderId="0" xfId="0" applyFont="1" applyFill="1" applyBorder="1" applyAlignment="1"/>
    <xf numFmtId="0" fontId="8" fillId="3" borderId="0" xfId="0" applyFont="1" applyFill="1" applyBorder="1" applyAlignment="1"/>
    <xf numFmtId="0" fontId="7" fillId="3" borderId="0" xfId="0" applyFont="1" applyFill="1" applyBorder="1" applyAlignment="1"/>
    <xf numFmtId="0" fontId="4" fillId="3" borderId="0" xfId="0" applyFont="1" applyFill="1" applyBorder="1" applyAlignment="1"/>
    <xf numFmtId="0" fontId="2" fillId="3" borderId="0" xfId="0" applyFont="1" applyFill="1" applyBorder="1" applyAlignment="1"/>
    <xf numFmtId="165" fontId="10" fillId="3" borderId="0" xfId="0" applyNumberFormat="1" applyFont="1" applyFill="1" applyAlignment="1"/>
    <xf numFmtId="0" fontId="6" fillId="3" borderId="0" xfId="0" applyFont="1" applyFill="1" applyBorder="1" applyAlignment="1"/>
    <xf numFmtId="165" fontId="10" fillId="3" borderId="23" xfId="0" applyNumberFormat="1" applyFont="1" applyFill="1" applyBorder="1" applyAlignment="1"/>
    <xf numFmtId="0" fontId="30" fillId="3" borderId="0" xfId="0" applyFont="1" applyFill="1" applyBorder="1" applyAlignment="1">
      <alignment horizontal="left"/>
    </xf>
    <xf numFmtId="0" fontId="30" fillId="3" borderId="0" xfId="0" applyFont="1" applyFill="1" applyBorder="1" applyAlignment="1"/>
    <xf numFmtId="0" fontId="30" fillId="3" borderId="20" xfId="0" applyFont="1" applyFill="1" applyBorder="1" applyAlignment="1">
      <alignment horizontal="right"/>
    </xf>
    <xf numFmtId="0" fontId="0" fillId="3" borderId="0" xfId="0" applyFill="1" applyBorder="1"/>
    <xf numFmtId="165" fontId="45" fillId="3" borderId="23" xfId="7" applyNumberFormat="1" applyFill="1" applyBorder="1"/>
    <xf numFmtId="0" fontId="2" fillId="3" borderId="25" xfId="0" applyFont="1" applyFill="1" applyBorder="1" applyAlignment="1">
      <alignment horizontal="right" vertical="top" wrapText="1"/>
    </xf>
    <xf numFmtId="0" fontId="36" fillId="3" borderId="0" xfId="7" applyFont="1" applyFill="1" applyBorder="1" applyAlignment="1">
      <alignment vertical="top" wrapText="1"/>
    </xf>
    <xf numFmtId="0" fontId="33" fillId="3" borderId="0" xfId="0" applyFont="1" applyFill="1" applyBorder="1" applyAlignment="1">
      <alignment horizontal="left" vertical="top" wrapText="1"/>
    </xf>
    <xf numFmtId="0" fontId="44" fillId="3" borderId="20" xfId="0" applyFont="1" applyFill="1" applyBorder="1" applyAlignment="1">
      <alignment horizontal="right" vertical="center"/>
    </xf>
    <xf numFmtId="0" fontId="22" fillId="3" borderId="5" xfId="0" applyFont="1" applyFill="1" applyBorder="1" applyAlignment="1">
      <alignment horizontal="right" vertical="top" wrapText="1"/>
    </xf>
    <xf numFmtId="0" fontId="49" fillId="3" borderId="0" xfId="7" applyFont="1" applyFill="1" applyAlignment="1">
      <alignment vertical="top"/>
    </xf>
    <xf numFmtId="0" fontId="51" fillId="3" borderId="0" xfId="7" applyFont="1" applyFill="1" applyAlignment="1">
      <alignment vertical="top"/>
    </xf>
    <xf numFmtId="165" fontId="9" fillId="3" borderId="0" xfId="0" applyNumberFormat="1" applyFont="1" applyFill="1" applyBorder="1" applyAlignment="1"/>
    <xf numFmtId="169" fontId="10" fillId="3" borderId="0" xfId="8" applyNumberFormat="1" applyFont="1" applyFill="1" applyBorder="1" applyAlignment="1">
      <alignment horizontal="right"/>
    </xf>
    <xf numFmtId="165" fontId="10" fillId="3" borderId="0" xfId="0" applyNumberFormat="1" applyFont="1" applyFill="1" applyBorder="1"/>
    <xf numFmtId="165" fontId="10" fillId="3" borderId="0" xfId="8" applyNumberFormat="1" applyFont="1" applyFill="1" applyBorder="1" applyAlignment="1">
      <alignment horizontal="right"/>
    </xf>
    <xf numFmtId="0" fontId="2" fillId="3" borderId="5" xfId="0" applyFont="1" applyFill="1" applyBorder="1" applyAlignment="1">
      <alignment horizontal="center" wrapText="1"/>
    </xf>
    <xf numFmtId="0" fontId="2"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0" fontId="0" fillId="3" borderId="20" xfId="0" applyFill="1" applyBorder="1" applyAlignment="1">
      <alignment horizontal="center" wrapText="1"/>
    </xf>
    <xf numFmtId="0" fontId="45" fillId="3" borderId="0" xfId="7" applyNumberFormat="1" applyFill="1" applyBorder="1" applyAlignment="1">
      <alignment horizontal="left"/>
    </xf>
    <xf numFmtId="165" fontId="45" fillId="3" borderId="0" xfId="7" applyNumberFormat="1" applyFill="1" applyBorder="1"/>
    <xf numFmtId="2" fontId="0" fillId="3" borderId="0" xfId="0" applyNumberFormat="1" applyFill="1" applyBorder="1"/>
    <xf numFmtId="0" fontId="45" fillId="3" borderId="20" xfId="7" applyFill="1" applyBorder="1"/>
    <xf numFmtId="0" fontId="30" fillId="3" borderId="0" xfId="0" applyFont="1" applyFill="1" applyBorder="1" applyAlignment="1">
      <alignment horizontal="left"/>
    </xf>
    <xf numFmtId="165" fontId="10" fillId="3" borderId="24" xfId="0" applyNumberFormat="1" applyFont="1" applyFill="1" applyBorder="1" applyAlignment="1">
      <alignment horizontal="right"/>
    </xf>
    <xf numFmtId="165" fontId="23" fillId="3" borderId="0" xfId="0" applyNumberFormat="1" applyFont="1" applyFill="1" applyBorder="1" applyAlignment="1">
      <alignment horizontal="right"/>
    </xf>
    <xf numFmtId="167" fontId="23" fillId="3" borderId="23" xfId="0" applyNumberFormat="1" applyFont="1" applyFill="1" applyBorder="1" applyAlignment="1">
      <alignment horizontal="right"/>
    </xf>
    <xf numFmtId="165" fontId="10" fillId="3" borderId="23" xfId="0" applyNumberFormat="1" applyFont="1" applyFill="1" applyBorder="1" applyAlignment="1">
      <alignment horizontal="right"/>
    </xf>
    <xf numFmtId="167" fontId="10" fillId="3" borderId="0" xfId="0" applyNumberFormat="1" applyFont="1" applyFill="1" applyBorder="1" applyAlignment="1">
      <alignment horizontal="right"/>
    </xf>
    <xf numFmtId="167" fontId="10" fillId="3" borderId="23" xfId="0" applyNumberFormat="1" applyFont="1" applyFill="1" applyBorder="1" applyAlignment="1">
      <alignment horizontal="right"/>
    </xf>
    <xf numFmtId="165" fontId="5" fillId="3" borderId="5" xfId="0" applyNumberFormat="1" applyFont="1" applyFill="1" applyBorder="1" applyAlignment="1">
      <alignment horizontal="right"/>
    </xf>
    <xf numFmtId="165" fontId="5" fillId="3" borderId="25" xfId="0" applyNumberFormat="1" applyFont="1" applyFill="1" applyBorder="1" applyAlignment="1">
      <alignment horizontal="right"/>
    </xf>
    <xf numFmtId="165" fontId="5" fillId="3" borderId="0" xfId="0" applyNumberFormat="1" applyFont="1" applyFill="1" applyBorder="1" applyAlignment="1">
      <alignment horizontal="right" vertical="center"/>
    </xf>
    <xf numFmtId="165" fontId="5" fillId="3" borderId="23" xfId="0" applyNumberFormat="1" applyFont="1" applyFill="1" applyBorder="1" applyAlignment="1">
      <alignment horizontal="right" vertical="center"/>
    </xf>
    <xf numFmtId="165" fontId="5" fillId="3" borderId="23" xfId="0" applyNumberFormat="1" applyFont="1" applyFill="1" applyBorder="1" applyAlignment="1">
      <alignment horizontal="right"/>
    </xf>
    <xf numFmtId="165" fontId="5" fillId="3" borderId="0" xfId="0" applyNumberFormat="1" applyFont="1" applyFill="1" applyBorder="1" applyAlignment="1">
      <alignment horizontal="right"/>
    </xf>
    <xf numFmtId="0" fontId="0" fillId="3" borderId="0" xfId="0" applyFill="1" applyBorder="1" applyAlignment="1">
      <alignment horizontal="center" wrapText="1"/>
    </xf>
    <xf numFmtId="165" fontId="10" fillId="3" borderId="24" xfId="8" applyNumberFormat="1" applyFont="1" applyFill="1" applyBorder="1" applyAlignment="1">
      <alignment horizontal="right"/>
    </xf>
    <xf numFmtId="165" fontId="2" fillId="3" borderId="31" xfId="7" applyNumberFormat="1" applyFont="1" applyFill="1" applyBorder="1"/>
    <xf numFmtId="2" fontId="0" fillId="3" borderId="31" xfId="0" applyNumberFormat="1" applyFill="1" applyBorder="1"/>
    <xf numFmtId="165" fontId="2" fillId="3" borderId="32" xfId="7" applyNumberFormat="1" applyFont="1" applyFill="1" applyBorder="1"/>
    <xf numFmtId="0" fontId="25" fillId="3" borderId="0" xfId="0" applyFont="1" applyFill="1" applyBorder="1" applyAlignment="1"/>
    <xf numFmtId="0" fontId="2" fillId="3" borderId="0" xfId="0" applyFont="1" applyFill="1" applyBorder="1" applyAlignment="1">
      <alignment horizontal="left" wrapText="1"/>
    </xf>
    <xf numFmtId="0" fontId="2" fillId="3" borderId="0" xfId="0" applyFont="1" applyFill="1" applyBorder="1" applyAlignment="1">
      <alignment horizontal="right" wrapText="1"/>
    </xf>
    <xf numFmtId="0" fontId="10" fillId="3" borderId="0" xfId="0" applyFont="1" applyFill="1" applyBorder="1" applyAlignment="1">
      <alignment horizontal="left" vertical="top"/>
    </xf>
    <xf numFmtId="0" fontId="10" fillId="3" borderId="20" xfId="0" applyFont="1" applyFill="1" applyBorder="1" applyAlignment="1">
      <alignment horizontal="left"/>
    </xf>
    <xf numFmtId="0" fontId="25" fillId="3" borderId="0" xfId="0" applyFont="1" applyFill="1" applyBorder="1" applyAlignment="1"/>
    <xf numFmtId="0" fontId="0" fillId="3" borderId="0" xfId="0" applyFill="1" applyBorder="1" applyAlignment="1"/>
    <xf numFmtId="0" fontId="43" fillId="3" borderId="0" xfId="0" applyFont="1" applyFill="1" applyAlignment="1">
      <alignment horizontal="left" vertical="top"/>
    </xf>
    <xf numFmtId="0" fontId="2" fillId="3" borderId="0" xfId="0" applyFont="1" applyFill="1" applyBorder="1" applyAlignment="1">
      <alignment horizontal="left" vertical="top"/>
    </xf>
    <xf numFmtId="9" fontId="10" fillId="3" borderId="0" xfId="8" applyFont="1" applyFill="1" applyAlignment="1"/>
    <xf numFmtId="2" fontId="0" fillId="3" borderId="24" xfId="0" applyNumberFormat="1" applyFill="1" applyBorder="1"/>
    <xf numFmtId="1" fontId="22" fillId="0" borderId="0" xfId="0" applyNumberFormat="1" applyFont="1" applyFill="1" applyBorder="1" applyAlignment="1">
      <alignment horizontal="right"/>
    </xf>
    <xf numFmtId="1" fontId="53" fillId="3" borderId="35" xfId="0" applyNumberFormat="1" applyFont="1" applyFill="1" applyBorder="1" applyAlignment="1">
      <alignment horizontal="right"/>
    </xf>
    <xf numFmtId="0" fontId="25" fillId="3" borderId="0" xfId="0" applyFont="1" applyFill="1" applyBorder="1" applyAlignment="1"/>
    <xf numFmtId="0" fontId="19" fillId="3" borderId="0" xfId="10" applyFont="1" applyFill="1" applyBorder="1" applyAlignment="1">
      <alignment horizontal="left"/>
    </xf>
    <xf numFmtId="0" fontId="54" fillId="3" borderId="0" xfId="0" applyFont="1" applyFill="1" applyBorder="1"/>
    <xf numFmtId="0" fontId="30" fillId="3" borderId="20" xfId="0" applyFont="1" applyFill="1" applyBorder="1" applyAlignment="1"/>
    <xf numFmtId="0" fontId="2" fillId="3" borderId="20" xfId="0" applyFont="1" applyFill="1" applyBorder="1" applyAlignment="1">
      <alignment horizontal="center"/>
    </xf>
    <xf numFmtId="165" fontId="2" fillId="3" borderId="20" xfId="0" applyNumberFormat="1" applyFont="1" applyFill="1" applyBorder="1" applyAlignment="1">
      <alignment horizontal="center"/>
    </xf>
    <xf numFmtId="165" fontId="21" fillId="3" borderId="20" xfId="0" applyNumberFormat="1" applyFont="1" applyFill="1" applyBorder="1" applyAlignment="1">
      <alignment horizontal="center"/>
    </xf>
    <xf numFmtId="0" fontId="27" fillId="3" borderId="20" xfId="0" applyFont="1" applyFill="1" applyBorder="1" applyAlignment="1">
      <alignment horizontal="right"/>
    </xf>
    <xf numFmtId="0" fontId="22" fillId="3" borderId="0" xfId="0" applyFont="1" applyFill="1" applyBorder="1" applyAlignment="1">
      <alignment horizontal="left" vertical="center"/>
    </xf>
    <xf numFmtId="0" fontId="22" fillId="3" borderId="0" xfId="0" applyFont="1" applyFill="1" applyBorder="1" applyAlignment="1">
      <alignment horizontal="right" vertical="center" wrapText="1"/>
    </xf>
    <xf numFmtId="0" fontId="22" fillId="3" borderId="33" xfId="0" applyFont="1" applyFill="1" applyBorder="1" applyAlignment="1">
      <alignment horizontal="centerContinuous" vertical="center"/>
    </xf>
    <xf numFmtId="0" fontId="2" fillId="3" borderId="33" xfId="0" applyFont="1" applyFill="1" applyBorder="1" applyAlignment="1">
      <alignment horizontal="centerContinuous" vertical="center"/>
    </xf>
    <xf numFmtId="0" fontId="22" fillId="3" borderId="0" xfId="0" applyFont="1" applyFill="1" applyBorder="1" applyAlignment="1">
      <alignment horizontal="center" vertical="center"/>
    </xf>
    <xf numFmtId="0" fontId="55" fillId="3" borderId="0" xfId="0" applyFont="1" applyFill="1" applyBorder="1"/>
    <xf numFmtId="0" fontId="22" fillId="3" borderId="20" xfId="0" applyFont="1" applyFill="1" applyBorder="1" applyAlignment="1">
      <alignment horizontal="center" vertical="center"/>
    </xf>
    <xf numFmtId="0" fontId="22" fillId="3" borderId="20" xfId="0" applyFont="1" applyFill="1" applyBorder="1" applyAlignment="1">
      <alignment horizontal="center" vertical="center" wrapText="1"/>
    </xf>
    <xf numFmtId="0" fontId="55" fillId="3" borderId="0" xfId="0" applyFont="1" applyFill="1"/>
    <xf numFmtId="0" fontId="33" fillId="3" borderId="0" xfId="0" applyFont="1" applyFill="1" applyBorder="1" applyAlignment="1"/>
    <xf numFmtId="165" fontId="2" fillId="3" borderId="0" xfId="0" applyNumberFormat="1" applyFont="1" applyFill="1"/>
    <xf numFmtId="165" fontId="2" fillId="0" borderId="0" xfId="0" applyNumberFormat="1" applyFont="1"/>
    <xf numFmtId="0" fontId="2" fillId="3" borderId="0" xfId="0" quotePrefix="1" applyFont="1" applyFill="1" applyAlignment="1">
      <alignment horizontal="right"/>
    </xf>
    <xf numFmtId="0" fontId="2" fillId="3" borderId="0" xfId="0" applyFont="1" applyFill="1" applyAlignment="1">
      <alignment horizontal="right"/>
    </xf>
    <xf numFmtId="0" fontId="22" fillId="3" borderId="0" xfId="0" applyFont="1" applyFill="1" applyBorder="1" applyAlignment="1">
      <alignment horizontal="left" wrapText="1"/>
    </xf>
    <xf numFmtId="0" fontId="45" fillId="3" borderId="0" xfId="0" applyFont="1" applyFill="1" applyBorder="1"/>
    <xf numFmtId="165" fontId="2" fillId="3" borderId="0" xfId="0" applyNumberFormat="1" applyFont="1" applyFill="1" applyBorder="1"/>
    <xf numFmtId="0" fontId="0" fillId="3" borderId="20" xfId="0" applyFill="1" applyBorder="1"/>
    <xf numFmtId="165" fontId="2" fillId="0" borderId="0" xfId="64" applyNumberFormat="1" applyFont="1"/>
    <xf numFmtId="165" fontId="2" fillId="0" borderId="0" xfId="64" applyNumberFormat="1" applyFont="1" applyBorder="1"/>
    <xf numFmtId="0" fontId="25" fillId="3" borderId="0" xfId="0" applyFont="1" applyFill="1" applyBorder="1" applyAlignment="1"/>
    <xf numFmtId="2" fontId="10" fillId="3" borderId="0" xfId="0" applyNumberFormat="1" applyFont="1" applyFill="1" applyBorder="1"/>
    <xf numFmtId="2" fontId="10" fillId="3" borderId="0" xfId="0" applyNumberFormat="1" applyFont="1" applyFill="1" applyBorder="1" applyAlignment="1">
      <alignment horizontal="right"/>
    </xf>
    <xf numFmtId="1" fontId="22" fillId="0" borderId="0" xfId="0" applyNumberFormat="1" applyFont="1" applyFill="1" applyBorder="1" applyAlignment="1">
      <alignment horizontal="right" vertical="center" wrapText="1"/>
    </xf>
    <xf numFmtId="0" fontId="10" fillId="3" borderId="20" xfId="0" applyFont="1" applyFill="1" applyBorder="1"/>
    <xf numFmtId="0" fontId="10" fillId="3" borderId="34" xfId="0" applyFont="1" applyFill="1" applyBorder="1"/>
    <xf numFmtId="0" fontId="2" fillId="3" borderId="20" xfId="0" applyFont="1" applyFill="1" applyBorder="1" applyAlignment="1">
      <alignment horizontal="left"/>
    </xf>
    <xf numFmtId="165" fontId="2" fillId="0" borderId="20" xfId="64" applyNumberFormat="1" applyFont="1" applyBorder="1"/>
    <xf numFmtId="0" fontId="25" fillId="3" borderId="0" xfId="0" applyFont="1" applyFill="1" applyBorder="1" applyAlignment="1"/>
    <xf numFmtId="165" fontId="10" fillId="3" borderId="20" xfId="0" applyNumberFormat="1" applyFont="1" applyFill="1" applyBorder="1" applyAlignment="1">
      <alignment horizontal="right"/>
    </xf>
    <xf numFmtId="0" fontId="2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6" fillId="3" borderId="20" xfId="0" applyFont="1" applyFill="1" applyBorder="1" applyAlignment="1"/>
    <xf numFmtId="0" fontId="2" fillId="3" borderId="20" xfId="0" applyFont="1" applyFill="1" applyBorder="1" applyAlignment="1"/>
    <xf numFmtId="165" fontId="10" fillId="3" borderId="20" xfId="0" applyNumberFormat="1" applyFont="1" applyFill="1" applyBorder="1" applyAlignment="1"/>
    <xf numFmtId="0" fontId="46" fillId="0" borderId="0" xfId="5"/>
    <xf numFmtId="165" fontId="10" fillId="3" borderId="34" xfId="0" applyNumberFormat="1" applyFont="1" applyFill="1" applyBorder="1" applyAlignment="1"/>
    <xf numFmtId="0" fontId="22" fillId="0" borderId="0" xfId="0" applyFont="1" applyAlignment="1">
      <alignment horizontal="center"/>
    </xf>
    <xf numFmtId="0" fontId="25" fillId="3" borderId="0" xfId="0" applyFont="1" applyFill="1" applyBorder="1" applyAlignment="1"/>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0" fontId="52" fillId="3" borderId="0" xfId="7" applyFont="1" applyFill="1" applyAlignment="1">
      <alignment horizontal="left" wrapText="1"/>
    </xf>
    <xf numFmtId="0" fontId="0" fillId="3" borderId="0" xfId="0" applyFill="1" applyBorder="1" applyAlignment="1"/>
    <xf numFmtId="0" fontId="31" fillId="3" borderId="0" xfId="0" applyFont="1" applyFill="1" applyAlignment="1">
      <alignment horizontal="left" wrapText="1"/>
    </xf>
    <xf numFmtId="0" fontId="26" fillId="3" borderId="0" xfId="0" applyFont="1" applyFill="1" applyAlignment="1">
      <alignment horizontal="left"/>
    </xf>
    <xf numFmtId="0" fontId="30" fillId="3" borderId="0" xfId="0" applyFont="1" applyFill="1" applyBorder="1" applyAlignment="1">
      <alignment horizontal="left"/>
    </xf>
    <xf numFmtId="0" fontId="31"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0" fillId="3" borderId="0" xfId="0" applyFont="1" applyFill="1" applyAlignment="1">
      <alignment horizontal="left" vertical="top"/>
    </xf>
    <xf numFmtId="1" fontId="22" fillId="3" borderId="26" xfId="0" applyNumberFormat="1" applyFont="1" applyFill="1" applyBorder="1" applyAlignment="1">
      <alignment horizontal="center"/>
    </xf>
    <xf numFmtId="0" fontId="0" fillId="3" borderId="26" xfId="0" applyFont="1" applyFill="1" applyBorder="1" applyAlignment="1">
      <alignment horizontal="center"/>
    </xf>
    <xf numFmtId="0" fontId="2" fillId="3" borderId="26" xfId="0" applyFont="1" applyFill="1" applyBorder="1" applyAlignment="1">
      <alignment horizontal="center" wrapText="1"/>
    </xf>
    <xf numFmtId="0" fontId="0" fillId="3" borderId="26" xfId="0" applyFill="1" applyBorder="1" applyAlignment="1">
      <alignment horizontal="center" wrapText="1"/>
    </xf>
    <xf numFmtId="0" fontId="36" fillId="3" borderId="21" xfId="7" applyFont="1" applyFill="1" applyBorder="1" applyAlignment="1">
      <alignment horizontal="left" vertical="top" wrapText="1"/>
    </xf>
    <xf numFmtId="0" fontId="33" fillId="3" borderId="28" xfId="0" applyFont="1" applyFill="1" applyBorder="1" applyAlignment="1">
      <alignment horizontal="left" vertical="top" wrapText="1"/>
    </xf>
    <xf numFmtId="0" fontId="33" fillId="3" borderId="29" xfId="0" applyFont="1" applyFill="1" applyBorder="1" applyAlignment="1">
      <alignment horizontal="left" vertical="top" wrapText="1"/>
    </xf>
    <xf numFmtId="0" fontId="33" fillId="3" borderId="30" xfId="0" applyFont="1" applyFill="1" applyBorder="1" applyAlignment="1">
      <alignment horizontal="left" vertical="top" wrapText="1"/>
    </xf>
  </cellXfs>
  <cellStyles count="73">
    <cellStyle name="%" xfId="66"/>
    <cellStyle name="_GG Wind Farm Ops Construction Budget 17Nov09 Susan " xfId="1"/>
    <cellStyle name="_GG Wind Farm Ops input 17Nov09 " xfId="2"/>
    <cellStyle name="_Hotel " xfId="3"/>
    <cellStyle name="_Hotel  2" xfId="13"/>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2" xfId="4"/>
    <cellStyle name="Comma 2 2" xfId="45"/>
    <cellStyle name="Comma 2 3" xfId="16"/>
    <cellStyle name="Comma 3" xfId="72"/>
    <cellStyle name="Comma 4" xfId="11"/>
    <cellStyle name="Explanatory Text 2" xfId="46"/>
    <cellStyle name="Good 2" xfId="47"/>
    <cellStyle name="Heading 1 2" xfId="48"/>
    <cellStyle name="Heading 2 2" xfId="49"/>
    <cellStyle name="Heading 3 2" xfId="50"/>
    <cellStyle name="Heading 4 2" xfId="51"/>
    <cellStyle name="Hyperlink" xfId="5" builtinId="8"/>
    <cellStyle name="Input 2" xfId="52"/>
    <cellStyle name="Linked Cell 2" xfId="53"/>
    <cellStyle name="Neutral 2" xfId="54"/>
    <cellStyle name="Normal" xfId="0" builtinId="0"/>
    <cellStyle name="Normal 2" xfId="6"/>
    <cellStyle name="Normal 2 2" xfId="64"/>
    <cellStyle name="Normal 2 2 2" xfId="69"/>
    <cellStyle name="Normal 2 2 2 2 2" xfId="65"/>
    <cellStyle name="Normal 2 2 2 2 2 2" xfId="71"/>
    <cellStyle name="Normal 2 3" xfId="68"/>
    <cellStyle name="Normal 2 4" xfId="62"/>
    <cellStyle name="Normal 2 5" xfId="14"/>
    <cellStyle name="Normal 3" xfId="7"/>
    <cellStyle name="Normal 3 2" xfId="63"/>
    <cellStyle name="Normal 3 3" xfId="17"/>
    <cellStyle name="Normal 4" xfId="10"/>
    <cellStyle name="Normal 4 2" xfId="70"/>
    <cellStyle name="Note 2" xfId="55"/>
    <cellStyle name="Output 2" xfId="56"/>
    <cellStyle name="Percent" xfId="8" builtinId="5"/>
    <cellStyle name="Percent 2" xfId="9"/>
    <cellStyle name="Percent 2 2" xfId="67"/>
    <cellStyle name="Percent 2 3" xfId="15"/>
    <cellStyle name="Percent 3" xfId="12"/>
    <cellStyle name="Title 2" xfId="57"/>
    <cellStyle name="Total 2" xfId="58"/>
    <cellStyle name="Warning Text 2" xfId="59"/>
    <cellStyle name="whole number" xfId="60"/>
    <cellStyle name="whole number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0</xdr:row>
      <xdr:rowOff>0</xdr:rowOff>
    </xdr:from>
    <xdr:to>
      <xdr:col>17</xdr:col>
      <xdr:colOff>19049</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1557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79375</xdr:rowOff>
    </xdr:from>
    <xdr:to>
      <xdr:col>16</xdr:col>
      <xdr:colOff>609599</xdr:colOff>
      <xdr:row>28</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37250"/>
          <a:ext cx="10296524" cy="72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tatistics.gov.scot/hom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90"/>
  <sheetViews>
    <sheetView topLeftCell="A37" workbookViewId="0">
      <selection activeCell="D95" sqref="D95"/>
    </sheetView>
  </sheetViews>
  <sheetFormatPr defaultRowHeight="12.75" x14ac:dyDescent="0.2"/>
  <cols>
    <col min="3" max="3" width="9.5703125" bestFit="1" customWidth="1"/>
    <col min="7" max="7" width="9.42578125" customWidth="1"/>
  </cols>
  <sheetData>
    <row r="1" spans="1:8" x14ac:dyDescent="0.2">
      <c r="A1" s="72" t="s">
        <v>166</v>
      </c>
      <c r="E1" s="72" t="s">
        <v>167</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103</v>
      </c>
      <c r="B20">
        <v>268238</v>
      </c>
      <c r="C20" s="64">
        <f>100*B20/AVERAGE($B$76:$B$79)</f>
        <v>73.378388174677099</v>
      </c>
      <c r="E20" t="s">
        <v>103</v>
      </c>
      <c r="F20">
        <v>318204</v>
      </c>
      <c r="G20" s="64">
        <f>100*F20/AVERAGE($B$76:$B$79)</f>
        <v>87.04693828143273</v>
      </c>
    </row>
    <row r="21" spans="1:7" x14ac:dyDescent="0.2">
      <c r="A21" t="s">
        <v>104</v>
      </c>
      <c r="B21">
        <v>269972</v>
      </c>
      <c r="C21" s="64">
        <f t="shared" ref="C21:C84" si="2">100*B21/AVERAGE($B$76:$B$79)</f>
        <v>73.852736048933878</v>
      </c>
      <c r="E21" t="s">
        <v>104</v>
      </c>
      <c r="F21">
        <v>320480</v>
      </c>
      <c r="G21" s="64">
        <f t="shared" ref="G21:G84" si="3">100*F21/AVERAGE($B$76:$B$79)</f>
        <v>87.669554061022367</v>
      </c>
    </row>
    <row r="22" spans="1:7" x14ac:dyDescent="0.2">
      <c r="A22" t="s">
        <v>105</v>
      </c>
      <c r="B22">
        <v>272178</v>
      </c>
      <c r="C22" s="64">
        <f t="shared" si="2"/>
        <v>74.456202837059863</v>
      </c>
      <c r="E22" t="s">
        <v>105</v>
      </c>
      <c r="F22">
        <v>322603</v>
      </c>
      <c r="G22" s="64">
        <f t="shared" si="3"/>
        <v>88.250315616412877</v>
      </c>
    </row>
    <row r="23" spans="1:7" x14ac:dyDescent="0.2">
      <c r="A23" t="s">
        <v>106</v>
      </c>
      <c r="B23">
        <v>274827</v>
      </c>
      <c r="C23" s="64">
        <f t="shared" si="2"/>
        <v>75.18085538544868</v>
      </c>
      <c r="E23" t="s">
        <v>106</v>
      </c>
      <c r="F23">
        <v>325841</v>
      </c>
      <c r="G23" s="64">
        <f t="shared" si="3"/>
        <v>89.136093250117284</v>
      </c>
    </row>
    <row r="24" spans="1:7" x14ac:dyDescent="0.2">
      <c r="A24" t="s">
        <v>107</v>
      </c>
      <c r="B24">
        <v>275807</v>
      </c>
      <c r="C24" s="64">
        <f t="shared" si="2"/>
        <v>75.448941265939823</v>
      </c>
      <c r="E24" t="s">
        <v>107</v>
      </c>
      <c r="F24">
        <v>327488</v>
      </c>
      <c r="G24" s="64">
        <f t="shared" si="3"/>
        <v>89.586641663554957</v>
      </c>
    </row>
    <row r="25" spans="1:7" x14ac:dyDescent="0.2">
      <c r="A25" t="s">
        <v>108</v>
      </c>
      <c r="B25">
        <v>277001</v>
      </c>
      <c r="C25" s="64">
        <f t="shared" si="2"/>
        <v>75.775568348905566</v>
      </c>
      <c r="E25" t="s">
        <v>108</v>
      </c>
      <c r="F25">
        <v>328288</v>
      </c>
      <c r="G25" s="64">
        <f t="shared" si="3"/>
        <v>89.805487280282421</v>
      </c>
    </row>
    <row r="26" spans="1:7" x14ac:dyDescent="0.2">
      <c r="A26" t="s">
        <v>109</v>
      </c>
      <c r="B26">
        <v>281129</v>
      </c>
      <c r="C26" s="64">
        <f t="shared" si="2"/>
        <v>76.904811731219283</v>
      </c>
      <c r="E26" t="s">
        <v>109</v>
      </c>
      <c r="F26">
        <v>333562</v>
      </c>
      <c r="G26" s="64">
        <f t="shared" si="3"/>
        <v>91.248227008558231</v>
      </c>
    </row>
    <row r="27" spans="1:7" x14ac:dyDescent="0.2">
      <c r="A27" t="s">
        <v>110</v>
      </c>
      <c r="B27">
        <v>285101</v>
      </c>
      <c r="C27" s="64">
        <f t="shared" si="2"/>
        <v>77.991380218271146</v>
      </c>
      <c r="E27" t="s">
        <v>110</v>
      </c>
      <c r="F27">
        <v>337855</v>
      </c>
      <c r="G27" s="64">
        <f t="shared" si="3"/>
        <v>92.422607299321996</v>
      </c>
    </row>
    <row r="28" spans="1:7" x14ac:dyDescent="0.2">
      <c r="A28" t="s">
        <v>111</v>
      </c>
      <c r="B28">
        <v>288024</v>
      </c>
      <c r="C28" s="64">
        <f t="shared" si="2"/>
        <v>78.79098739038912</v>
      </c>
      <c r="E28" t="s">
        <v>111</v>
      </c>
      <c r="F28">
        <v>341636</v>
      </c>
      <c r="G28" s="64">
        <f t="shared" si="3"/>
        <v>93.456926395380165</v>
      </c>
    </row>
    <row r="29" spans="1:7" x14ac:dyDescent="0.2">
      <c r="A29" t="s">
        <v>112</v>
      </c>
      <c r="B29">
        <v>291151</v>
      </c>
      <c r="C29" s="64">
        <f t="shared" si="2"/>
        <v>79.646400194772596</v>
      </c>
      <c r="E29" t="s">
        <v>112</v>
      </c>
      <c r="F29">
        <v>344025</v>
      </c>
      <c r="G29" s="64">
        <f t="shared" si="3"/>
        <v>94.110454118332555</v>
      </c>
    </row>
    <row r="30" spans="1:7" x14ac:dyDescent="0.2">
      <c r="A30" t="s">
        <v>113</v>
      </c>
      <c r="B30">
        <v>293350</v>
      </c>
      <c r="C30" s="64">
        <f t="shared" si="2"/>
        <v>80.247952083752224</v>
      </c>
      <c r="E30" t="s">
        <v>113</v>
      </c>
      <c r="F30">
        <v>345374</v>
      </c>
      <c r="G30" s="64">
        <f t="shared" si="3"/>
        <v>94.479482539539248</v>
      </c>
    </row>
    <row r="31" spans="1:7" x14ac:dyDescent="0.2">
      <c r="A31" t="s">
        <v>114</v>
      </c>
      <c r="B31">
        <v>295220</v>
      </c>
      <c r="C31" s="64">
        <f t="shared" si="2"/>
        <v>80.759503712852663</v>
      </c>
      <c r="E31" t="s">
        <v>114</v>
      </c>
      <c r="F31">
        <v>346576</v>
      </c>
      <c r="G31" s="64">
        <f t="shared" si="3"/>
        <v>94.808298078672266</v>
      </c>
    </row>
    <row r="32" spans="1:7" x14ac:dyDescent="0.2">
      <c r="A32" t="s">
        <v>115</v>
      </c>
      <c r="B32">
        <v>298879</v>
      </c>
      <c r="C32" s="64">
        <f t="shared" si="2"/>
        <v>81.760448852359914</v>
      </c>
      <c r="E32" t="s">
        <v>115</v>
      </c>
      <c r="F32">
        <v>350471</v>
      </c>
      <c r="G32" s="64">
        <f t="shared" si="3"/>
        <v>95.873802675114106</v>
      </c>
    </row>
    <row r="33" spans="1:7" x14ac:dyDescent="0.2">
      <c r="A33" t="s">
        <v>116</v>
      </c>
      <c r="B33">
        <v>300512</v>
      </c>
      <c r="C33" s="64">
        <f t="shared" si="2"/>
        <v>82.207167467504846</v>
      </c>
      <c r="E33" t="s">
        <v>116</v>
      </c>
      <c r="F33">
        <v>353126</v>
      </c>
      <c r="G33" s="64">
        <f t="shared" si="3"/>
        <v>96.600096565628377</v>
      </c>
    </row>
    <row r="34" spans="1:7" x14ac:dyDescent="0.2">
      <c r="A34" t="s">
        <v>117</v>
      </c>
      <c r="B34">
        <v>301463</v>
      </c>
      <c r="C34" s="64">
        <f t="shared" si="2"/>
        <v>82.467320194389615</v>
      </c>
      <c r="E34" t="s">
        <v>117</v>
      </c>
      <c r="F34">
        <v>355392</v>
      </c>
      <c r="G34" s="64">
        <f t="shared" si="3"/>
        <v>97.219976775008931</v>
      </c>
    </row>
    <row r="35" spans="1:7" x14ac:dyDescent="0.2">
      <c r="A35" t="s">
        <v>118</v>
      </c>
      <c r="B35">
        <v>302159</v>
      </c>
      <c r="C35" s="64">
        <f t="shared" si="2"/>
        <v>82.657715880942519</v>
      </c>
      <c r="E35" t="s">
        <v>118</v>
      </c>
      <c r="F35">
        <v>356616</v>
      </c>
      <c r="G35" s="64">
        <f t="shared" si="3"/>
        <v>97.554810568601951</v>
      </c>
    </row>
    <row r="36" spans="1:7" x14ac:dyDescent="0.2">
      <c r="A36" t="s">
        <v>119</v>
      </c>
      <c r="B36">
        <v>304300</v>
      </c>
      <c r="C36" s="64">
        <f t="shared" si="2"/>
        <v>83.243401462709386</v>
      </c>
      <c r="E36" t="s">
        <v>119</v>
      </c>
      <c r="F36">
        <v>358033</v>
      </c>
      <c r="G36" s="64">
        <f t="shared" si="3"/>
        <v>97.942440867230474</v>
      </c>
    </row>
    <row r="37" spans="1:7" x14ac:dyDescent="0.2">
      <c r="A37" t="s">
        <v>120</v>
      </c>
      <c r="B37">
        <v>305910</v>
      </c>
      <c r="C37" s="64">
        <f t="shared" si="2"/>
        <v>83.683828266373411</v>
      </c>
      <c r="E37" t="s">
        <v>120</v>
      </c>
      <c r="F37">
        <v>360932</v>
      </c>
      <c r="G37" s="64">
        <f t="shared" si="3"/>
        <v>98.735482670846622</v>
      </c>
    </row>
    <row r="38" spans="1:7" x14ac:dyDescent="0.2">
      <c r="A38" t="s">
        <v>121</v>
      </c>
      <c r="B38">
        <v>309890</v>
      </c>
      <c r="C38" s="64">
        <f t="shared" si="2"/>
        <v>84.772585209592549</v>
      </c>
      <c r="E38" t="s">
        <v>121</v>
      </c>
      <c r="F38">
        <v>364371</v>
      </c>
      <c r="G38" s="64">
        <f t="shared" si="3"/>
        <v>99.676245265753806</v>
      </c>
    </row>
    <row r="39" spans="1:7" x14ac:dyDescent="0.2">
      <c r="A39" t="s">
        <v>122</v>
      </c>
      <c r="B39">
        <v>311513</v>
      </c>
      <c r="C39" s="64">
        <f t="shared" si="2"/>
        <v>85.216568254528397</v>
      </c>
      <c r="E39" t="s">
        <v>122</v>
      </c>
      <c r="F39">
        <v>367574</v>
      </c>
      <c r="G39" s="64">
        <f t="shared" si="3"/>
        <v>100.55244840372639</v>
      </c>
    </row>
    <row r="40" spans="1:7" x14ac:dyDescent="0.2">
      <c r="A40" t="s">
        <v>123</v>
      </c>
      <c r="B40">
        <v>314066</v>
      </c>
      <c r="C40" s="64">
        <f t="shared" si="2"/>
        <v>85.914959328909916</v>
      </c>
      <c r="E40" t="s">
        <v>123</v>
      </c>
      <c r="F40">
        <v>370170</v>
      </c>
      <c r="G40" s="64">
        <f t="shared" si="3"/>
        <v>101.26260243000702</v>
      </c>
    </row>
    <row r="41" spans="1:7" x14ac:dyDescent="0.2">
      <c r="A41" t="s">
        <v>124</v>
      </c>
      <c r="B41">
        <v>318477</v>
      </c>
      <c r="C41" s="64">
        <f t="shared" si="2"/>
        <v>87.121619348140982</v>
      </c>
      <c r="E41" t="s">
        <v>124</v>
      </c>
      <c r="F41">
        <v>373540</v>
      </c>
      <c r="G41" s="64">
        <f t="shared" si="3"/>
        <v>102.18448959047146</v>
      </c>
    </row>
    <row r="42" spans="1:7" x14ac:dyDescent="0.2">
      <c r="A42" t="s">
        <v>125</v>
      </c>
      <c r="B42">
        <v>321811</v>
      </c>
      <c r="C42" s="64">
        <f t="shared" si="2"/>
        <v>88.033658455852688</v>
      </c>
      <c r="E42" t="s">
        <v>125</v>
      </c>
      <c r="F42">
        <v>376432</v>
      </c>
      <c r="G42" s="64">
        <f t="shared" si="3"/>
        <v>102.97561649494125</v>
      </c>
    </row>
    <row r="43" spans="1:7" x14ac:dyDescent="0.2">
      <c r="A43" t="s">
        <v>126</v>
      </c>
      <c r="B43">
        <v>325314</v>
      </c>
      <c r="C43" s="64">
        <f t="shared" si="2"/>
        <v>88.991928700098072</v>
      </c>
      <c r="E43" t="s">
        <v>126</v>
      </c>
      <c r="F43">
        <v>379180</v>
      </c>
      <c r="G43" s="64">
        <f t="shared" si="3"/>
        <v>103.72735118840009</v>
      </c>
    </row>
    <row r="44" spans="1:7" x14ac:dyDescent="0.2">
      <c r="A44" t="s">
        <v>127</v>
      </c>
      <c r="B44">
        <v>327450</v>
      </c>
      <c r="C44" s="64">
        <f t="shared" si="2"/>
        <v>89.576246496760405</v>
      </c>
      <c r="E44" t="s">
        <v>127</v>
      </c>
      <c r="F44">
        <v>381745</v>
      </c>
      <c r="G44" s="64">
        <f t="shared" si="3"/>
        <v>104.42902494703252</v>
      </c>
    </row>
    <row r="45" spans="1:7" x14ac:dyDescent="0.2">
      <c r="A45" t="s">
        <v>128</v>
      </c>
      <c r="B45">
        <v>328130</v>
      </c>
      <c r="C45" s="64">
        <f t="shared" si="2"/>
        <v>89.762265270978745</v>
      </c>
      <c r="E45" t="s">
        <v>128</v>
      </c>
      <c r="F45">
        <v>383795</v>
      </c>
      <c r="G45" s="64">
        <f t="shared" si="3"/>
        <v>104.98981683989665</v>
      </c>
    </row>
    <row r="46" spans="1:7" x14ac:dyDescent="0.2">
      <c r="A46" t="s">
        <v>129</v>
      </c>
      <c r="B46">
        <v>328918</v>
      </c>
      <c r="C46" s="64">
        <f t="shared" si="2"/>
        <v>89.977828203455303</v>
      </c>
      <c r="E46" t="s">
        <v>129</v>
      </c>
      <c r="F46">
        <v>384640</v>
      </c>
      <c r="G46" s="64">
        <f t="shared" si="3"/>
        <v>105.22097252256503</v>
      </c>
    </row>
    <row r="47" spans="1:7" x14ac:dyDescent="0.2">
      <c r="A47" t="s">
        <v>130</v>
      </c>
      <c r="B47">
        <v>330519</v>
      </c>
      <c r="C47" s="64">
        <f t="shared" si="2"/>
        <v>90.415792993931134</v>
      </c>
      <c r="E47" t="s">
        <v>130</v>
      </c>
      <c r="F47">
        <v>386451</v>
      </c>
      <c r="G47" s="64">
        <f t="shared" si="3"/>
        <v>105.71638428743184</v>
      </c>
    </row>
    <row r="48" spans="1:7" x14ac:dyDescent="0.2">
      <c r="A48" t="s">
        <v>131</v>
      </c>
      <c r="B48">
        <v>334422</v>
      </c>
      <c r="C48" s="64">
        <f t="shared" si="2"/>
        <v>91.48348604654025</v>
      </c>
      <c r="E48" t="s">
        <v>131</v>
      </c>
      <c r="F48">
        <v>389097</v>
      </c>
      <c r="G48" s="64">
        <f t="shared" si="3"/>
        <v>106.44021616475793</v>
      </c>
    </row>
    <row r="49" spans="1:7" x14ac:dyDescent="0.2">
      <c r="A49" t="s">
        <v>132</v>
      </c>
      <c r="B49">
        <v>338759</v>
      </c>
      <c r="C49" s="64">
        <f t="shared" si="2"/>
        <v>92.669902846224019</v>
      </c>
      <c r="E49" t="s">
        <v>132</v>
      </c>
      <c r="F49">
        <v>393287</v>
      </c>
      <c r="G49" s="64">
        <f t="shared" si="3"/>
        <v>107.58642008236802</v>
      </c>
    </row>
    <row r="50" spans="1:7" x14ac:dyDescent="0.2">
      <c r="A50" t="s">
        <v>133</v>
      </c>
      <c r="B50">
        <v>343731</v>
      </c>
      <c r="C50" s="64">
        <f t="shared" si="2"/>
        <v>94.03002835418522</v>
      </c>
      <c r="E50" t="s">
        <v>133</v>
      </c>
      <c r="F50">
        <v>397286</v>
      </c>
      <c r="G50" s="64">
        <f t="shared" si="3"/>
        <v>108.68037460898444</v>
      </c>
    </row>
    <row r="51" spans="1:7" x14ac:dyDescent="0.2">
      <c r="A51" t="s">
        <v>134</v>
      </c>
      <c r="B51">
        <v>348809</v>
      </c>
      <c r="C51" s="64">
        <f t="shared" si="2"/>
        <v>95.419150906362802</v>
      </c>
      <c r="E51" t="s">
        <v>134</v>
      </c>
      <c r="F51">
        <v>403005</v>
      </c>
      <c r="G51" s="64">
        <f t="shared" si="3"/>
        <v>110.2448472115649</v>
      </c>
    </row>
    <row r="52" spans="1:7" x14ac:dyDescent="0.2">
      <c r="A52" t="s">
        <v>135</v>
      </c>
      <c r="B52">
        <v>349582</v>
      </c>
      <c r="C52" s="64">
        <f t="shared" si="2"/>
        <v>95.630610483525714</v>
      </c>
      <c r="E52" t="s">
        <v>135</v>
      </c>
      <c r="F52">
        <v>404477</v>
      </c>
      <c r="G52" s="64">
        <f t="shared" si="3"/>
        <v>110.64752314634343</v>
      </c>
    </row>
    <row r="53" spans="1:7" x14ac:dyDescent="0.2">
      <c r="A53" t="s">
        <v>136</v>
      </c>
      <c r="B53">
        <v>351061</v>
      </c>
      <c r="C53" s="64">
        <f t="shared" si="2"/>
        <v>96.035201317450614</v>
      </c>
      <c r="E53" t="s">
        <v>136</v>
      </c>
      <c r="F53">
        <v>405652</v>
      </c>
      <c r="G53" s="64">
        <f t="shared" si="3"/>
        <v>110.9689526459119</v>
      </c>
    </row>
    <row r="54" spans="1:7" x14ac:dyDescent="0.2">
      <c r="A54" t="s">
        <v>137</v>
      </c>
      <c r="B54">
        <v>351768</v>
      </c>
      <c r="C54" s="64">
        <f t="shared" si="2"/>
        <v>96.228606131233505</v>
      </c>
      <c r="E54" t="s">
        <v>137</v>
      </c>
      <c r="F54">
        <v>406173</v>
      </c>
      <c r="G54" s="64">
        <f t="shared" si="3"/>
        <v>111.11147585380566</v>
      </c>
    </row>
    <row r="55" spans="1:7" x14ac:dyDescent="0.2">
      <c r="A55" t="s">
        <v>138</v>
      </c>
      <c r="B55">
        <v>354899</v>
      </c>
      <c r="C55" s="64">
        <f t="shared" si="2"/>
        <v>97.085113163700626</v>
      </c>
      <c r="E55" t="s">
        <v>138</v>
      </c>
      <c r="F55">
        <v>408500</v>
      </c>
      <c r="G55" s="64">
        <f t="shared" si="3"/>
        <v>111.74804304146167</v>
      </c>
    </row>
    <row r="56" spans="1:7" x14ac:dyDescent="0.2">
      <c r="A56" t="s">
        <v>139</v>
      </c>
      <c r="B56">
        <v>357698</v>
      </c>
      <c r="C56" s="64">
        <f t="shared" si="2"/>
        <v>97.850799265225845</v>
      </c>
      <c r="E56" t="s">
        <v>139</v>
      </c>
      <c r="F56">
        <v>412446</v>
      </c>
      <c r="G56" s="64">
        <f t="shared" si="3"/>
        <v>112.82749904596989</v>
      </c>
    </row>
    <row r="57" spans="1:7" x14ac:dyDescent="0.2">
      <c r="A57" t="s">
        <v>140</v>
      </c>
      <c r="B57">
        <v>359926</v>
      </c>
      <c r="C57" s="64">
        <f t="shared" si="2"/>
        <v>98.460284307811833</v>
      </c>
      <c r="E57" t="s">
        <v>140</v>
      </c>
      <c r="F57">
        <v>414937</v>
      </c>
      <c r="G57" s="64">
        <f t="shared" si="3"/>
        <v>113.50892958505503</v>
      </c>
    </row>
    <row r="58" spans="1:7" x14ac:dyDescent="0.2">
      <c r="A58" t="s">
        <v>141</v>
      </c>
      <c r="B58">
        <v>362969</v>
      </c>
      <c r="C58" s="64">
        <f t="shared" si="2"/>
        <v>99.29271832243893</v>
      </c>
      <c r="E58" t="s">
        <v>141</v>
      </c>
      <c r="F58">
        <v>418107</v>
      </c>
      <c r="G58" s="64">
        <f t="shared" si="3"/>
        <v>114.37610534133761</v>
      </c>
    </row>
    <row r="59" spans="1:7" x14ac:dyDescent="0.2">
      <c r="A59" t="s">
        <v>142</v>
      </c>
      <c r="B59">
        <v>365283</v>
      </c>
      <c r="C59" s="64">
        <f t="shared" si="2"/>
        <v>99.925729268823119</v>
      </c>
      <c r="E59" t="s">
        <v>142</v>
      </c>
      <c r="F59">
        <v>421331</v>
      </c>
      <c r="G59" s="64">
        <f t="shared" si="3"/>
        <v>115.2580531767493</v>
      </c>
    </row>
    <row r="60" spans="1:7" x14ac:dyDescent="0.2">
      <c r="A60" t="s">
        <v>143</v>
      </c>
      <c r="B60">
        <v>367290</v>
      </c>
      <c r="C60" s="64">
        <f t="shared" si="2"/>
        <v>100.47475820978815</v>
      </c>
      <c r="E60" t="s">
        <v>143</v>
      </c>
      <c r="F60">
        <v>422382</v>
      </c>
      <c r="G60" s="64">
        <f t="shared" si="3"/>
        <v>115.545561605725</v>
      </c>
    </row>
    <row r="61" spans="1:7" x14ac:dyDescent="0.2">
      <c r="A61" t="s">
        <v>144</v>
      </c>
      <c r="B61">
        <v>366230</v>
      </c>
      <c r="C61" s="64">
        <f t="shared" si="2"/>
        <v>100.18478776762426</v>
      </c>
      <c r="E61" t="s">
        <v>144</v>
      </c>
      <c r="F61">
        <v>420031</v>
      </c>
      <c r="G61" s="64">
        <f t="shared" si="3"/>
        <v>114.90242904956716</v>
      </c>
    </row>
    <row r="62" spans="1:7" x14ac:dyDescent="0.2">
      <c r="A62" t="s">
        <v>145</v>
      </c>
      <c r="B62">
        <v>359362</v>
      </c>
      <c r="C62" s="64">
        <f t="shared" si="2"/>
        <v>98.305998148018972</v>
      </c>
      <c r="E62" t="s">
        <v>145</v>
      </c>
      <c r="F62">
        <v>412965</v>
      </c>
      <c r="G62" s="64">
        <f t="shared" si="3"/>
        <v>112.96947513982184</v>
      </c>
    </row>
    <row r="63" spans="1:7" x14ac:dyDescent="0.2">
      <c r="A63" t="s">
        <v>146</v>
      </c>
      <c r="B63">
        <v>351520</v>
      </c>
      <c r="C63" s="64">
        <f t="shared" si="2"/>
        <v>96.160763990047997</v>
      </c>
      <c r="E63" t="s">
        <v>146</v>
      </c>
      <c r="F63">
        <v>403661</v>
      </c>
      <c r="G63" s="64">
        <f t="shared" si="3"/>
        <v>110.42430061728142</v>
      </c>
    </row>
    <row r="64" spans="1:7" x14ac:dyDescent="0.2">
      <c r="A64" t="s">
        <v>147</v>
      </c>
      <c r="B64">
        <v>346266</v>
      </c>
      <c r="C64" s="64">
        <f t="shared" si="2"/>
        <v>94.723495402190366</v>
      </c>
      <c r="E64" t="s">
        <v>147</v>
      </c>
      <c r="F64">
        <v>397326</v>
      </c>
      <c r="G64" s="64">
        <f t="shared" si="3"/>
        <v>108.69131688982081</v>
      </c>
    </row>
    <row r="65" spans="1:7" x14ac:dyDescent="0.2">
      <c r="A65" t="s">
        <v>148</v>
      </c>
      <c r="B65">
        <v>344993</v>
      </c>
      <c r="C65" s="64">
        <f t="shared" si="2"/>
        <v>94.375257314572792</v>
      </c>
      <c r="E65" t="s">
        <v>148</v>
      </c>
      <c r="F65">
        <v>396514</v>
      </c>
      <c r="G65" s="64">
        <f t="shared" si="3"/>
        <v>108.46918858884243</v>
      </c>
    </row>
    <row r="66" spans="1:7" x14ac:dyDescent="0.2">
      <c r="A66" t="s">
        <v>149</v>
      </c>
      <c r="B66">
        <v>345849</v>
      </c>
      <c r="C66" s="64">
        <f t="shared" si="2"/>
        <v>94.60942212447118</v>
      </c>
      <c r="E66" t="s">
        <v>149</v>
      </c>
      <c r="F66">
        <v>397125</v>
      </c>
      <c r="G66" s="64">
        <f t="shared" si="3"/>
        <v>108.63633192861803</v>
      </c>
    </row>
    <row r="67" spans="1:7" x14ac:dyDescent="0.2">
      <c r="A67" t="s">
        <v>150</v>
      </c>
      <c r="B67">
        <v>346288</v>
      </c>
      <c r="C67" s="64">
        <f t="shared" si="2"/>
        <v>94.729513656650383</v>
      </c>
      <c r="E67" t="s">
        <v>150</v>
      </c>
      <c r="F67">
        <v>398528</v>
      </c>
      <c r="G67" s="64">
        <f t="shared" si="3"/>
        <v>109.02013242895383</v>
      </c>
    </row>
    <row r="68" spans="1:7" x14ac:dyDescent="0.2">
      <c r="A68" t="s">
        <v>151</v>
      </c>
      <c r="B68">
        <v>347852</v>
      </c>
      <c r="C68" s="64">
        <f t="shared" si="2"/>
        <v>95.157356837352566</v>
      </c>
      <c r="E68" t="s">
        <v>151</v>
      </c>
      <c r="F68">
        <v>400001</v>
      </c>
      <c r="G68" s="64">
        <f t="shared" si="3"/>
        <v>109.42308192075326</v>
      </c>
    </row>
    <row r="69" spans="1:7" x14ac:dyDescent="0.2">
      <c r="A69" t="s">
        <v>152</v>
      </c>
      <c r="B69">
        <v>351976</v>
      </c>
      <c r="C69" s="64">
        <f t="shared" si="2"/>
        <v>96.285505991582653</v>
      </c>
      <c r="E69" t="s">
        <v>152</v>
      </c>
      <c r="F69">
        <v>403217</v>
      </c>
      <c r="G69" s="64">
        <f t="shared" si="3"/>
        <v>110.30284129999768</v>
      </c>
    </row>
    <row r="70" spans="1:7" x14ac:dyDescent="0.2">
      <c r="A70" t="s">
        <v>153</v>
      </c>
      <c r="B70">
        <v>354912</v>
      </c>
      <c r="C70" s="64">
        <f t="shared" si="2"/>
        <v>97.08866940497245</v>
      </c>
      <c r="E70" t="s">
        <v>153</v>
      </c>
      <c r="F70">
        <v>405186</v>
      </c>
      <c r="G70" s="64">
        <f t="shared" si="3"/>
        <v>110.84147507416814</v>
      </c>
    </row>
    <row r="71" spans="1:7" x14ac:dyDescent="0.2">
      <c r="A71" t="s">
        <v>154</v>
      </c>
      <c r="B71">
        <v>355755</v>
      </c>
      <c r="C71" s="64">
        <f t="shared" si="2"/>
        <v>97.319277973599014</v>
      </c>
      <c r="E71" t="s">
        <v>154</v>
      </c>
      <c r="F71">
        <v>405570</v>
      </c>
      <c r="G71" s="64">
        <f t="shared" si="3"/>
        <v>110.94652097019733</v>
      </c>
    </row>
    <row r="72" spans="1:7" x14ac:dyDescent="0.2">
      <c r="A72" t="s">
        <v>155</v>
      </c>
      <c r="B72">
        <v>357811</v>
      </c>
      <c r="C72" s="64">
        <f t="shared" si="2"/>
        <v>97.881711208588598</v>
      </c>
      <c r="E72" t="s">
        <v>155</v>
      </c>
      <c r="F72">
        <v>408601</v>
      </c>
      <c r="G72" s="64">
        <f t="shared" si="3"/>
        <v>111.77567230057352</v>
      </c>
    </row>
    <row r="73" spans="1:7" x14ac:dyDescent="0.2">
      <c r="A73" t="s">
        <v>156</v>
      </c>
      <c r="B73">
        <v>359806</v>
      </c>
      <c r="C73" s="64">
        <f t="shared" si="2"/>
        <v>98.427457465302709</v>
      </c>
      <c r="E73" t="s">
        <v>156</v>
      </c>
      <c r="F73">
        <v>409994</v>
      </c>
      <c r="G73" s="64">
        <f t="shared" si="3"/>
        <v>112.15673723070022</v>
      </c>
    </row>
    <row r="74" spans="1:7" x14ac:dyDescent="0.2">
      <c r="A74" t="s">
        <v>157</v>
      </c>
      <c r="B74">
        <v>362575</v>
      </c>
      <c r="C74" s="64">
        <f t="shared" si="2"/>
        <v>99.18493685620065</v>
      </c>
      <c r="E74" t="s">
        <v>157</v>
      </c>
      <c r="F74">
        <v>413292</v>
      </c>
      <c r="G74" s="64">
        <f t="shared" si="3"/>
        <v>113.05892828565918</v>
      </c>
    </row>
    <row r="75" spans="1:7" x14ac:dyDescent="0.2">
      <c r="A75" t="s">
        <v>158</v>
      </c>
      <c r="B75">
        <v>363216</v>
      </c>
      <c r="C75" s="64">
        <f t="shared" si="2"/>
        <v>99.360286906603534</v>
      </c>
      <c r="E75" t="s">
        <v>158</v>
      </c>
      <c r="F75">
        <v>413921</v>
      </c>
      <c r="G75" s="64">
        <f t="shared" si="3"/>
        <v>113.23099565181116</v>
      </c>
    </row>
    <row r="76" spans="1:7" x14ac:dyDescent="0.2">
      <c r="A76" t="s">
        <v>159</v>
      </c>
      <c r="B76">
        <v>364222</v>
      </c>
      <c r="C76" s="64">
        <f t="shared" si="2"/>
        <v>99.635485269638323</v>
      </c>
      <c r="E76" t="s">
        <v>159</v>
      </c>
      <c r="F76">
        <v>414835</v>
      </c>
      <c r="G76" s="64">
        <f t="shared" si="3"/>
        <v>113.48102676892228</v>
      </c>
    </row>
    <row r="77" spans="1:7" x14ac:dyDescent="0.2">
      <c r="A77" t="s">
        <v>160</v>
      </c>
      <c r="B77">
        <v>364173</v>
      </c>
      <c r="C77" s="64">
        <f t="shared" si="2"/>
        <v>99.622080975613756</v>
      </c>
      <c r="E77" t="s">
        <v>160</v>
      </c>
      <c r="F77">
        <v>414099</v>
      </c>
      <c r="G77" s="64">
        <f t="shared" si="3"/>
        <v>113.27968880153301</v>
      </c>
    </row>
    <row r="78" spans="1:7" x14ac:dyDescent="0.2">
      <c r="A78" t="s">
        <v>161</v>
      </c>
      <c r="B78">
        <v>367170</v>
      </c>
      <c r="C78" s="64">
        <f t="shared" si="2"/>
        <v>100.44193136727903</v>
      </c>
      <c r="E78" t="s">
        <v>161</v>
      </c>
      <c r="F78">
        <v>418255</v>
      </c>
      <c r="G78" s="64">
        <f t="shared" si="3"/>
        <v>114.4165917804322</v>
      </c>
    </row>
    <row r="79" spans="1:7" x14ac:dyDescent="0.2">
      <c r="A79" t="s">
        <v>162</v>
      </c>
      <c r="B79">
        <v>366653</v>
      </c>
      <c r="C79" s="64">
        <f t="shared" si="2"/>
        <v>100.3005023874689</v>
      </c>
      <c r="E79" t="s">
        <v>162</v>
      </c>
      <c r="F79">
        <v>418024</v>
      </c>
      <c r="G79" s="64">
        <f t="shared" si="3"/>
        <v>114.35340010860213</v>
      </c>
    </row>
    <row r="80" spans="1:7" x14ac:dyDescent="0.2">
      <c r="A80" t="s">
        <v>88</v>
      </c>
      <c r="B80">
        <v>369731</v>
      </c>
      <c r="C80" s="64">
        <f t="shared" si="2"/>
        <v>101.14251089782782</v>
      </c>
      <c r="E80" t="s">
        <v>88</v>
      </c>
      <c r="F80">
        <v>420779</v>
      </c>
      <c r="G80" s="64">
        <f t="shared" si="3"/>
        <v>115.10704970120734</v>
      </c>
    </row>
    <row r="81" spans="1:7" x14ac:dyDescent="0.2">
      <c r="A81" t="s">
        <v>89</v>
      </c>
      <c r="B81">
        <v>373094</v>
      </c>
      <c r="C81" s="64">
        <f t="shared" si="2"/>
        <v>102.0624831591459</v>
      </c>
      <c r="E81" t="s">
        <v>89</v>
      </c>
      <c r="F81">
        <v>423282</v>
      </c>
      <c r="G81" s="64">
        <f t="shared" si="3"/>
        <v>115.79176292454341</v>
      </c>
    </row>
    <row r="82" spans="1:7" x14ac:dyDescent="0.2">
      <c r="A82" t="s">
        <v>90</v>
      </c>
      <c r="B82">
        <v>375816</v>
      </c>
      <c r="C82" s="64">
        <f t="shared" si="2"/>
        <v>102.80710537006109</v>
      </c>
      <c r="E82" t="s">
        <v>90</v>
      </c>
      <c r="F82">
        <v>427197</v>
      </c>
      <c r="G82" s="64">
        <f t="shared" si="3"/>
        <v>116.86273866140343</v>
      </c>
    </row>
    <row r="83" spans="1:7" x14ac:dyDescent="0.2">
      <c r="A83" t="s">
        <v>91</v>
      </c>
      <c r="B83">
        <v>378210</v>
      </c>
      <c r="C83" s="64">
        <f t="shared" si="2"/>
        <v>103.46200087811803</v>
      </c>
      <c r="E83" t="s">
        <v>91</v>
      </c>
      <c r="F83">
        <v>429922</v>
      </c>
      <c r="G83" s="64">
        <f t="shared" si="3"/>
        <v>117.60818154338136</v>
      </c>
    </row>
    <row r="84" spans="1:7" x14ac:dyDescent="0.2">
      <c r="A84" t="s">
        <v>92</v>
      </c>
      <c r="B84">
        <v>380380</v>
      </c>
      <c r="C84" s="64">
        <f t="shared" si="2"/>
        <v>104.05561961349129</v>
      </c>
      <c r="E84" t="s">
        <v>92</v>
      </c>
      <c r="F84">
        <v>432660</v>
      </c>
      <c r="G84" s="64">
        <f t="shared" si="3"/>
        <v>118.35718066663111</v>
      </c>
    </row>
    <row r="85" spans="1:7" x14ac:dyDescent="0.2">
      <c r="A85" t="s">
        <v>97</v>
      </c>
      <c r="B85">
        <v>383506</v>
      </c>
      <c r="C85" s="64">
        <f t="shared" ref="C85:C90" si="4">100*B85/AVERAGE($B$76:$B$79)</f>
        <v>104.91075886085386</v>
      </c>
      <c r="E85" t="s">
        <v>97</v>
      </c>
      <c r="F85">
        <v>436128</v>
      </c>
      <c r="G85" s="64">
        <f t="shared" ref="G85:G90" si="5">100*F85/AVERAGE($B$76:$B$79)</f>
        <v>119.30587641514467</v>
      </c>
    </row>
    <row r="86" spans="1:7" x14ac:dyDescent="0.2">
      <c r="A86" t="s">
        <v>99</v>
      </c>
      <c r="B86">
        <v>386158</v>
      </c>
      <c r="C86" s="64">
        <f t="shared" si="4"/>
        <v>105.6362320803054</v>
      </c>
      <c r="E86" t="s">
        <v>99</v>
      </c>
      <c r="F86">
        <v>438985</v>
      </c>
      <c r="G86" s="64">
        <f t="shared" si="5"/>
        <v>120.08742882388262</v>
      </c>
    </row>
    <row r="87" spans="1:7" x14ac:dyDescent="0.2">
      <c r="A87" t="s">
        <v>100</v>
      </c>
      <c r="B87">
        <v>388735</v>
      </c>
      <c r="C87" s="64">
        <f t="shared" si="4"/>
        <v>106.34118852318875</v>
      </c>
      <c r="E87" t="s">
        <v>100</v>
      </c>
      <c r="F87">
        <v>441939</v>
      </c>
      <c r="G87" s="64">
        <f t="shared" si="5"/>
        <v>120.89551626364879</v>
      </c>
    </row>
    <row r="88" spans="1:7" x14ac:dyDescent="0.2">
      <c r="A88" t="s">
        <v>163</v>
      </c>
      <c r="B88">
        <v>390155</v>
      </c>
      <c r="C88" s="64">
        <f t="shared" si="4"/>
        <v>106.72963949288</v>
      </c>
      <c r="E88" t="s">
        <v>163</v>
      </c>
      <c r="F88">
        <v>443590</v>
      </c>
      <c r="G88" s="64">
        <f t="shared" si="5"/>
        <v>121.34715890517009</v>
      </c>
    </row>
    <row r="89" spans="1:7" x14ac:dyDescent="0.2">
      <c r="A89" t="s">
        <v>165</v>
      </c>
      <c r="B89">
        <v>391595</v>
      </c>
      <c r="C89" s="64">
        <f t="shared" si="4"/>
        <v>107.12356160298943</v>
      </c>
      <c r="E89" t="s">
        <v>165</v>
      </c>
      <c r="F89">
        <v>445993</v>
      </c>
      <c r="G89" s="64">
        <f t="shared" si="5"/>
        <v>122.00451642641521</v>
      </c>
    </row>
    <row r="90" spans="1:7" x14ac:dyDescent="0.2">
      <c r="A90" t="s">
        <v>164</v>
      </c>
      <c r="B90">
        <v>393238</v>
      </c>
      <c r="C90" s="64">
        <f t="shared" si="4"/>
        <v>107.57301578834347</v>
      </c>
      <c r="E90" t="s">
        <v>164</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1"/>
  <sheetViews>
    <sheetView showGridLines="0" view="pageBreakPreview" zoomScaleNormal="100" zoomScaleSheetLayoutView="100" workbookViewId="0">
      <selection activeCell="A3" sqref="A3"/>
    </sheetView>
  </sheetViews>
  <sheetFormatPr defaultColWidth="9.140625" defaultRowHeight="12.75" x14ac:dyDescent="0.2"/>
  <cols>
    <col min="1" max="2" width="9.140625" style="214"/>
    <col min="3" max="3" width="11.28515625" style="214" customWidth="1"/>
    <col min="4" max="4" width="16.7109375" style="214" customWidth="1"/>
    <col min="5" max="5" width="9.140625" style="214"/>
    <col min="6" max="6" width="11.85546875" style="214" customWidth="1"/>
    <col min="7" max="7" width="14.140625" style="214" customWidth="1"/>
    <col min="8" max="8" width="12.7109375" style="214" customWidth="1"/>
    <col min="9" max="10" width="12.85546875" style="214" customWidth="1"/>
    <col min="11" max="11" width="9.140625" style="214"/>
    <col min="12" max="12" width="13.42578125" style="214" customWidth="1"/>
    <col min="13" max="13" width="16.140625" style="214" customWidth="1"/>
    <col min="14" max="14" width="13.42578125" style="214" customWidth="1"/>
    <col min="15" max="15" width="13.5703125" style="214" customWidth="1"/>
    <col min="16" max="16384" width="9.140625" style="214"/>
  </cols>
  <sheetData>
    <row r="1" spans="1:15" ht="60.75" customHeight="1" x14ac:dyDescent="0.2">
      <c r="A1" s="366" t="s">
        <v>281</v>
      </c>
      <c r="B1" s="367"/>
      <c r="C1" s="367"/>
      <c r="D1" s="367"/>
      <c r="E1" s="367"/>
      <c r="F1" s="367"/>
      <c r="G1" s="367"/>
      <c r="H1" s="367"/>
      <c r="I1" s="367"/>
      <c r="J1" s="367"/>
      <c r="K1" s="367"/>
      <c r="L1" s="367"/>
      <c r="M1" s="367"/>
      <c r="N1" s="367"/>
      <c r="O1" s="367"/>
    </row>
    <row r="2" spans="1:15" ht="20.25" x14ac:dyDescent="0.3">
      <c r="A2" s="320" t="s">
        <v>303</v>
      </c>
      <c r="B2" s="191"/>
      <c r="C2" s="191"/>
      <c r="D2" s="191"/>
      <c r="E2" s="191"/>
      <c r="F2" s="191"/>
      <c r="G2" s="191"/>
      <c r="H2" s="191"/>
      <c r="I2" s="191"/>
      <c r="J2" s="191"/>
      <c r="K2" s="191"/>
      <c r="L2" s="191"/>
      <c r="M2" s="191"/>
      <c r="N2" s="191"/>
      <c r="O2" s="191"/>
    </row>
    <row r="3" spans="1:15" ht="15.75" x14ac:dyDescent="0.25">
      <c r="A3" s="321" t="s">
        <v>282</v>
      </c>
      <c r="B3" s="264"/>
      <c r="C3" s="264"/>
      <c r="D3" s="177"/>
      <c r="E3" s="177"/>
      <c r="F3" s="177"/>
      <c r="G3" s="177"/>
      <c r="H3" s="177"/>
      <c r="I3" s="177"/>
      <c r="J3" s="177"/>
      <c r="K3" s="177"/>
      <c r="L3" s="177"/>
      <c r="M3" s="177"/>
      <c r="N3" s="177"/>
      <c r="O3" s="177"/>
    </row>
    <row r="4" spans="1:15" ht="18.75" thickBot="1" x14ac:dyDescent="0.3">
      <c r="A4" s="322" t="s">
        <v>299</v>
      </c>
      <c r="B4" s="211"/>
      <c r="C4" s="323"/>
      <c r="D4" s="324"/>
      <c r="E4" s="324"/>
      <c r="F4" s="325"/>
      <c r="G4" s="324"/>
      <c r="H4" s="324"/>
      <c r="I4" s="324"/>
      <c r="J4" s="324"/>
      <c r="K4" s="324"/>
      <c r="L4" s="324"/>
      <c r="M4" s="324"/>
      <c r="N4" s="324"/>
      <c r="O4" s="326"/>
    </row>
    <row r="5" spans="1:15" ht="38.25" x14ac:dyDescent="0.2">
      <c r="A5" s="327"/>
      <c r="B5" s="327"/>
      <c r="C5" s="328" t="s">
        <v>101</v>
      </c>
      <c r="D5" s="328" t="s">
        <v>20</v>
      </c>
      <c r="E5" s="329" t="s">
        <v>5</v>
      </c>
      <c r="F5" s="330"/>
      <c r="G5" s="330"/>
      <c r="H5" s="329"/>
      <c r="I5" s="329"/>
      <c r="J5" s="331" t="s">
        <v>0</v>
      </c>
      <c r="K5" s="329" t="s">
        <v>6</v>
      </c>
      <c r="L5" s="329"/>
      <c r="M5" s="329"/>
      <c r="N5" s="329"/>
      <c r="O5" s="329"/>
    </row>
    <row r="6" spans="1:15" ht="38.25" x14ac:dyDescent="0.2">
      <c r="A6" s="199"/>
      <c r="B6" s="199"/>
      <c r="C6" s="198"/>
      <c r="D6" s="249" t="s">
        <v>10</v>
      </c>
      <c r="E6" s="249" t="s">
        <v>10</v>
      </c>
      <c r="F6" s="215" t="s">
        <v>19</v>
      </c>
      <c r="G6" s="215" t="s">
        <v>243</v>
      </c>
      <c r="H6" s="215" t="s">
        <v>35</v>
      </c>
      <c r="I6" s="215" t="s">
        <v>36</v>
      </c>
      <c r="J6" s="215" t="s">
        <v>10</v>
      </c>
      <c r="K6" s="215" t="s">
        <v>10</v>
      </c>
      <c r="L6" s="215" t="s">
        <v>22</v>
      </c>
      <c r="M6" s="215" t="s">
        <v>23</v>
      </c>
      <c r="N6" s="215" t="s">
        <v>24</v>
      </c>
      <c r="O6" s="215" t="s">
        <v>25</v>
      </c>
    </row>
    <row r="7" spans="1:15" x14ac:dyDescent="0.2">
      <c r="A7" s="199"/>
      <c r="B7" s="199"/>
      <c r="C7" s="332"/>
      <c r="D7" s="332"/>
      <c r="E7" s="332"/>
      <c r="F7" s="332"/>
      <c r="G7" s="332"/>
      <c r="H7" s="332"/>
      <c r="I7" s="332"/>
      <c r="J7" s="332"/>
      <c r="K7" s="332"/>
      <c r="L7" s="332"/>
      <c r="M7" s="332"/>
      <c r="N7" s="332"/>
      <c r="O7" s="332"/>
    </row>
    <row r="8" spans="1:15" ht="13.5" thickBot="1" x14ac:dyDescent="0.25">
      <c r="A8" s="93" t="s">
        <v>44</v>
      </c>
      <c r="B8" s="201"/>
      <c r="C8" s="333" t="s">
        <v>283</v>
      </c>
      <c r="D8" s="333" t="s">
        <v>45</v>
      </c>
      <c r="E8" s="333" t="s">
        <v>46</v>
      </c>
      <c r="F8" s="334" t="s">
        <v>39</v>
      </c>
      <c r="G8" s="334" t="s">
        <v>12</v>
      </c>
      <c r="H8" s="334" t="s">
        <v>14</v>
      </c>
      <c r="I8" s="334" t="s">
        <v>13</v>
      </c>
      <c r="J8" s="334" t="s">
        <v>30</v>
      </c>
      <c r="K8" s="334" t="s">
        <v>284</v>
      </c>
      <c r="L8" s="334" t="s">
        <v>47</v>
      </c>
      <c r="M8" s="334" t="s">
        <v>48</v>
      </c>
      <c r="N8" s="334" t="s">
        <v>49</v>
      </c>
      <c r="O8" s="334" t="s">
        <v>240</v>
      </c>
    </row>
    <row r="9" spans="1:15" x14ac:dyDescent="0.2">
      <c r="A9" s="192"/>
      <c r="B9" s="192"/>
      <c r="C9" s="84"/>
      <c r="D9" s="192"/>
      <c r="E9" s="192"/>
      <c r="F9" s="192"/>
      <c r="G9" s="192"/>
      <c r="H9" s="192"/>
      <c r="I9" s="192"/>
      <c r="J9" s="192"/>
      <c r="K9" s="192"/>
      <c r="L9" s="192"/>
      <c r="M9" s="192"/>
      <c r="N9" s="192"/>
      <c r="O9" s="192"/>
    </row>
    <row r="10" spans="1:15" ht="14.25" x14ac:dyDescent="0.2">
      <c r="A10" s="128" t="s">
        <v>278</v>
      </c>
      <c r="B10" s="198"/>
      <c r="C10" s="179">
        <v>999.99999999999966</v>
      </c>
      <c r="D10" s="179">
        <v>14.762447654103719</v>
      </c>
      <c r="E10" s="179">
        <v>158.29911274114062</v>
      </c>
      <c r="F10" s="179">
        <v>11.671714542594271</v>
      </c>
      <c r="G10" s="179">
        <v>103.71234865290513</v>
      </c>
      <c r="H10" s="179">
        <v>26.878995008508433</v>
      </c>
      <c r="I10" s="179">
        <v>16.036054537132802</v>
      </c>
      <c r="J10" s="179">
        <v>62.010058830297027</v>
      </c>
      <c r="K10" s="179">
        <v>764.92838077445833</v>
      </c>
      <c r="L10" s="179">
        <v>128.59172031744387</v>
      </c>
      <c r="M10" s="179">
        <v>82.578648263059065</v>
      </c>
      <c r="N10" s="179">
        <v>292.39419957936354</v>
      </c>
      <c r="O10" s="179">
        <v>261.36381261459184</v>
      </c>
    </row>
    <row r="11" spans="1:15" x14ac:dyDescent="0.2">
      <c r="A11" s="332"/>
      <c r="B11" s="332"/>
      <c r="C11" s="332"/>
      <c r="D11" s="335"/>
      <c r="E11" s="335"/>
      <c r="F11" s="335"/>
      <c r="G11" s="335"/>
      <c r="H11" s="335"/>
      <c r="I11" s="335"/>
      <c r="J11" s="335"/>
      <c r="K11" s="335"/>
      <c r="L11" s="335"/>
      <c r="M11" s="335"/>
      <c r="N11" s="335"/>
      <c r="O11" s="335"/>
    </row>
    <row r="12" spans="1:15" x14ac:dyDescent="0.2">
      <c r="A12" s="113" t="s">
        <v>210</v>
      </c>
      <c r="B12" s="259"/>
      <c r="C12" s="335"/>
      <c r="D12" s="335"/>
      <c r="E12" s="335"/>
      <c r="F12" s="335"/>
      <c r="G12" s="335"/>
      <c r="H12" s="335"/>
      <c r="I12" s="335"/>
      <c r="J12" s="335"/>
      <c r="K12" s="335"/>
      <c r="L12" s="335"/>
      <c r="M12" s="335"/>
      <c r="N12" s="335"/>
      <c r="O12" s="335"/>
    </row>
    <row r="13" spans="1:15" ht="15" x14ac:dyDescent="0.2">
      <c r="A13" s="339">
        <v>2019</v>
      </c>
      <c r="B13" s="336"/>
      <c r="C13" s="337">
        <v>0</v>
      </c>
      <c r="D13" s="337">
        <v>0</v>
      </c>
      <c r="E13" s="337">
        <v>0</v>
      </c>
      <c r="F13" s="337">
        <v>0</v>
      </c>
      <c r="G13" s="337">
        <v>0</v>
      </c>
      <c r="H13" s="337">
        <v>2.2204460492503131E-14</v>
      </c>
      <c r="I13" s="337">
        <v>0</v>
      </c>
      <c r="J13" s="337">
        <v>0</v>
      </c>
      <c r="K13" s="337">
        <v>0</v>
      </c>
      <c r="L13" s="337">
        <v>2.2204460492503131E-14</v>
      </c>
      <c r="M13" s="337">
        <v>0</v>
      </c>
      <c r="N13" s="337">
        <v>-2.2204460492503131E-14</v>
      </c>
      <c r="O13" s="337">
        <v>2.2204460492503131E-14</v>
      </c>
    </row>
    <row r="14" spans="1:15" ht="15" x14ac:dyDescent="0.2">
      <c r="A14" s="339">
        <v>2020</v>
      </c>
      <c r="B14" s="336"/>
      <c r="C14" s="337">
        <v>0</v>
      </c>
      <c r="D14" s="337">
        <v>0</v>
      </c>
      <c r="E14" s="337">
        <v>-2.3092638912203256E-14</v>
      </c>
      <c r="F14" s="337">
        <v>0</v>
      </c>
      <c r="G14" s="337">
        <v>0</v>
      </c>
      <c r="H14" s="337">
        <v>-2.2204460492503131E-14</v>
      </c>
      <c r="I14" s="337">
        <v>1.1102230246251565E-14</v>
      </c>
      <c r="J14" s="337">
        <v>0</v>
      </c>
      <c r="K14" s="337">
        <v>0</v>
      </c>
      <c r="L14" s="337">
        <v>0</v>
      </c>
      <c r="M14" s="337">
        <v>0</v>
      </c>
      <c r="N14" s="337">
        <v>1.0658141036401503E-14</v>
      </c>
      <c r="O14" s="337">
        <v>-2.1316282072803006E-14</v>
      </c>
    </row>
    <row r="15" spans="1:15" x14ac:dyDescent="0.2">
      <c r="A15" s="113"/>
      <c r="B15" s="259"/>
      <c r="C15" s="337"/>
      <c r="D15" s="337"/>
      <c r="E15" s="337"/>
      <c r="F15" s="337"/>
      <c r="G15" s="337"/>
      <c r="H15" s="337"/>
      <c r="I15" s="337"/>
      <c r="J15" s="337"/>
      <c r="K15" s="337"/>
      <c r="L15" s="337"/>
      <c r="M15" s="337"/>
      <c r="N15" s="337"/>
      <c r="O15" s="337"/>
    </row>
    <row r="16" spans="1:15" x14ac:dyDescent="0.2">
      <c r="A16" s="113" t="s">
        <v>209</v>
      </c>
      <c r="B16" s="259"/>
      <c r="C16" s="337"/>
      <c r="D16" s="337"/>
      <c r="E16" s="337"/>
      <c r="F16" s="337"/>
      <c r="G16" s="337"/>
      <c r="H16" s="337"/>
      <c r="I16" s="337"/>
      <c r="J16" s="337"/>
      <c r="K16" s="337"/>
      <c r="L16" s="337"/>
      <c r="M16" s="337"/>
      <c r="N16" s="337"/>
      <c r="O16" s="337"/>
    </row>
    <row r="17" spans="1:15" x14ac:dyDescent="0.2">
      <c r="A17" s="259">
        <v>2021</v>
      </c>
      <c r="B17" s="164" t="s">
        <v>3</v>
      </c>
      <c r="C17" s="338">
        <v>0.10554599842838019</v>
      </c>
      <c r="D17" s="338">
        <v>0.2899342592438181</v>
      </c>
      <c r="E17" s="338">
        <v>5.3555600729504604E-2</v>
      </c>
      <c r="F17" s="338">
        <v>0.4179880731284169</v>
      </c>
      <c r="G17" s="338">
        <v>6.3718343522434218E-2</v>
      </c>
      <c r="H17" s="338">
        <v>-6.400321525935615E-2</v>
      </c>
      <c r="I17" s="338">
        <v>4.4970628882268215E-2</v>
      </c>
      <c r="J17" s="338">
        <v>-0.17689640079221469</v>
      </c>
      <c r="K17" s="338">
        <v>0.1352499948921726</v>
      </c>
      <c r="L17" s="338">
        <v>0.59634965981174659</v>
      </c>
      <c r="M17" s="338">
        <v>0.70144911282790101</v>
      </c>
      <c r="N17" s="338">
        <v>-0.3197060423909992</v>
      </c>
      <c r="O17" s="338">
        <v>0.25285709207528706</v>
      </c>
    </row>
    <row r="18" spans="1:15" x14ac:dyDescent="0.2">
      <c r="A18" s="259"/>
      <c r="B18" s="164" t="s">
        <v>4</v>
      </c>
      <c r="C18" s="338">
        <v>-0.14939714908919211</v>
      </c>
      <c r="D18" s="338">
        <v>6.9785328398497271E-2</v>
      </c>
      <c r="E18" s="338">
        <v>5.7092367032174351E-2</v>
      </c>
      <c r="F18" s="338">
        <v>4.2795872204613117</v>
      </c>
      <c r="G18" s="338">
        <v>-0.29751340652983682</v>
      </c>
      <c r="H18" s="338">
        <v>-1.7945874411129381E-2</v>
      </c>
      <c r="I18" s="338">
        <v>0.23108085356426944</v>
      </c>
      <c r="J18" s="338">
        <v>-0.16872590727368131</v>
      </c>
      <c r="K18" s="338">
        <v>-0.19795540349036855</v>
      </c>
      <c r="L18" s="338">
        <v>-1.1130132765005065</v>
      </c>
      <c r="M18" s="338">
        <v>0.6591672558953432</v>
      </c>
      <c r="N18" s="338">
        <v>-1.6385595360124405E-2</v>
      </c>
      <c r="O18" s="338">
        <v>-0.36790909278787698</v>
      </c>
    </row>
    <row r="19" spans="1:15" x14ac:dyDescent="0.2">
      <c r="A19" s="259"/>
      <c r="B19" s="164" t="s">
        <v>1</v>
      </c>
      <c r="C19" s="338">
        <v>-0.1532943158986777</v>
      </c>
      <c r="D19" s="338">
        <v>9.050618653472231E-2</v>
      </c>
      <c r="E19" s="338">
        <v>-0.28355954423671115</v>
      </c>
      <c r="F19" s="338">
        <v>0.16511678975921207</v>
      </c>
      <c r="G19" s="338">
        <v>-0.2655501549384871</v>
      </c>
      <c r="H19" s="338">
        <v>0.26116452869159268</v>
      </c>
      <c r="I19" s="338">
        <v>-1.5493056337906097</v>
      </c>
      <c r="J19" s="338">
        <v>-9.6822451256572961E-2</v>
      </c>
      <c r="K19" s="338">
        <v>-0.13484002855099764</v>
      </c>
      <c r="L19" s="338">
        <v>0.65254189267114349</v>
      </c>
      <c r="M19" s="338">
        <v>-0.53321403968777936</v>
      </c>
      <c r="N19" s="338">
        <v>-0.43808134585299197</v>
      </c>
      <c r="O19" s="338">
        <v>-4.8366894212392708E-2</v>
      </c>
    </row>
    <row r="20" spans="1:15" x14ac:dyDescent="0.2">
      <c r="A20" s="339"/>
      <c r="B20" s="340"/>
      <c r="C20" s="337"/>
      <c r="D20" s="337"/>
      <c r="E20" s="337"/>
      <c r="F20" s="337"/>
      <c r="G20" s="337"/>
      <c r="H20" s="337"/>
      <c r="I20" s="337"/>
      <c r="J20" s="337"/>
      <c r="K20" s="337"/>
      <c r="L20" s="337"/>
      <c r="M20" s="337"/>
      <c r="N20" s="337"/>
      <c r="O20" s="337"/>
    </row>
    <row r="21" spans="1:15" x14ac:dyDescent="0.2">
      <c r="A21" s="85" t="s">
        <v>208</v>
      </c>
      <c r="B21" s="84"/>
      <c r="C21" s="337"/>
      <c r="D21" s="337"/>
      <c r="E21" s="337"/>
      <c r="F21" s="337"/>
      <c r="G21" s="337"/>
      <c r="H21" s="337"/>
      <c r="I21" s="337"/>
      <c r="J21" s="337"/>
      <c r="K21" s="337"/>
      <c r="L21" s="337"/>
      <c r="M21" s="337"/>
      <c r="N21" s="337"/>
      <c r="O21" s="337"/>
    </row>
    <row r="22" spans="1:15" x14ac:dyDescent="0.2">
      <c r="A22" s="259">
        <v>2021</v>
      </c>
      <c r="B22" s="259" t="s">
        <v>3</v>
      </c>
      <c r="C22" s="345">
        <v>0.10168362862600322</v>
      </c>
      <c r="D22" s="345">
        <v>0.27876813293964409</v>
      </c>
      <c r="E22" s="345">
        <v>5.1432686716346154E-2</v>
      </c>
      <c r="F22" s="345">
        <v>0.33707084800321852</v>
      </c>
      <c r="G22" s="345">
        <v>6.2960533112454975E-2</v>
      </c>
      <c r="H22" s="345">
        <v>-5.8647671270550816E-2</v>
      </c>
      <c r="I22" s="345">
        <v>4.3633016492705679E-2</v>
      </c>
      <c r="J22" s="345">
        <v>-0.17405662918321685</v>
      </c>
      <c r="K22" s="345">
        <v>0.13018201655718986</v>
      </c>
      <c r="L22" s="345">
        <v>0.53729148932562865</v>
      </c>
      <c r="M22" s="345">
        <v>0.66439799716040415</v>
      </c>
      <c r="N22" s="345">
        <v>-0.31271834622438321</v>
      </c>
      <c r="O22" s="345">
        <v>0.24792225322667338</v>
      </c>
    </row>
    <row r="23" spans="1:15" x14ac:dyDescent="0.2">
      <c r="A23" s="259"/>
      <c r="B23" s="259" t="s">
        <v>4</v>
      </c>
      <c r="C23" s="345">
        <v>-4.2267246858784802E-2</v>
      </c>
      <c r="D23" s="345">
        <v>0.37057315817092817</v>
      </c>
      <c r="E23" s="345">
        <v>0.13075472912060704</v>
      </c>
      <c r="F23" s="345">
        <v>5.5630996093331682</v>
      </c>
      <c r="G23" s="345">
        <v>-0.28914461864133401</v>
      </c>
      <c r="H23" s="345">
        <v>-8.1935276855671368E-2</v>
      </c>
      <c r="I23" s="345">
        <v>0.31356066346395117</v>
      </c>
      <c r="J23" s="345">
        <v>-0.59492335641724026</v>
      </c>
      <c r="K23" s="345">
        <v>-5.7615465450954417E-2</v>
      </c>
      <c r="L23" s="345">
        <v>-0.39446931426187604</v>
      </c>
      <c r="M23" s="345">
        <v>1.5288230640290177</v>
      </c>
      <c r="N23" s="345">
        <v>-0.36472197949470875</v>
      </c>
      <c r="O23" s="345">
        <v>-0.10240276617789945</v>
      </c>
    </row>
    <row r="24" spans="1:15" x14ac:dyDescent="0.2">
      <c r="A24" s="259"/>
      <c r="B24" s="259" t="s">
        <v>1</v>
      </c>
      <c r="C24" s="345">
        <v>-0.19971230553934571</v>
      </c>
      <c r="D24" s="345">
        <v>0.45197088521593543</v>
      </c>
      <c r="E24" s="345">
        <v>-0.18786870734415206</v>
      </c>
      <c r="F24" s="345">
        <v>5.1117341604536737</v>
      </c>
      <c r="G24" s="345">
        <v>-0.52561489260312122</v>
      </c>
      <c r="H24" s="345">
        <v>0.1572085013492277</v>
      </c>
      <c r="I24" s="345">
        <v>-1.3318942296698832</v>
      </c>
      <c r="J24" s="345">
        <v>-0.47825416322517711</v>
      </c>
      <c r="K24" s="345">
        <v>-0.19519721311753813</v>
      </c>
      <c r="L24" s="345">
        <v>0.38502890426987957</v>
      </c>
      <c r="M24" s="345">
        <v>0.90033436502756636</v>
      </c>
      <c r="N24" s="345">
        <v>-0.81517395417971539</v>
      </c>
      <c r="O24" s="345">
        <v>-0.14287464537561334</v>
      </c>
    </row>
    <row r="25" spans="1:15" x14ac:dyDescent="0.2">
      <c r="A25" s="341"/>
      <c r="B25" s="341"/>
      <c r="C25" s="337"/>
      <c r="D25" s="337"/>
      <c r="E25" s="337"/>
      <c r="F25" s="337"/>
      <c r="G25" s="337"/>
      <c r="H25" s="337"/>
      <c r="I25" s="337"/>
      <c r="J25" s="337"/>
      <c r="K25" s="337"/>
      <c r="L25" s="337"/>
      <c r="M25" s="337"/>
      <c r="N25" s="337"/>
      <c r="O25" s="337"/>
    </row>
    <row r="26" spans="1:15" ht="14.25" x14ac:dyDescent="0.2">
      <c r="A26" s="85" t="s">
        <v>223</v>
      </c>
      <c r="B26" s="84"/>
      <c r="C26" s="337"/>
      <c r="D26" s="337"/>
      <c r="E26" s="337"/>
      <c r="F26" s="337"/>
      <c r="G26" s="337"/>
      <c r="H26" s="337"/>
      <c r="I26" s="337"/>
      <c r="J26" s="337"/>
      <c r="K26" s="337"/>
      <c r="L26" s="337"/>
      <c r="M26" s="337"/>
      <c r="N26" s="337"/>
      <c r="O26" s="337"/>
    </row>
    <row r="27" spans="1:15" x14ac:dyDescent="0.2">
      <c r="A27" s="342">
        <v>2021</v>
      </c>
      <c r="B27" s="259" t="s">
        <v>3</v>
      </c>
      <c r="C27" s="346">
        <v>2.4804500555021036E-2</v>
      </c>
      <c r="D27" s="346">
        <v>6.886491055706756E-2</v>
      </c>
      <c r="E27" s="346">
        <v>1.2630553816407541E-2</v>
      </c>
      <c r="F27" s="346">
        <v>8.3720876410296796E-2</v>
      </c>
      <c r="G27" s="346">
        <v>1.5077907463322049E-2</v>
      </c>
      <c r="H27" s="346">
        <v>-1.5318917334212756E-2</v>
      </c>
      <c r="I27" s="346">
        <v>1.1068086115301412E-2</v>
      </c>
      <c r="J27" s="346">
        <v>-4.1568433297513252E-2</v>
      </c>
      <c r="K27" s="346">
        <v>3.1755788302874066E-2</v>
      </c>
      <c r="L27" s="346">
        <v>0.13054040843687176</v>
      </c>
      <c r="M27" s="346">
        <v>0.15730457910154882</v>
      </c>
      <c r="N27" s="346">
        <v>-7.6578175180245012E-2</v>
      </c>
      <c r="O27" s="346">
        <v>6.0948166283566252E-2</v>
      </c>
    </row>
    <row r="28" spans="1:15" x14ac:dyDescent="0.2">
      <c r="A28" s="266"/>
      <c r="B28" s="266" t="s">
        <v>4</v>
      </c>
      <c r="C28" s="346">
        <v>1.7329010157141056E-2</v>
      </c>
      <c r="D28" s="346">
        <v>0.15715752002014938</v>
      </c>
      <c r="E28" s="346">
        <v>4.1357710103071099E-2</v>
      </c>
      <c r="F28" s="346">
        <v>1.1065874661354513</v>
      </c>
      <c r="G28" s="346">
        <v>-4.4607300322823562E-2</v>
      </c>
      <c r="H28" s="346">
        <v>-3.4908467748252292E-2</v>
      </c>
      <c r="I28" s="346">
        <v>8.1954442049976706E-2</v>
      </c>
      <c r="J28" s="346">
        <v>-0.14080694695668683</v>
      </c>
      <c r="K28" s="346">
        <v>2.1235468133653512E-2</v>
      </c>
      <c r="L28" s="346">
        <v>7.6137909003648474E-2</v>
      </c>
      <c r="M28" s="346">
        <v>0.48956291721023604</v>
      </c>
      <c r="N28" s="346">
        <v>-0.16291430649191341</v>
      </c>
      <c r="O28" s="346">
        <v>4.2871886019668182E-2</v>
      </c>
    </row>
    <row r="29" spans="1:15" ht="13.5" thickBot="1" x14ac:dyDescent="0.25">
      <c r="A29" s="344"/>
      <c r="B29" s="344" t="s">
        <v>1</v>
      </c>
      <c r="C29" s="354">
        <v>-3.1928362349219697E-2</v>
      </c>
      <c r="D29" s="354">
        <v>0.27074763178639216</v>
      </c>
      <c r="E29" s="354">
        <v>-5.7637859739116948E-3</v>
      </c>
      <c r="F29" s="354">
        <v>2.3202475558019273</v>
      </c>
      <c r="G29" s="354">
        <v>-0.17922869294298494</v>
      </c>
      <c r="H29" s="354">
        <v>7.5055831799346606E-3</v>
      </c>
      <c r="I29" s="354">
        <v>-0.25246563809510292</v>
      </c>
      <c r="J29" s="354">
        <v>-0.26995771277564984</v>
      </c>
      <c r="K29" s="354">
        <v>-2.6412957315287144E-2</v>
      </c>
      <c r="L29" s="354">
        <v>0.17754012654484086</v>
      </c>
      <c r="M29" s="354">
        <v>0.72506541005556358</v>
      </c>
      <c r="N29" s="354">
        <v>-0.36497642861296242</v>
      </c>
      <c r="O29" s="354">
        <v>8.4045280018614221E-3</v>
      </c>
    </row>
    <row r="30" spans="1:15" x14ac:dyDescent="0.2">
      <c r="A30" s="319" t="s">
        <v>269</v>
      </c>
      <c r="B30" s="319"/>
      <c r="C30" s="319"/>
      <c r="D30" s="319"/>
      <c r="E30" s="319"/>
      <c r="F30" s="319"/>
      <c r="G30" s="319"/>
      <c r="H30" s="343"/>
      <c r="I30" s="343"/>
      <c r="J30" s="343"/>
      <c r="K30" s="343"/>
      <c r="L30" s="343"/>
      <c r="M30" s="343"/>
      <c r="N30" s="343"/>
      <c r="O30" s="343"/>
    </row>
    <row r="31" spans="1:15" x14ac:dyDescent="0.2">
      <c r="A31" s="319" t="s">
        <v>211</v>
      </c>
      <c r="B31" s="319"/>
      <c r="C31" s="319"/>
      <c r="D31" s="319"/>
      <c r="E31" s="319"/>
      <c r="F31" s="319"/>
      <c r="G31" s="319"/>
    </row>
    <row r="32" spans="1:15" x14ac:dyDescent="0.2">
      <c r="A32" s="365" t="s">
        <v>270</v>
      </c>
      <c r="B32" s="365"/>
      <c r="C32" s="365"/>
      <c r="D32" s="365"/>
      <c r="E32" s="365"/>
      <c r="F32" s="365"/>
      <c r="G32" s="365"/>
    </row>
    <row r="33" spans="1:7" x14ac:dyDescent="0.2">
      <c r="A33" s="319" t="s">
        <v>271</v>
      </c>
      <c r="B33" s="319"/>
      <c r="C33" s="319"/>
      <c r="D33" s="319"/>
      <c r="E33" s="319"/>
      <c r="F33" s="319"/>
      <c r="G33" s="319"/>
    </row>
    <row r="121" spans="1:15" s="344" customFormat="1" ht="13.5" thickBot="1" x14ac:dyDescent="0.25">
      <c r="A121" s="214"/>
      <c r="B121" s="214"/>
      <c r="C121" s="214"/>
      <c r="D121" s="214"/>
      <c r="E121" s="214"/>
      <c r="F121" s="214"/>
      <c r="G121" s="214"/>
      <c r="H121" s="214"/>
      <c r="I121" s="214"/>
      <c r="J121" s="214"/>
      <c r="K121" s="214"/>
      <c r="L121" s="214"/>
      <c r="M121" s="214"/>
      <c r="N121" s="214"/>
      <c r="O121" s="214"/>
    </row>
  </sheetData>
  <mergeCells count="2">
    <mergeCell ref="A1:O1"/>
    <mergeCell ref="A32:G32"/>
  </mergeCells>
  <pageMargins left="0.23622047244094491" right="0.23622047244094491" top="0.35433070866141736" bottom="0.35433070866141736" header="0" footer="0"/>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27" t="s">
        <v>174</v>
      </c>
    </row>
    <row r="3" spans="2:7" x14ac:dyDescent="0.2">
      <c r="D3" t="s">
        <v>98</v>
      </c>
      <c r="E3" t="s">
        <v>15</v>
      </c>
      <c r="F3" t="s">
        <v>98</v>
      </c>
      <c r="G3" t="s">
        <v>15</v>
      </c>
    </row>
    <row r="4" spans="2:7" x14ac:dyDescent="0.2">
      <c r="B4" s="3">
        <v>2013</v>
      </c>
      <c r="C4" s="74" t="s">
        <v>3</v>
      </c>
      <c r="D4" t="e">
        <f>#REF!</f>
        <v>#REF!</v>
      </c>
      <c r="E4" s="122">
        <v>443411</v>
      </c>
    </row>
    <row r="5" spans="2:7" x14ac:dyDescent="0.2">
      <c r="B5" s="3"/>
      <c r="C5" s="74" t="s">
        <v>4</v>
      </c>
      <c r="D5" t="e">
        <f>#REF!</f>
        <v>#REF!</v>
      </c>
      <c r="E5" s="122">
        <v>445808</v>
      </c>
    </row>
    <row r="6" spans="2:7" x14ac:dyDescent="0.2">
      <c r="B6" s="3"/>
      <c r="C6" s="74" t="s">
        <v>1</v>
      </c>
      <c r="D6" t="e">
        <f>#REF!</f>
        <v>#REF!</v>
      </c>
      <c r="E6" s="122">
        <v>449599</v>
      </c>
    </row>
    <row r="7" spans="2:7" x14ac:dyDescent="0.2">
      <c r="B7" s="3"/>
      <c r="C7" s="74" t="s">
        <v>2</v>
      </c>
      <c r="D7" t="e">
        <f>#REF!</f>
        <v>#REF!</v>
      </c>
      <c r="E7" s="122">
        <v>451932</v>
      </c>
    </row>
    <row r="8" spans="2:7" x14ac:dyDescent="0.2">
      <c r="B8" s="3">
        <v>2014</v>
      </c>
      <c r="C8" s="74" t="s">
        <v>3</v>
      </c>
      <c r="D8" t="e">
        <f>#REF!</f>
        <v>#REF!</v>
      </c>
      <c r="E8" s="122">
        <v>455814</v>
      </c>
      <c r="F8" t="e">
        <f>(D8-D7)/D7</f>
        <v>#REF!</v>
      </c>
      <c r="G8">
        <f>(E8-E7)/E7</f>
        <v>8.5897878441889494E-3</v>
      </c>
    </row>
    <row r="9" spans="2:7" x14ac:dyDescent="0.2">
      <c r="B9" s="3"/>
      <c r="C9" s="74" t="s">
        <v>4</v>
      </c>
      <c r="D9" t="e">
        <f>#REF!</f>
        <v>#REF!</v>
      </c>
      <c r="E9" s="122">
        <v>459702</v>
      </c>
      <c r="F9" t="e">
        <f t="shared" ref="F9:G20" si="0">(D9-D8)/D8</f>
        <v>#REF!</v>
      </c>
      <c r="G9">
        <f t="shared" si="0"/>
        <v>8.5297950479800971E-3</v>
      </c>
    </row>
    <row r="10" spans="2:7" x14ac:dyDescent="0.2">
      <c r="B10" s="3"/>
      <c r="C10" s="74" t="s">
        <v>1</v>
      </c>
      <c r="D10" t="e">
        <f>#REF!</f>
        <v>#REF!</v>
      </c>
      <c r="E10" s="122">
        <v>463201</v>
      </c>
      <c r="F10" t="e">
        <f t="shared" si="0"/>
        <v>#REF!</v>
      </c>
      <c r="G10">
        <f t="shared" si="0"/>
        <v>7.6114526367081284E-3</v>
      </c>
    </row>
    <row r="11" spans="2:7" x14ac:dyDescent="0.2">
      <c r="B11" s="3"/>
      <c r="C11" s="74" t="s">
        <v>2</v>
      </c>
      <c r="D11" t="e">
        <f>#REF!</f>
        <v>#REF!</v>
      </c>
      <c r="E11" s="122">
        <v>466727</v>
      </c>
      <c r="F11" t="e">
        <f t="shared" si="0"/>
        <v>#REF!</v>
      </c>
      <c r="G11">
        <f t="shared" si="0"/>
        <v>7.6122460875516244E-3</v>
      </c>
    </row>
    <row r="12" spans="2:7" x14ac:dyDescent="0.2">
      <c r="B12" s="3">
        <v>2015</v>
      </c>
      <c r="C12" s="74" t="s">
        <v>3</v>
      </c>
      <c r="D12" t="e">
        <f>#REF!</f>
        <v>#REF!</v>
      </c>
      <c r="E12" s="122">
        <v>468326</v>
      </c>
      <c r="F12" t="e">
        <f t="shared" si="0"/>
        <v>#REF!</v>
      </c>
      <c r="G12">
        <f t="shared" si="0"/>
        <v>3.4259856404279163E-3</v>
      </c>
    </row>
    <row r="13" spans="2:7" x14ac:dyDescent="0.2">
      <c r="B13" s="3"/>
      <c r="C13" s="74" t="s">
        <v>4</v>
      </c>
      <c r="D13" t="e">
        <f>#REF!</f>
        <v>#REF!</v>
      </c>
      <c r="E13" s="122">
        <v>471018</v>
      </c>
      <c r="F13" t="e">
        <f t="shared" si="0"/>
        <v>#REF!</v>
      </c>
      <c r="G13">
        <f t="shared" si="0"/>
        <v>5.7481327109748341E-3</v>
      </c>
    </row>
    <row r="14" spans="2:7" x14ac:dyDescent="0.2">
      <c r="B14" s="3"/>
      <c r="C14" s="74" t="s">
        <v>1</v>
      </c>
      <c r="D14" t="e">
        <f>#REF!</f>
        <v>#REF!</v>
      </c>
      <c r="E14" s="122">
        <v>472980</v>
      </c>
      <c r="F14" t="e">
        <f t="shared" si="0"/>
        <v>#REF!</v>
      </c>
      <c r="G14">
        <f t="shared" si="0"/>
        <v>4.165445906525865E-3</v>
      </c>
    </row>
    <row r="15" spans="2:7" x14ac:dyDescent="0.2">
      <c r="B15" s="3"/>
      <c r="C15" s="71" t="s">
        <v>2</v>
      </c>
      <c r="D15" t="e">
        <f>#REF!</f>
        <v>#REF!</v>
      </c>
      <c r="E15" s="122">
        <v>476413</v>
      </c>
      <c r="F15" t="e">
        <f t="shared" si="0"/>
        <v>#REF!</v>
      </c>
      <c r="G15">
        <f t="shared" si="0"/>
        <v>7.258235020508267E-3</v>
      </c>
    </row>
    <row r="16" spans="2:7" x14ac:dyDescent="0.2">
      <c r="B16" s="3">
        <v>2016</v>
      </c>
      <c r="C16" s="75" t="s">
        <v>3</v>
      </c>
      <c r="D16" t="e">
        <f>#REF!</f>
        <v>#REF!</v>
      </c>
      <c r="E16" s="122">
        <v>477421</v>
      </c>
      <c r="F16" t="e">
        <f t="shared" si="0"/>
        <v>#REF!</v>
      </c>
      <c r="G16">
        <f t="shared" si="0"/>
        <v>2.1158112813882074E-3</v>
      </c>
    </row>
    <row r="17" spans="2:7" x14ac:dyDescent="0.2">
      <c r="B17" s="3"/>
      <c r="C17" s="79" t="s">
        <v>4</v>
      </c>
      <c r="D17" t="e">
        <f>#REF!</f>
        <v>#REF!</v>
      </c>
      <c r="E17" s="122">
        <v>479693</v>
      </c>
      <c r="F17" t="e">
        <f t="shared" si="0"/>
        <v>#REF!</v>
      </c>
      <c r="G17">
        <f t="shared" si="0"/>
        <v>4.758902519998073E-3</v>
      </c>
    </row>
    <row r="18" spans="2:7" x14ac:dyDescent="0.2">
      <c r="B18" s="3"/>
      <c r="C18" s="80" t="s">
        <v>1</v>
      </c>
      <c r="D18" t="e">
        <f>#REF!</f>
        <v>#REF!</v>
      </c>
      <c r="E18" s="122">
        <v>482288</v>
      </c>
      <c r="F18" t="e">
        <f t="shared" si="0"/>
        <v>#REF!</v>
      </c>
      <c r="G18">
        <f t="shared" si="0"/>
        <v>5.4097099603287934E-3</v>
      </c>
    </row>
    <row r="19" spans="2:7" x14ac:dyDescent="0.2">
      <c r="B19" s="3"/>
      <c r="C19" s="81" t="s">
        <v>2</v>
      </c>
      <c r="D19" t="e">
        <f>#REF!</f>
        <v>#REF!</v>
      </c>
      <c r="E19" s="122">
        <v>485897</v>
      </c>
      <c r="F19" t="e">
        <f t="shared" si="0"/>
        <v>#REF!</v>
      </c>
      <c r="G19">
        <f t="shared" si="0"/>
        <v>7.4830806489068775E-3</v>
      </c>
    </row>
    <row r="20" spans="2:7" x14ac:dyDescent="0.2">
      <c r="B20" s="3">
        <v>2017</v>
      </c>
      <c r="C20" s="117" t="s">
        <v>3</v>
      </c>
      <c r="D20" t="e">
        <f>#REF!</f>
        <v>#REF!</v>
      </c>
      <c r="E20" s="122">
        <v>487333</v>
      </c>
      <c r="F20" t="e">
        <f t="shared" si="0"/>
        <v>#REF!</v>
      </c>
      <c r="G20">
        <f>(E20-E19)/E19</f>
        <v>2.9553588517731125E-3</v>
      </c>
    </row>
    <row r="21" spans="2:7" x14ac:dyDescent="0.2">
      <c r="C21" s="123" t="s">
        <v>4</v>
      </c>
      <c r="D21" t="e">
        <f>#REF!</f>
        <v>#REF!</v>
      </c>
      <c r="E21" s="122">
        <v>488817</v>
      </c>
      <c r="F21" t="e">
        <f>(D21-D20)/D20</f>
        <v>#REF!</v>
      </c>
      <c r="G21">
        <f>(E21-E20)/E20</f>
        <v>3.0451457217139E-3</v>
      </c>
    </row>
    <row r="22" spans="2:7" x14ac:dyDescent="0.2">
      <c r="C22" s="123" t="s">
        <v>1</v>
      </c>
      <c r="D22" t="e">
        <f>#REF!</f>
        <v>#REF!</v>
      </c>
      <c r="E22" s="122">
        <v>490704</v>
      </c>
      <c r="F22" t="e">
        <f>(D22-D21)/D21</f>
        <v>#REF!</v>
      </c>
      <c r="G22">
        <f>(E22-E21)/E21</f>
        <v>3.8603403727775426E-3</v>
      </c>
    </row>
    <row r="23" spans="2:7" x14ac:dyDescent="0.2">
      <c r="C23" s="131" t="s">
        <v>2</v>
      </c>
      <c r="D23" t="e">
        <f>#REF!</f>
        <v>#REF!</v>
      </c>
      <c r="E23" s="122">
        <v>490704</v>
      </c>
      <c r="F23" t="e">
        <f>(D23-D22)/D22</f>
        <v>#REF!</v>
      </c>
      <c r="G23">
        <f>(E23-E22)/E22</f>
        <v>0</v>
      </c>
    </row>
    <row r="26" spans="2:7" x14ac:dyDescent="0.2">
      <c r="D26" s="126"/>
      <c r="E26" s="122"/>
    </row>
    <row r="27" spans="2:7" x14ac:dyDescent="0.2">
      <c r="D27" s="126"/>
      <c r="E27" s="122"/>
    </row>
    <row r="28" spans="2:7" x14ac:dyDescent="0.2">
      <c r="C28" s="126"/>
      <c r="D28" s="126"/>
      <c r="E28" s="122"/>
    </row>
    <row r="29" spans="2:7" x14ac:dyDescent="0.2">
      <c r="C29" s="126"/>
      <c r="D29" s="126"/>
      <c r="E29" s="122"/>
    </row>
    <row r="30" spans="2:7" x14ac:dyDescent="0.2">
      <c r="C30" s="126"/>
      <c r="D30" s="126"/>
      <c r="E30" s="122"/>
    </row>
    <row r="31" spans="2:7" x14ac:dyDescent="0.2">
      <c r="C31" s="126"/>
      <c r="D31" s="126"/>
      <c r="E31" s="122"/>
    </row>
    <row r="32" spans="2:7" x14ac:dyDescent="0.2">
      <c r="C32" s="126"/>
      <c r="D32" s="126"/>
      <c r="E32" s="122"/>
    </row>
    <row r="33" spans="3:5" x14ac:dyDescent="0.2">
      <c r="C33" s="126"/>
      <c r="D33" s="126"/>
      <c r="E33" s="122"/>
    </row>
    <row r="34" spans="3:5" x14ac:dyDescent="0.2">
      <c r="C34" s="126"/>
      <c r="D34" s="126"/>
      <c r="E34" s="122"/>
    </row>
    <row r="35" spans="3:5" x14ac:dyDescent="0.2">
      <c r="C35" s="126"/>
      <c r="D35" s="126"/>
      <c r="E35" s="122"/>
    </row>
    <row r="36" spans="3:5" x14ac:dyDescent="0.2">
      <c r="C36" s="126"/>
      <c r="D36" s="126"/>
      <c r="E36" s="122"/>
    </row>
    <row r="37" spans="3:5" x14ac:dyDescent="0.2">
      <c r="C37" s="126"/>
      <c r="D37" s="126"/>
      <c r="E37" s="122"/>
    </row>
    <row r="38" spans="3:5" x14ac:dyDescent="0.2">
      <c r="C38" s="126"/>
      <c r="D38" s="126"/>
      <c r="E38" s="122"/>
    </row>
    <row r="39" spans="3:5" x14ac:dyDescent="0.2">
      <c r="C39" s="126"/>
      <c r="D39" s="126"/>
      <c r="E39" s="122"/>
    </row>
    <row r="40" spans="3:5" x14ac:dyDescent="0.2">
      <c r="C40" s="126"/>
      <c r="D40" s="126"/>
      <c r="E40" s="122"/>
    </row>
    <row r="41" spans="3:5" x14ac:dyDescent="0.2">
      <c r="C41" s="126"/>
      <c r="D41" s="126"/>
      <c r="E41" s="122"/>
    </row>
    <row r="42" spans="3:5" x14ac:dyDescent="0.2">
      <c r="C42" s="126"/>
      <c r="D42" s="126"/>
      <c r="E42" s="122"/>
    </row>
    <row r="43" spans="3:5" x14ac:dyDescent="0.2">
      <c r="C43" s="126"/>
      <c r="D43" s="126"/>
      <c r="E43" s="122"/>
    </row>
    <row r="44" spans="3:5" x14ac:dyDescent="0.2">
      <c r="C44" s="126"/>
      <c r="D44" s="126"/>
      <c r="E44" s="122"/>
    </row>
    <row r="45" spans="3:5" x14ac:dyDescent="0.2">
      <c r="C45" s="126"/>
      <c r="D45" s="122"/>
    </row>
    <row r="46" spans="3:5" x14ac:dyDescent="0.2">
      <c r="C46" s="126"/>
      <c r="D46" s="122"/>
    </row>
    <row r="47" spans="3:5" x14ac:dyDescent="0.2">
      <c r="C47" s="126"/>
      <c r="D47" s="122"/>
      <c r="E47" s="121"/>
    </row>
    <row r="48" spans="3:5" x14ac:dyDescent="0.2">
      <c r="C48" s="126"/>
      <c r="D48" s="122"/>
      <c r="E48" s="121"/>
    </row>
    <row r="49" spans="3:15" x14ac:dyDescent="0.2">
      <c r="C49" s="126"/>
      <c r="D49" s="122"/>
      <c r="E49" s="121"/>
    </row>
    <row r="50" spans="3:15" x14ac:dyDescent="0.2">
      <c r="E50" s="121"/>
    </row>
    <row r="51" spans="3:15" x14ac:dyDescent="0.2">
      <c r="E51" s="121"/>
    </row>
    <row r="52" spans="3:15" x14ac:dyDescent="0.2">
      <c r="E52" s="121"/>
    </row>
    <row r="53" spans="3:15" x14ac:dyDescent="0.2">
      <c r="E53" s="121"/>
    </row>
    <row r="54" spans="3:15" x14ac:dyDescent="0.2">
      <c r="E54" s="121"/>
    </row>
    <row r="55" spans="3:15" x14ac:dyDescent="0.2">
      <c r="E55" s="121"/>
    </row>
    <row r="56" spans="3:15" x14ac:dyDescent="0.2">
      <c r="E56" s="121"/>
    </row>
    <row r="57" spans="3:15" x14ac:dyDescent="0.2">
      <c r="E57" s="121"/>
    </row>
    <row r="58" spans="3:15" x14ac:dyDescent="0.2">
      <c r="E58" s="121"/>
    </row>
    <row r="59" spans="3:15" x14ac:dyDescent="0.2">
      <c r="E59" s="121"/>
    </row>
    <row r="60" spans="3:15" x14ac:dyDescent="0.2">
      <c r="E60" s="121"/>
    </row>
    <row r="61" spans="3:15" x14ac:dyDescent="0.2">
      <c r="E61" s="121"/>
    </row>
    <row r="62" spans="3:15" x14ac:dyDescent="0.2">
      <c r="E62" s="121"/>
      <c r="N62" s="130"/>
      <c r="O62" s="122"/>
    </row>
    <row r="63" spans="3:15" x14ac:dyDescent="0.2">
      <c r="E63" s="121"/>
      <c r="N63" s="130"/>
      <c r="O63" s="122"/>
    </row>
    <row r="64" spans="3:15" x14ac:dyDescent="0.2">
      <c r="E64" s="121"/>
      <c r="N64" s="130"/>
      <c r="O64" s="122"/>
    </row>
    <row r="65" spans="5:15" x14ac:dyDescent="0.2">
      <c r="E65" s="121"/>
      <c r="N65" s="130"/>
      <c r="O65" s="122"/>
    </row>
    <row r="66" spans="5:15" x14ac:dyDescent="0.2">
      <c r="E66" s="121"/>
      <c r="N66" s="130"/>
      <c r="O66" s="122"/>
    </row>
    <row r="67" spans="5:15" x14ac:dyDescent="0.2">
      <c r="E67" s="121"/>
      <c r="N67" s="130"/>
      <c r="O67" s="122"/>
    </row>
    <row r="68" spans="5:15" x14ac:dyDescent="0.2">
      <c r="N68" s="130"/>
      <c r="O68" s="122"/>
    </row>
    <row r="69" spans="5:15" x14ac:dyDescent="0.2">
      <c r="N69" s="130"/>
      <c r="O69" s="122"/>
    </row>
    <row r="70" spans="5:15" x14ac:dyDescent="0.2">
      <c r="N70" s="130"/>
      <c r="O70" s="122"/>
    </row>
    <row r="71" spans="5:15" x14ac:dyDescent="0.2">
      <c r="N71" s="130"/>
      <c r="O71" s="122"/>
    </row>
    <row r="72" spans="5:15" x14ac:dyDescent="0.2">
      <c r="N72" s="130"/>
      <c r="O72" s="122"/>
    </row>
    <row r="73" spans="5:15" x14ac:dyDescent="0.2">
      <c r="N73" s="130"/>
      <c r="O73" s="122"/>
    </row>
    <row r="74" spans="5:15" x14ac:dyDescent="0.2">
      <c r="N74" s="130"/>
      <c r="O74" s="122"/>
    </row>
    <row r="75" spans="5:15" x14ac:dyDescent="0.2">
      <c r="N75" s="130"/>
      <c r="O75" s="122"/>
    </row>
    <row r="76" spans="5:15" x14ac:dyDescent="0.2">
      <c r="N76" s="130"/>
      <c r="O76" s="122"/>
    </row>
    <row r="77" spans="5:15" x14ac:dyDescent="0.2">
      <c r="N77" s="130"/>
      <c r="O77" s="122"/>
    </row>
    <row r="78" spans="5:15" x14ac:dyDescent="0.2">
      <c r="N78" s="130"/>
      <c r="O78" s="122"/>
    </row>
    <row r="79" spans="5:15" x14ac:dyDescent="0.2">
      <c r="N79" s="130"/>
      <c r="O79" s="122"/>
    </row>
    <row r="80" spans="5:15" x14ac:dyDescent="0.2">
      <c r="N80" s="130"/>
      <c r="O80" s="12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27" t="s">
        <v>174</v>
      </c>
    </row>
    <row r="3" spans="2:7" x14ac:dyDescent="0.2">
      <c r="D3" t="s">
        <v>98</v>
      </c>
      <c r="E3" t="s">
        <v>15</v>
      </c>
      <c r="F3" t="s">
        <v>98</v>
      </c>
      <c r="G3" t="s">
        <v>15</v>
      </c>
    </row>
    <row r="4" spans="2:7" x14ac:dyDescent="0.2">
      <c r="B4" s="3">
        <v>2012</v>
      </c>
      <c r="C4" s="74" t="s">
        <v>3</v>
      </c>
      <c r="D4" t="e">
        <f>#REF!</f>
        <v>#REF!</v>
      </c>
      <c r="E4" s="122">
        <v>436683</v>
      </c>
    </row>
    <row r="5" spans="2:7" x14ac:dyDescent="0.2">
      <c r="B5" s="3"/>
      <c r="C5" s="74" t="s">
        <v>4</v>
      </c>
      <c r="D5" t="e">
        <f>#REF!</f>
        <v>#REF!</v>
      </c>
      <c r="E5" s="122">
        <v>436217</v>
      </c>
    </row>
    <row r="6" spans="2:7" x14ac:dyDescent="0.2">
      <c r="B6" s="3"/>
      <c r="C6" s="74" t="s">
        <v>1</v>
      </c>
      <c r="D6" t="e">
        <f>#REF!</f>
        <v>#REF!</v>
      </c>
      <c r="E6" s="122">
        <v>441238</v>
      </c>
    </row>
    <row r="7" spans="2:7" x14ac:dyDescent="0.2">
      <c r="B7" s="3"/>
      <c r="C7" s="74" t="s">
        <v>2</v>
      </c>
      <c r="D7" t="e">
        <f>#REF!</f>
        <v>#REF!</v>
      </c>
      <c r="E7" s="122">
        <v>440598</v>
      </c>
    </row>
    <row r="8" spans="2:7" x14ac:dyDescent="0.2">
      <c r="B8" s="3">
        <v>2013</v>
      </c>
      <c r="C8" s="74" t="s">
        <v>3</v>
      </c>
      <c r="D8" t="e">
        <f>#REF!</f>
        <v>#REF!</v>
      </c>
      <c r="E8" s="122">
        <v>443411</v>
      </c>
    </row>
    <row r="9" spans="2:7" x14ac:dyDescent="0.2">
      <c r="B9" s="3"/>
      <c r="C9" s="74" t="s">
        <v>4</v>
      </c>
      <c r="D9" t="e">
        <f>#REF!</f>
        <v>#REF!</v>
      </c>
      <c r="E9" s="122">
        <v>445808</v>
      </c>
    </row>
    <row r="10" spans="2:7" x14ac:dyDescent="0.2">
      <c r="B10" s="3"/>
      <c r="C10" s="74" t="s">
        <v>1</v>
      </c>
      <c r="D10" t="e">
        <f>#REF!</f>
        <v>#REF!</v>
      </c>
      <c r="E10" s="122">
        <v>449599</v>
      </c>
    </row>
    <row r="11" spans="2:7" x14ac:dyDescent="0.2">
      <c r="B11" s="3"/>
      <c r="C11" s="74" t="s">
        <v>2</v>
      </c>
      <c r="D11" t="e">
        <f>#REF!</f>
        <v>#REF!</v>
      </c>
      <c r="E11" s="122">
        <v>451932</v>
      </c>
    </row>
    <row r="12" spans="2:7" x14ac:dyDescent="0.2">
      <c r="B12" s="3">
        <v>2014</v>
      </c>
      <c r="C12" s="74" t="s">
        <v>3</v>
      </c>
      <c r="D12" t="e">
        <f>#REF!</f>
        <v>#REF!</v>
      </c>
      <c r="E12" s="122">
        <v>455814</v>
      </c>
      <c r="F12" t="e">
        <f>(D12-D8)/D11</f>
        <v>#REF!</v>
      </c>
      <c r="G12">
        <f>(E12-E8)/E11</f>
        <v>2.7444394289406371E-2</v>
      </c>
    </row>
    <row r="13" spans="2:7" x14ac:dyDescent="0.2">
      <c r="B13" s="3"/>
      <c r="C13" s="74" t="s">
        <v>4</v>
      </c>
      <c r="D13" t="e">
        <f>#REF!</f>
        <v>#REF!</v>
      </c>
      <c r="E13" s="122">
        <v>459702</v>
      </c>
      <c r="F13" t="e">
        <f t="shared" ref="F13:G24" si="0">(D13-D9)/D12</f>
        <v>#REF!</v>
      </c>
      <c r="G13">
        <f t="shared" si="0"/>
        <v>3.0481731583496777E-2</v>
      </c>
    </row>
    <row r="14" spans="2:7" x14ac:dyDescent="0.2">
      <c r="B14" s="3"/>
      <c r="C14" s="74" t="s">
        <v>1</v>
      </c>
      <c r="D14" t="e">
        <f>#REF!</f>
        <v>#REF!</v>
      </c>
      <c r="E14" s="122">
        <v>463201</v>
      </c>
      <c r="F14" t="e">
        <f t="shared" si="0"/>
        <v>#REF!</v>
      </c>
      <c r="G14">
        <f t="shared" si="0"/>
        <v>2.9588733570878524E-2</v>
      </c>
    </row>
    <row r="15" spans="2:7" x14ac:dyDescent="0.2">
      <c r="B15" s="3"/>
      <c r="C15" s="74" t="s">
        <v>2</v>
      </c>
      <c r="D15" t="e">
        <f>#REF!</f>
        <v>#REF!</v>
      </c>
      <c r="E15" s="122">
        <v>466727</v>
      </c>
      <c r="F15" t="e">
        <f t="shared" si="0"/>
        <v>#REF!</v>
      </c>
      <c r="G15">
        <f t="shared" si="0"/>
        <v>3.1940777329928047E-2</v>
      </c>
    </row>
    <row r="16" spans="2:7" x14ac:dyDescent="0.2">
      <c r="B16" s="3">
        <v>2015</v>
      </c>
      <c r="C16" s="74" t="s">
        <v>3</v>
      </c>
      <c r="D16" t="e">
        <f>#REF!</f>
        <v>#REF!</v>
      </c>
      <c r="E16" s="122">
        <v>468326</v>
      </c>
      <c r="F16" t="e">
        <f t="shared" si="0"/>
        <v>#REF!</v>
      </c>
      <c r="G16">
        <f t="shared" si="0"/>
        <v>2.680796268482432E-2</v>
      </c>
    </row>
    <row r="17" spans="2:7" x14ac:dyDescent="0.2">
      <c r="B17" s="3"/>
      <c r="C17" s="74" t="s">
        <v>4</v>
      </c>
      <c r="D17" t="e">
        <f>#REF!</f>
        <v>#REF!</v>
      </c>
      <c r="E17" s="122">
        <v>471018</v>
      </c>
      <c r="F17" t="e">
        <f t="shared" si="0"/>
        <v>#REF!</v>
      </c>
      <c r="G17">
        <f t="shared" si="0"/>
        <v>2.4162655927708478E-2</v>
      </c>
    </row>
    <row r="18" spans="2:7" x14ac:dyDescent="0.2">
      <c r="B18" s="3"/>
      <c r="C18" s="74" t="s">
        <v>1</v>
      </c>
      <c r="D18" t="e">
        <f>#REF!</f>
        <v>#REF!</v>
      </c>
      <c r="E18" s="122">
        <v>472980</v>
      </c>
      <c r="F18" t="e">
        <f t="shared" si="0"/>
        <v>#REF!</v>
      </c>
      <c r="G18">
        <f t="shared" si="0"/>
        <v>2.076141463808177E-2</v>
      </c>
    </row>
    <row r="19" spans="2:7" x14ac:dyDescent="0.2">
      <c r="B19" s="3"/>
      <c r="C19" s="71" t="s">
        <v>2</v>
      </c>
      <c r="D19" t="e">
        <f>#REF!</f>
        <v>#REF!</v>
      </c>
      <c r="E19" s="122">
        <v>476413</v>
      </c>
      <c r="F19" t="e">
        <f t="shared" si="0"/>
        <v>#REF!</v>
      </c>
      <c r="G19">
        <f t="shared" si="0"/>
        <v>2.0478667174087698E-2</v>
      </c>
    </row>
    <row r="20" spans="2:7" x14ac:dyDescent="0.2">
      <c r="B20" s="3">
        <v>2016</v>
      </c>
      <c r="C20" s="75" t="s">
        <v>3</v>
      </c>
      <c r="D20" t="e">
        <f>#REF!</f>
        <v>#REF!</v>
      </c>
      <c r="E20" s="122">
        <v>477421</v>
      </c>
      <c r="F20" t="e">
        <f t="shared" si="0"/>
        <v>#REF!</v>
      </c>
      <c r="G20">
        <f t="shared" si="0"/>
        <v>1.9090578972446176E-2</v>
      </c>
    </row>
    <row r="21" spans="2:7" x14ac:dyDescent="0.2">
      <c r="B21" s="3"/>
      <c r="C21" s="79" t="s">
        <v>4</v>
      </c>
      <c r="D21" t="e">
        <f>#REF!</f>
        <v>#REF!</v>
      </c>
      <c r="E21" s="122">
        <v>479693</v>
      </c>
      <c r="F21" t="e">
        <f t="shared" si="0"/>
        <v>#REF!</v>
      </c>
      <c r="G21">
        <f t="shared" si="0"/>
        <v>1.817054549339053E-2</v>
      </c>
    </row>
    <row r="22" spans="2:7" x14ac:dyDescent="0.2">
      <c r="B22" s="3"/>
      <c r="C22" s="80" t="s">
        <v>1</v>
      </c>
      <c r="D22" t="e">
        <f>#REF!</f>
        <v>#REF!</v>
      </c>
      <c r="E22" s="122">
        <v>482288</v>
      </c>
      <c r="F22" t="e">
        <f t="shared" si="0"/>
        <v>#REF!</v>
      </c>
      <c r="G22">
        <f t="shared" si="0"/>
        <v>1.9404077191036768E-2</v>
      </c>
    </row>
    <row r="23" spans="2:7" x14ac:dyDescent="0.2">
      <c r="B23" s="3"/>
      <c r="C23" s="81" t="s">
        <v>2</v>
      </c>
      <c r="D23" t="e">
        <f>#REF!</f>
        <v>#REF!</v>
      </c>
      <c r="E23" s="122">
        <v>485897</v>
      </c>
      <c r="F23" s="120" t="e">
        <f t="shared" si="0"/>
        <v>#REF!</v>
      </c>
      <c r="G23">
        <f t="shared" si="0"/>
        <v>1.9664598745977507E-2</v>
      </c>
    </row>
    <row r="24" spans="2:7" x14ac:dyDescent="0.2">
      <c r="B24" s="3">
        <v>2017</v>
      </c>
      <c r="C24" s="117" t="s">
        <v>3</v>
      </c>
      <c r="D24" t="e">
        <f>#REF!</f>
        <v>#REF!</v>
      </c>
      <c r="E24" s="122">
        <v>487333</v>
      </c>
      <c r="F24" t="e">
        <f t="shared" si="0"/>
        <v>#REF!</v>
      </c>
      <c r="G24">
        <f t="shared" si="0"/>
        <v>2.0399385054857305E-2</v>
      </c>
    </row>
    <row r="25" spans="2:7" x14ac:dyDescent="0.2">
      <c r="C25" s="79" t="s">
        <v>4</v>
      </c>
      <c r="D25" t="e">
        <f>#REF!</f>
        <v>#REF!</v>
      </c>
      <c r="E25" s="122">
        <v>488817</v>
      </c>
      <c r="F25" t="e">
        <f t="shared" ref="F25:G27" si="1">(D25-D21)/D24</f>
        <v>#REF!</v>
      </c>
      <c r="G25">
        <f t="shared" si="1"/>
        <v>1.8722311027572523E-2</v>
      </c>
    </row>
    <row r="26" spans="2:7" x14ac:dyDescent="0.2">
      <c r="C26" s="123" t="s">
        <v>1</v>
      </c>
      <c r="D26" t="e">
        <f>#REF!</f>
        <v>#REF!</v>
      </c>
      <c r="E26" s="122">
        <v>490704</v>
      </c>
      <c r="F26" t="e">
        <f t="shared" si="1"/>
        <v>#REF!</v>
      </c>
      <c r="G26">
        <f t="shared" si="1"/>
        <v>1.7217077147480549E-2</v>
      </c>
    </row>
    <row r="27" spans="2:7" x14ac:dyDescent="0.2">
      <c r="C27" s="131" t="s">
        <v>2</v>
      </c>
      <c r="D27" t="e">
        <f>#REF!</f>
        <v>#REF!</v>
      </c>
      <c r="E27" s="122">
        <v>490704</v>
      </c>
      <c r="F27" t="e">
        <f t="shared" si="1"/>
        <v>#REF!</v>
      </c>
      <c r="G27">
        <f t="shared" si="1"/>
        <v>9.796129642309824E-3</v>
      </c>
    </row>
    <row r="31" spans="2:7" x14ac:dyDescent="0.2">
      <c r="B31" s="126"/>
      <c r="C31" s="122"/>
    </row>
    <row r="32" spans="2:7" x14ac:dyDescent="0.2">
      <c r="B32" s="126"/>
      <c r="C32" s="122"/>
    </row>
    <row r="33" spans="2:3" x14ac:dyDescent="0.2">
      <c r="B33" s="126"/>
      <c r="C33" s="122"/>
    </row>
    <row r="34" spans="2:3" x14ac:dyDescent="0.2">
      <c r="B34" s="126"/>
      <c r="C34" s="122"/>
    </row>
    <row r="35" spans="2:3" x14ac:dyDescent="0.2">
      <c r="B35" s="126"/>
      <c r="C35" s="122"/>
    </row>
    <row r="36" spans="2:3" x14ac:dyDescent="0.2">
      <c r="B36" s="126"/>
      <c r="C36" s="122"/>
    </row>
    <row r="37" spans="2:3" x14ac:dyDescent="0.2">
      <c r="B37" s="130"/>
      <c r="C37" s="122"/>
    </row>
    <row r="38" spans="2:3" x14ac:dyDescent="0.2">
      <c r="B38" s="130"/>
      <c r="C38" s="122"/>
    </row>
    <row r="39" spans="2:3" x14ac:dyDescent="0.2">
      <c r="B39" s="130"/>
      <c r="C39" s="122"/>
    </row>
    <row r="40" spans="2:3" x14ac:dyDescent="0.2">
      <c r="B40" s="130"/>
      <c r="C40" s="122"/>
    </row>
    <row r="41" spans="2:3" x14ac:dyDescent="0.2">
      <c r="B41" s="130"/>
      <c r="C41" s="122"/>
    </row>
    <row r="42" spans="2:3" x14ac:dyDescent="0.2">
      <c r="B42" s="130"/>
      <c r="C42" s="122"/>
    </row>
    <row r="43" spans="2:3" x14ac:dyDescent="0.2">
      <c r="B43" s="130"/>
      <c r="C43" s="122"/>
    </row>
    <row r="44" spans="2:3" x14ac:dyDescent="0.2">
      <c r="B44" s="130"/>
      <c r="C44" s="122"/>
    </row>
    <row r="45" spans="2:3" x14ac:dyDescent="0.2">
      <c r="B45" s="130"/>
      <c r="C45" s="122"/>
    </row>
    <row r="46" spans="2:3" x14ac:dyDescent="0.2">
      <c r="B46" s="130"/>
      <c r="C46" s="122"/>
    </row>
    <row r="47" spans="2:3" x14ac:dyDescent="0.2">
      <c r="B47" s="130"/>
      <c r="C47" s="122"/>
    </row>
    <row r="48" spans="2:3" x14ac:dyDescent="0.2">
      <c r="B48" s="130"/>
      <c r="C48" s="122"/>
    </row>
    <row r="49" spans="2:5" x14ac:dyDescent="0.2">
      <c r="B49" s="130"/>
      <c r="C49" s="122"/>
    </row>
    <row r="50" spans="2:5" x14ac:dyDescent="0.2">
      <c r="B50" s="130"/>
      <c r="C50" s="122"/>
    </row>
    <row r="51" spans="2:5" x14ac:dyDescent="0.2">
      <c r="B51" s="130"/>
      <c r="C51" s="122"/>
      <c r="E51" s="121"/>
    </row>
    <row r="52" spans="2:5" x14ac:dyDescent="0.2">
      <c r="B52" s="130"/>
      <c r="C52" s="122"/>
      <c r="E52" s="121"/>
    </row>
    <row r="53" spans="2:5" x14ac:dyDescent="0.2">
      <c r="B53" s="130"/>
      <c r="C53" s="122"/>
      <c r="E53" s="121"/>
    </row>
    <row r="54" spans="2:5" x14ac:dyDescent="0.2">
      <c r="B54" s="130"/>
      <c r="C54" s="122"/>
      <c r="E54" s="121"/>
    </row>
    <row r="55" spans="2:5" x14ac:dyDescent="0.2">
      <c r="B55" s="130"/>
      <c r="C55" s="122"/>
      <c r="E55" s="121"/>
    </row>
    <row r="56" spans="2:5" x14ac:dyDescent="0.2">
      <c r="B56" s="130"/>
      <c r="C56" s="122"/>
      <c r="E56" s="121"/>
    </row>
    <row r="57" spans="2:5" x14ac:dyDescent="0.2">
      <c r="B57" s="130"/>
      <c r="C57" s="122"/>
      <c r="E57" s="121"/>
    </row>
    <row r="58" spans="2:5" x14ac:dyDescent="0.2">
      <c r="B58" s="130"/>
      <c r="C58" s="122"/>
      <c r="E58" s="121"/>
    </row>
    <row r="59" spans="2:5" x14ac:dyDescent="0.2">
      <c r="B59" s="130"/>
      <c r="C59" s="122"/>
      <c r="E59" s="121"/>
    </row>
    <row r="60" spans="2:5" x14ac:dyDescent="0.2">
      <c r="E60" s="121"/>
    </row>
    <row r="61" spans="2:5" x14ac:dyDescent="0.2">
      <c r="E61" s="121"/>
    </row>
    <row r="62" spans="2:5" x14ac:dyDescent="0.2">
      <c r="E62" s="121"/>
    </row>
    <row r="63" spans="2:5" x14ac:dyDescent="0.2">
      <c r="E63" s="121"/>
    </row>
    <row r="64" spans="2:5" x14ac:dyDescent="0.2">
      <c r="E64" s="121"/>
    </row>
    <row r="65" spans="5:5" x14ac:dyDescent="0.2">
      <c r="E65" s="121"/>
    </row>
    <row r="66" spans="5:5" x14ac:dyDescent="0.2">
      <c r="E66" s="121"/>
    </row>
    <row r="67" spans="5:5" x14ac:dyDescent="0.2">
      <c r="E67" s="121"/>
    </row>
    <row r="68" spans="5:5" x14ac:dyDescent="0.2">
      <c r="E68" s="121"/>
    </row>
    <row r="69" spans="5:5" x14ac:dyDescent="0.2">
      <c r="E69" s="121"/>
    </row>
    <row r="70" spans="5:5" x14ac:dyDescent="0.2">
      <c r="E70" s="121"/>
    </row>
    <row r="71" spans="5:5" x14ac:dyDescent="0.2">
      <c r="E71" s="12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width="11.7109375" bestFit="1" customWidth="1"/>
  </cols>
  <sheetData>
    <row r="3" spans="2:7" x14ac:dyDescent="0.2">
      <c r="D3" t="s">
        <v>177</v>
      </c>
      <c r="F3" t="s">
        <v>175</v>
      </c>
    </row>
    <row r="4" spans="2:7" x14ac:dyDescent="0.2">
      <c r="B4" s="3"/>
      <c r="C4" s="117" t="s">
        <v>176</v>
      </c>
      <c r="D4" t="s">
        <v>98</v>
      </c>
      <c r="E4" s="122" t="s">
        <v>15</v>
      </c>
      <c r="F4" t="s">
        <v>98</v>
      </c>
      <c r="G4" s="122" t="s">
        <v>15</v>
      </c>
    </row>
    <row r="5" spans="2:7" x14ac:dyDescent="0.2">
      <c r="B5" s="3"/>
      <c r="C5" s="74" t="e">
        <f>#REF!</f>
        <v>#REF!</v>
      </c>
      <c r="D5" t="e">
        <f>#REF!</f>
        <v>#REF!</v>
      </c>
      <c r="E5" s="122" t="e">
        <f>#REF!</f>
        <v>#REF!</v>
      </c>
    </row>
    <row r="6" spans="2:7" x14ac:dyDescent="0.2">
      <c r="B6" s="3"/>
      <c r="C6" s="74" t="e">
        <f>#REF!</f>
        <v>#REF!</v>
      </c>
      <c r="D6" t="e">
        <f>#REF!</f>
        <v>#REF!</v>
      </c>
      <c r="E6" s="122" t="e">
        <f>#REF!</f>
        <v>#REF!</v>
      </c>
      <c r="F6" t="e">
        <f>100*(D6/D5-1)</f>
        <v>#REF!</v>
      </c>
      <c r="G6" t="e">
        <f>100*(E6/E5-1)</f>
        <v>#REF!</v>
      </c>
    </row>
    <row r="7" spans="2:7" x14ac:dyDescent="0.2">
      <c r="B7" s="3"/>
      <c r="C7" s="74" t="e">
        <f>#REF!</f>
        <v>#REF!</v>
      </c>
      <c r="D7" t="e">
        <f>#REF!</f>
        <v>#REF!</v>
      </c>
      <c r="E7" s="122" t="e">
        <f>#REF!</f>
        <v>#REF!</v>
      </c>
      <c r="F7" t="e">
        <f t="shared" ref="F7:G24" si="0">100*(D7/D6-1)</f>
        <v>#REF!</v>
      </c>
      <c r="G7" t="e">
        <f t="shared" si="0"/>
        <v>#REF!</v>
      </c>
    </row>
    <row r="8" spans="2:7" x14ac:dyDescent="0.2">
      <c r="B8" s="3"/>
      <c r="C8" s="74" t="e">
        <f>#REF!</f>
        <v>#REF!</v>
      </c>
      <c r="D8" t="e">
        <f>#REF!</f>
        <v>#REF!</v>
      </c>
      <c r="E8" s="122" t="e">
        <f>#REF!</f>
        <v>#REF!</v>
      </c>
      <c r="F8" t="e">
        <f t="shared" si="0"/>
        <v>#REF!</v>
      </c>
      <c r="G8" t="e">
        <f t="shared" si="0"/>
        <v>#REF!</v>
      </c>
    </row>
    <row r="9" spans="2:7" x14ac:dyDescent="0.2">
      <c r="B9" s="3"/>
      <c r="C9" s="74" t="e">
        <f>#REF!</f>
        <v>#REF!</v>
      </c>
      <c r="D9" t="e">
        <f>#REF!</f>
        <v>#REF!</v>
      </c>
      <c r="E9" s="122" t="e">
        <f>#REF!</f>
        <v>#REF!</v>
      </c>
      <c r="F9" t="e">
        <f t="shared" si="0"/>
        <v>#REF!</v>
      </c>
      <c r="G9" t="e">
        <f t="shared" si="0"/>
        <v>#REF!</v>
      </c>
    </row>
    <row r="10" spans="2:7" x14ac:dyDescent="0.2">
      <c r="B10" s="3"/>
      <c r="C10" s="74" t="e">
        <f>#REF!</f>
        <v>#REF!</v>
      </c>
      <c r="D10" t="e">
        <f>#REF!</f>
        <v>#REF!</v>
      </c>
      <c r="E10" s="122" t="e">
        <f>#REF!</f>
        <v>#REF!</v>
      </c>
      <c r="F10" t="e">
        <f t="shared" si="0"/>
        <v>#REF!</v>
      </c>
      <c r="G10" t="e">
        <f t="shared" si="0"/>
        <v>#REF!</v>
      </c>
    </row>
    <row r="11" spans="2:7" x14ac:dyDescent="0.2">
      <c r="B11" s="3"/>
      <c r="C11" s="74" t="e">
        <f>#REF!</f>
        <v>#REF!</v>
      </c>
      <c r="D11" t="e">
        <f>#REF!</f>
        <v>#REF!</v>
      </c>
      <c r="E11" s="122" t="e">
        <f>#REF!</f>
        <v>#REF!</v>
      </c>
      <c r="F11" t="e">
        <f t="shared" si="0"/>
        <v>#REF!</v>
      </c>
      <c r="G11" t="e">
        <f t="shared" si="0"/>
        <v>#REF!</v>
      </c>
    </row>
    <row r="12" spans="2:7" x14ac:dyDescent="0.2">
      <c r="B12" s="3"/>
      <c r="C12" s="74" t="e">
        <f>#REF!</f>
        <v>#REF!</v>
      </c>
      <c r="D12" t="e">
        <f>#REF!</f>
        <v>#REF!</v>
      </c>
      <c r="E12" s="122" t="e">
        <f>#REF!</f>
        <v>#REF!</v>
      </c>
      <c r="F12" t="e">
        <f t="shared" si="0"/>
        <v>#REF!</v>
      </c>
      <c r="G12" t="e">
        <f t="shared" si="0"/>
        <v>#REF!</v>
      </c>
    </row>
    <row r="13" spans="2:7" x14ac:dyDescent="0.2">
      <c r="B13" s="3"/>
      <c r="C13" s="74" t="e">
        <f>#REF!</f>
        <v>#REF!</v>
      </c>
      <c r="D13" t="e">
        <f>#REF!</f>
        <v>#REF!</v>
      </c>
      <c r="E13" s="122" t="e">
        <f>#REF!</f>
        <v>#REF!</v>
      </c>
      <c r="F13" t="e">
        <f t="shared" si="0"/>
        <v>#REF!</v>
      </c>
      <c r="G13" t="e">
        <f t="shared" si="0"/>
        <v>#REF!</v>
      </c>
    </row>
    <row r="14" spans="2:7" x14ac:dyDescent="0.2">
      <c r="B14" s="3"/>
      <c r="C14" s="74" t="e">
        <f>#REF!</f>
        <v>#REF!</v>
      </c>
      <c r="D14" t="e">
        <f>#REF!</f>
        <v>#REF!</v>
      </c>
      <c r="E14" s="122" t="e">
        <f>#REF!</f>
        <v>#REF!</v>
      </c>
      <c r="F14" t="e">
        <f t="shared" si="0"/>
        <v>#REF!</v>
      </c>
      <c r="G14" t="e">
        <f t="shared" si="0"/>
        <v>#REF!</v>
      </c>
    </row>
    <row r="15" spans="2:7" x14ac:dyDescent="0.2">
      <c r="B15" s="3"/>
      <c r="C15" s="74" t="e">
        <f>#REF!</f>
        <v>#REF!</v>
      </c>
      <c r="D15" t="e">
        <f>#REF!</f>
        <v>#REF!</v>
      </c>
      <c r="E15" s="122" t="e">
        <f>#REF!</f>
        <v>#REF!</v>
      </c>
      <c r="F15" t="e">
        <f t="shared" si="0"/>
        <v>#REF!</v>
      </c>
      <c r="G15" t="e">
        <f t="shared" si="0"/>
        <v>#REF!</v>
      </c>
    </row>
    <row r="16" spans="2:7" x14ac:dyDescent="0.2">
      <c r="B16" s="3"/>
      <c r="C16" s="74" t="e">
        <f>#REF!</f>
        <v>#REF!</v>
      </c>
      <c r="D16" t="e">
        <f>#REF!</f>
        <v>#REF!</v>
      </c>
      <c r="E16" s="122" t="e">
        <f>#REF!</f>
        <v>#REF!</v>
      </c>
      <c r="F16" t="e">
        <f t="shared" si="0"/>
        <v>#REF!</v>
      </c>
      <c r="G16" t="e">
        <f t="shared" si="0"/>
        <v>#REF!</v>
      </c>
    </row>
    <row r="17" spans="2:7" x14ac:dyDescent="0.2">
      <c r="B17" s="3"/>
      <c r="C17" s="74" t="e">
        <f>#REF!</f>
        <v>#REF!</v>
      </c>
      <c r="D17" t="e">
        <f>#REF!</f>
        <v>#REF!</v>
      </c>
      <c r="E17" s="122" t="e">
        <f>#REF!</f>
        <v>#REF!</v>
      </c>
      <c r="F17" t="e">
        <f t="shared" si="0"/>
        <v>#REF!</v>
      </c>
      <c r="G17" t="e">
        <f t="shared" si="0"/>
        <v>#REF!</v>
      </c>
    </row>
    <row r="18" spans="2:7" x14ac:dyDescent="0.2">
      <c r="B18" s="3"/>
      <c r="C18" s="74" t="e">
        <f>#REF!</f>
        <v>#REF!</v>
      </c>
      <c r="D18" t="e">
        <f>#REF!</f>
        <v>#REF!</v>
      </c>
      <c r="E18" s="122" t="e">
        <f>#REF!</f>
        <v>#REF!</v>
      </c>
      <c r="F18" t="e">
        <f t="shared" si="0"/>
        <v>#REF!</v>
      </c>
      <c r="G18" t="e">
        <f t="shared" si="0"/>
        <v>#REF!</v>
      </c>
    </row>
    <row r="19" spans="2:7" x14ac:dyDescent="0.2">
      <c r="B19" s="3"/>
      <c r="C19" s="74" t="e">
        <f>#REF!</f>
        <v>#REF!</v>
      </c>
      <c r="D19" t="e">
        <f>#REF!</f>
        <v>#REF!</v>
      </c>
      <c r="E19" s="122" t="e">
        <f>#REF!</f>
        <v>#REF!</v>
      </c>
      <c r="F19" t="e">
        <f t="shared" si="0"/>
        <v>#REF!</v>
      </c>
      <c r="G19" t="e">
        <f t="shared" si="0"/>
        <v>#REF!</v>
      </c>
    </row>
    <row r="20" spans="2:7" x14ac:dyDescent="0.2">
      <c r="B20" s="3"/>
      <c r="C20" s="74" t="e">
        <f>#REF!</f>
        <v>#REF!</v>
      </c>
      <c r="D20" t="e">
        <f>#REF!</f>
        <v>#REF!</v>
      </c>
      <c r="E20" s="122" t="e">
        <f>#REF!</f>
        <v>#REF!</v>
      </c>
      <c r="F20" t="e">
        <f t="shared" si="0"/>
        <v>#REF!</v>
      </c>
      <c r="G20" t="e">
        <f t="shared" si="0"/>
        <v>#REF!</v>
      </c>
    </row>
    <row r="21" spans="2:7" x14ac:dyDescent="0.2">
      <c r="B21" s="3"/>
      <c r="C21" s="74" t="e">
        <f>#REF!</f>
        <v>#REF!</v>
      </c>
      <c r="D21" t="e">
        <f>#REF!</f>
        <v>#REF!</v>
      </c>
      <c r="E21" s="122" t="e">
        <f>#REF!</f>
        <v>#REF!</v>
      </c>
      <c r="F21" t="e">
        <f t="shared" si="0"/>
        <v>#REF!</v>
      </c>
      <c r="G21" t="e">
        <f t="shared" si="0"/>
        <v>#REF!</v>
      </c>
    </row>
    <row r="22" spans="2:7" x14ac:dyDescent="0.2">
      <c r="B22" s="3"/>
      <c r="C22" s="74" t="e">
        <f>#REF!</f>
        <v>#REF!</v>
      </c>
      <c r="D22" t="e">
        <f>#REF!</f>
        <v>#REF!</v>
      </c>
      <c r="E22" s="122" t="e">
        <f>#REF!</f>
        <v>#REF!</v>
      </c>
      <c r="F22" t="e">
        <f t="shared" si="0"/>
        <v>#REF!</v>
      </c>
      <c r="G22" t="e">
        <f t="shared" si="0"/>
        <v>#REF!</v>
      </c>
    </row>
    <row r="23" spans="2:7" x14ac:dyDescent="0.2">
      <c r="B23" s="3"/>
      <c r="C23" s="74" t="e">
        <f>#REF!</f>
        <v>#REF!</v>
      </c>
      <c r="D23" t="e">
        <f>#REF!</f>
        <v>#REF!</v>
      </c>
      <c r="E23" s="122" t="e">
        <f>#REF!</f>
        <v>#REF!</v>
      </c>
      <c r="F23" t="e">
        <f t="shared" si="0"/>
        <v>#REF!</v>
      </c>
      <c r="G23" t="e">
        <f>100*(E23/E22-1)</f>
        <v>#REF!</v>
      </c>
    </row>
    <row r="24" spans="2:7" x14ac:dyDescent="0.2">
      <c r="B24" s="3"/>
      <c r="C24" s="74">
        <v>2017</v>
      </c>
      <c r="D24" t="e">
        <f>#REF!</f>
        <v>#REF!</v>
      </c>
      <c r="E24" s="122" t="e">
        <f>#REF!</f>
        <v>#REF!</v>
      </c>
      <c r="F24" t="e">
        <f t="shared" si="0"/>
        <v>#REF!</v>
      </c>
      <c r="G24" t="e">
        <f>100*(E24/E23-1)</f>
        <v>#REF!</v>
      </c>
    </row>
    <row r="25" spans="2:7" x14ac:dyDescent="0.2">
      <c r="C25" s="74"/>
    </row>
    <row r="26" spans="2:7" x14ac:dyDescent="0.2">
      <c r="C26" s="74"/>
    </row>
    <row r="51" spans="5:5" x14ac:dyDescent="0.2">
      <c r="E51" s="121"/>
    </row>
    <row r="52" spans="5:5" x14ac:dyDescent="0.2">
      <c r="E52" s="121"/>
    </row>
    <row r="53" spans="5:5" x14ac:dyDescent="0.2">
      <c r="E53" s="121"/>
    </row>
    <row r="54" spans="5:5" x14ac:dyDescent="0.2">
      <c r="E54" s="121"/>
    </row>
    <row r="55" spans="5:5" x14ac:dyDescent="0.2">
      <c r="E55" s="121"/>
    </row>
    <row r="56" spans="5:5" x14ac:dyDescent="0.2">
      <c r="E56" s="121"/>
    </row>
    <row r="57" spans="5:5" x14ac:dyDescent="0.2">
      <c r="E57" s="121"/>
    </row>
    <row r="58" spans="5:5" x14ac:dyDescent="0.2">
      <c r="E58" s="121"/>
    </row>
    <row r="59" spans="5:5" x14ac:dyDescent="0.2">
      <c r="E59" s="121"/>
    </row>
    <row r="60" spans="5:5" x14ac:dyDescent="0.2">
      <c r="E60" s="121"/>
    </row>
    <row r="61" spans="5:5" x14ac:dyDescent="0.2">
      <c r="E61" s="121"/>
    </row>
    <row r="62" spans="5:5" x14ac:dyDescent="0.2">
      <c r="E62" s="121"/>
    </row>
    <row r="63" spans="5:5" x14ac:dyDescent="0.2">
      <c r="E63" s="121"/>
    </row>
    <row r="64" spans="5:5" x14ac:dyDescent="0.2">
      <c r="E64" s="121"/>
    </row>
    <row r="65" spans="5:5" x14ac:dyDescent="0.2">
      <c r="E65" s="121"/>
    </row>
    <row r="66" spans="5:5" x14ac:dyDescent="0.2">
      <c r="E66" s="121"/>
    </row>
    <row r="67" spans="5:5" x14ac:dyDescent="0.2">
      <c r="E67" s="121"/>
    </row>
    <row r="68" spans="5:5" x14ac:dyDescent="0.2">
      <c r="E68" s="121"/>
    </row>
    <row r="69" spans="5:5" x14ac:dyDescent="0.2">
      <c r="E69" s="121"/>
    </row>
    <row r="70" spans="5:5" x14ac:dyDescent="0.2">
      <c r="E70" s="121"/>
    </row>
    <row r="71" spans="5:5" x14ac:dyDescent="0.2">
      <c r="E71" s="12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width="6.42578125" customWidth="1"/>
    <col min="3" max="4" width="11.7109375" bestFit="1" customWidth="1"/>
    <col min="5" max="6" width="12.5703125" bestFit="1" customWidth="1"/>
    <col min="10" max="13" width="9.5703125" bestFit="1" customWidth="1"/>
  </cols>
  <sheetData>
    <row r="1" spans="1:6" x14ac:dyDescent="0.2">
      <c r="C1" s="364" t="s">
        <v>87</v>
      </c>
      <c r="D1" s="364"/>
      <c r="E1" s="364" t="s">
        <v>168</v>
      </c>
      <c r="F1" s="364"/>
    </row>
    <row r="2" spans="1:6" x14ac:dyDescent="0.2">
      <c r="C2" s="77" t="s">
        <v>98</v>
      </c>
      <c r="D2" s="77" t="s">
        <v>15</v>
      </c>
      <c r="E2" s="77" t="s">
        <v>98</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64" t="s">
        <v>87</v>
      </c>
      <c r="K19" s="364"/>
      <c r="L19" s="364" t="s">
        <v>168</v>
      </c>
      <c r="M19" s="364"/>
    </row>
    <row r="20" spans="1:13" x14ac:dyDescent="0.2">
      <c r="A20" t="e">
        <f>#REF!</f>
        <v>#REF!</v>
      </c>
      <c r="B20" t="e">
        <f>#REF!</f>
        <v>#REF!</v>
      </c>
      <c r="C20" s="70" t="e">
        <f>#REF!</f>
        <v>#REF!</v>
      </c>
      <c r="D20" s="70" t="e">
        <f>#REF!*1</f>
        <v>#REF!</v>
      </c>
      <c r="E20" s="70" t="e">
        <f>#REF!</f>
        <v>#REF!</v>
      </c>
      <c r="F20" s="70" t="e">
        <f>#REF!</f>
        <v>#REF!</v>
      </c>
      <c r="J20" s="77" t="s">
        <v>98</v>
      </c>
      <c r="K20" s="77" t="s">
        <v>15</v>
      </c>
      <c r="L20" s="77" t="s">
        <v>98</v>
      </c>
      <c r="M20" s="77" t="s">
        <v>15</v>
      </c>
    </row>
    <row r="21" spans="1:13" x14ac:dyDescent="0.2">
      <c r="B21" t="e">
        <f>#REF!</f>
        <v>#REF!</v>
      </c>
      <c r="C21" s="70" t="e">
        <f>#REF!</f>
        <v>#REF!</v>
      </c>
      <c r="D21" s="70" t="e">
        <f>#REF!*1</f>
        <v>#REF!</v>
      </c>
      <c r="E21" s="70" t="e">
        <f>#REF!</f>
        <v>#REF!</v>
      </c>
      <c r="F21" s="70" t="e">
        <f>#REF!</f>
        <v>#REF!</v>
      </c>
      <c r="I21" s="76" t="s">
        <v>170</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171</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172</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169</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173</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width="26.42578125" customWidth="1"/>
    <col min="2" max="2" width="10.5703125" customWidth="1"/>
    <col min="4" max="4" width="13" customWidth="1"/>
    <col min="5" max="5" width="12.42578125" customWidth="1"/>
    <col min="7" max="7" width="9.5703125" customWidth="1"/>
    <col min="9" max="9" width="12" customWidth="1"/>
    <col min="10" max="10" width="13.28515625" customWidth="1"/>
    <col min="11" max="11" width="14" customWidth="1"/>
    <col min="13" max="13" width="11.5703125" customWidth="1"/>
    <col min="14" max="14" width="13.7109375" customWidth="1"/>
    <col min="16" max="16" width="12.5703125" customWidth="1"/>
    <col min="17" max="17" width="10.7109375" customWidth="1"/>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83</v>
      </c>
      <c r="B2" s="30"/>
      <c r="C2" s="20" t="s">
        <v>18</v>
      </c>
      <c r="D2" s="19" t="s">
        <v>82</v>
      </c>
      <c r="E2" s="18" t="s">
        <v>20</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19</v>
      </c>
      <c r="H3" s="5" t="s">
        <v>21</v>
      </c>
      <c r="I3" s="5" t="s">
        <v>35</v>
      </c>
      <c r="J3" s="5" t="s">
        <v>36</v>
      </c>
      <c r="K3" s="6" t="s">
        <v>10</v>
      </c>
      <c r="L3" s="5" t="s">
        <v>10</v>
      </c>
      <c r="M3" s="5" t="s">
        <v>22</v>
      </c>
      <c r="N3" s="5" t="s">
        <v>23</v>
      </c>
      <c r="O3" s="5" t="s">
        <v>24</v>
      </c>
      <c r="P3" s="5" t="s">
        <v>25</v>
      </c>
      <c r="Q3" s="57" t="s">
        <v>63</v>
      </c>
      <c r="R3" s="26"/>
      <c r="S3" s="26"/>
      <c r="T3" s="26"/>
    </row>
    <row r="4" spans="1:20" ht="41.25" customHeight="1" x14ac:dyDescent="0.2">
      <c r="A4" s="32" t="s">
        <v>81</v>
      </c>
      <c r="B4" s="37" t="s">
        <v>93</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80</v>
      </c>
      <c r="B5" s="38" t="s">
        <v>94</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79</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78</v>
      </c>
      <c r="B7" s="37" t="s">
        <v>95</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77</v>
      </c>
      <c r="B8" s="37" t="s">
        <v>96</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76</v>
      </c>
      <c r="B9" s="38" t="s">
        <v>84</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85</v>
      </c>
      <c r="B10" s="39" t="s">
        <v>86</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18</v>
      </c>
      <c r="D14" s="19" t="s">
        <v>82</v>
      </c>
      <c r="E14" s="18" t="s">
        <v>20</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19</v>
      </c>
      <c r="H15" s="5" t="s">
        <v>21</v>
      </c>
      <c r="I15" s="5" t="s">
        <v>35</v>
      </c>
      <c r="J15" s="5" t="s">
        <v>36</v>
      </c>
      <c r="K15" s="6" t="s">
        <v>10</v>
      </c>
      <c r="L15" s="5" t="s">
        <v>10</v>
      </c>
      <c r="M15" s="5" t="s">
        <v>22</v>
      </c>
      <c r="N15" s="5" t="s">
        <v>23</v>
      </c>
      <c r="O15" s="5" t="s">
        <v>24</v>
      </c>
      <c r="P15" s="5" t="s">
        <v>25</v>
      </c>
      <c r="Q15" s="4" t="s">
        <v>63</v>
      </c>
    </row>
    <row r="16" spans="1:20" ht="38.25" customHeight="1" x14ac:dyDescent="0.2">
      <c r="A16" s="35" t="s">
        <v>81</v>
      </c>
      <c r="B16" s="38" t="s">
        <v>93</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80</v>
      </c>
      <c r="B17" s="40" t="s">
        <v>94</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79</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78</v>
      </c>
      <c r="B19" s="40" t="s">
        <v>95</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77</v>
      </c>
      <c r="B20" s="37" t="s">
        <v>96</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76</v>
      </c>
      <c r="B21" s="37" t="s">
        <v>84</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85</v>
      </c>
      <c r="B22" s="42" t="s">
        <v>86</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view="pageBreakPreview" zoomScaleNormal="70" zoomScaleSheetLayoutView="100" zoomScalePageLayoutView="85" workbookViewId="0">
      <selection activeCell="O6" sqref="O6"/>
    </sheetView>
  </sheetViews>
  <sheetFormatPr defaultColWidth="9.140625" defaultRowHeight="15.75" x14ac:dyDescent="0.25"/>
  <cols>
    <col min="1" max="1" width="4" style="140" customWidth="1"/>
    <col min="2" max="2" width="5.140625" style="140" customWidth="1"/>
    <col min="3" max="3" width="17.28515625" style="140" customWidth="1"/>
    <col min="4" max="16384" width="9.140625" style="140"/>
  </cols>
  <sheetData>
    <row r="1" spans="2:4" ht="62.25" customHeight="1" x14ac:dyDescent="0.25"/>
    <row r="3" spans="2:4" ht="26.25" x14ac:dyDescent="0.25">
      <c r="B3" s="274"/>
      <c r="C3" s="273"/>
      <c r="D3" s="273"/>
    </row>
    <row r="4" spans="2:4" ht="26.25" x14ac:dyDescent="0.25">
      <c r="B4" s="274" t="s">
        <v>302</v>
      </c>
      <c r="C4" s="273"/>
      <c r="D4" s="273"/>
    </row>
    <row r="5" spans="2:4" ht="26.25" x14ac:dyDescent="0.25">
      <c r="B5" s="274" t="s">
        <v>293</v>
      </c>
      <c r="C5" s="273"/>
      <c r="D5" s="273"/>
    </row>
    <row r="6" spans="2:4" ht="21" x14ac:dyDescent="0.35">
      <c r="B6" s="141" t="s">
        <v>294</v>
      </c>
      <c r="C6" s="142"/>
      <c r="D6" s="142"/>
    </row>
    <row r="8" spans="2:4" x14ac:dyDescent="0.25">
      <c r="B8" s="143" t="s">
        <v>257</v>
      </c>
      <c r="C8" s="143"/>
      <c r="D8" s="143"/>
    </row>
    <row r="9" spans="2:4" x14ac:dyDescent="0.25">
      <c r="C9" s="144" t="s">
        <v>234</v>
      </c>
      <c r="D9" s="140" t="s">
        <v>275</v>
      </c>
    </row>
    <row r="10" spans="2:4" x14ac:dyDescent="0.25">
      <c r="C10" s="144" t="s">
        <v>233</v>
      </c>
      <c r="D10" s="140" t="s">
        <v>246</v>
      </c>
    </row>
    <row r="11" spans="2:4" x14ac:dyDescent="0.25">
      <c r="C11" s="144" t="s">
        <v>235</v>
      </c>
      <c r="D11" s="140" t="s">
        <v>248</v>
      </c>
    </row>
    <row r="12" spans="2:4" x14ac:dyDescent="0.25">
      <c r="C12" s="144" t="s">
        <v>236</v>
      </c>
      <c r="D12" s="140" t="s">
        <v>238</v>
      </c>
    </row>
    <row r="13" spans="2:4" x14ac:dyDescent="0.25">
      <c r="C13" s="144"/>
    </row>
    <row r="14" spans="2:4" x14ac:dyDescent="0.25">
      <c r="B14" s="143" t="s">
        <v>247</v>
      </c>
      <c r="C14" s="144"/>
    </row>
    <row r="15" spans="2:4" x14ac:dyDescent="0.25">
      <c r="C15" s="362" t="s">
        <v>237</v>
      </c>
      <c r="D15" s="140" t="s">
        <v>276</v>
      </c>
    </row>
    <row r="17" spans="2:4" x14ac:dyDescent="0.25">
      <c r="B17" s="143" t="s">
        <v>217</v>
      </c>
    </row>
    <row r="18" spans="2:4" x14ac:dyDescent="0.25">
      <c r="C18" s="362" t="s">
        <v>285</v>
      </c>
      <c r="D18" s="140" t="s">
        <v>286</v>
      </c>
    </row>
    <row r="21" spans="2:4" x14ac:dyDescent="0.25">
      <c r="B21" s="152" t="s">
        <v>220</v>
      </c>
      <c r="C21" s="153"/>
    </row>
    <row r="22" spans="2:4" x14ac:dyDescent="0.25">
      <c r="B22" s="153"/>
      <c r="C22" s="153" t="s">
        <v>221</v>
      </c>
    </row>
    <row r="23" spans="2:4" x14ac:dyDescent="0.25">
      <c r="B23" s="153"/>
      <c r="C23" s="362" t="s">
        <v>222</v>
      </c>
    </row>
  </sheetData>
  <hyperlinks>
    <hyperlink ref="C23" r:id="rId1"/>
    <hyperlink ref="C18" location="'Table R1.1'!A1" display="Table R1.1"/>
    <hyperlink ref="C12" location="'Table 1.4'!A1" display="Table 1.4"/>
    <hyperlink ref="C11" location="'Table 1.3'!A1" display="Table 1.3"/>
    <hyperlink ref="C10" location="'Table 1.2'!A1" display="Table 1.2"/>
    <hyperlink ref="C9" location="'Table 1.1'!A1" display="Table 1.1"/>
    <hyperlink ref="C15" location="'Table 1.5'!A1" display="Table 1.5"/>
  </hyperlinks>
  <pageMargins left="0.23622047244094491" right="0.23622047244094491" top="0.35433070866141736" bottom="0.35433070866141736" header="0" footer="0"/>
  <pageSetup paperSize="9" scale="6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304"/>
  <sheetViews>
    <sheetView view="pageBreakPreview" zoomScale="70" zoomScaleNormal="85" zoomScaleSheetLayoutView="70" workbookViewId="0">
      <pane ySplit="10" topLeftCell="A11" activePane="bottomLeft" state="frozen"/>
      <selection activeCell="E32" sqref="E32"/>
      <selection pane="bottomLeft" activeCell="E133" sqref="E133"/>
    </sheetView>
  </sheetViews>
  <sheetFormatPr defaultColWidth="9.140625" defaultRowHeight="12.75" x14ac:dyDescent="0.2"/>
  <cols>
    <col min="1" max="1" width="18.140625" style="82" customWidth="1"/>
    <col min="2" max="2" width="4.5703125" style="82" bestFit="1" customWidth="1"/>
    <col min="3" max="3" width="12.85546875" style="82" customWidth="1"/>
    <col min="4" max="4" width="13.85546875" style="96" customWidth="1"/>
    <col min="5" max="6" width="13" style="82" customWidth="1"/>
    <col min="7" max="7" width="14.28515625" style="82" customWidth="1"/>
    <col min="8" max="12" width="13" style="82" customWidth="1"/>
    <col min="13" max="13" width="15.7109375" style="82" customWidth="1"/>
    <col min="14" max="15" width="13" style="82" customWidth="1"/>
    <col min="16" max="18" width="19.42578125" style="82" customWidth="1"/>
    <col min="19" max="16384" width="9.140625" style="82"/>
  </cols>
  <sheetData>
    <row r="1" spans="1:16" s="177" customFormat="1" ht="57.75" customHeight="1" x14ac:dyDescent="0.2">
      <c r="A1" s="366" t="s">
        <v>249</v>
      </c>
      <c r="B1" s="367"/>
      <c r="C1" s="367"/>
      <c r="D1" s="367"/>
      <c r="E1" s="367"/>
      <c r="F1" s="367"/>
      <c r="G1" s="367"/>
      <c r="H1" s="367"/>
      <c r="I1" s="367"/>
      <c r="J1" s="367"/>
      <c r="K1" s="367"/>
      <c r="L1" s="367"/>
      <c r="M1" s="367"/>
      <c r="N1" s="367"/>
      <c r="O1" s="367"/>
      <c r="P1" s="186"/>
    </row>
    <row r="2" spans="1:16" s="177" customFormat="1" ht="12.75" customHeight="1" x14ac:dyDescent="0.3">
      <c r="A2" s="103"/>
      <c r="B2" s="191"/>
      <c r="C2" s="191"/>
      <c r="D2" s="191"/>
      <c r="E2" s="191"/>
      <c r="F2" s="191"/>
      <c r="G2" s="191"/>
      <c r="H2" s="191"/>
      <c r="I2" s="191"/>
      <c r="J2" s="191"/>
      <c r="K2" s="191"/>
      <c r="L2" s="191"/>
      <c r="M2" s="191"/>
      <c r="N2" s="191"/>
      <c r="O2" s="191"/>
      <c r="P2" s="191"/>
    </row>
    <row r="3" spans="1:16" s="177" customFormat="1" ht="18" customHeight="1" x14ac:dyDescent="0.25">
      <c r="A3" s="264" t="s">
        <v>295</v>
      </c>
      <c r="B3" s="264"/>
      <c r="C3" s="264"/>
      <c r="D3" s="192"/>
    </row>
    <row r="4" spans="1:16" s="177" customFormat="1" ht="18.75" thickBot="1" x14ac:dyDescent="0.3">
      <c r="C4" s="192"/>
      <c r="D4" s="193"/>
      <c r="E4" s="193"/>
      <c r="F4" s="194"/>
      <c r="G4" s="193"/>
      <c r="H4" s="193"/>
      <c r="I4" s="193"/>
      <c r="J4" s="193"/>
      <c r="K4" s="193"/>
      <c r="L4" s="193"/>
      <c r="M4" s="193"/>
      <c r="N4" s="193"/>
      <c r="O4" s="101"/>
      <c r="P4" s="95" t="s">
        <v>279</v>
      </c>
    </row>
    <row r="5" spans="1:16" s="198" customFormat="1" ht="52.5" x14ac:dyDescent="0.2">
      <c r="A5" s="100"/>
      <c r="B5" s="100"/>
      <c r="C5" s="252" t="s">
        <v>241</v>
      </c>
      <c r="D5" s="252" t="s">
        <v>242</v>
      </c>
      <c r="E5" s="195" t="s">
        <v>5</v>
      </c>
      <c r="F5" s="196"/>
      <c r="G5" s="196"/>
      <c r="H5" s="195"/>
      <c r="I5" s="195"/>
      <c r="J5" s="197" t="s">
        <v>0</v>
      </c>
      <c r="K5" s="195" t="s">
        <v>6</v>
      </c>
      <c r="L5" s="195"/>
      <c r="M5" s="195"/>
      <c r="N5" s="195"/>
      <c r="O5" s="195"/>
      <c r="P5" s="253" t="s">
        <v>274</v>
      </c>
    </row>
    <row r="6" spans="1:16" s="198" customFormat="1" ht="61.5" customHeight="1" x14ac:dyDescent="0.2">
      <c r="A6" s="199"/>
      <c r="B6" s="199"/>
      <c r="C6" s="249"/>
      <c r="D6" s="249" t="s">
        <v>10</v>
      </c>
      <c r="E6" s="249" t="s">
        <v>10</v>
      </c>
      <c r="F6" s="215" t="s">
        <v>19</v>
      </c>
      <c r="G6" s="215" t="s">
        <v>243</v>
      </c>
      <c r="H6" s="215" t="s">
        <v>35</v>
      </c>
      <c r="I6" s="215" t="s">
        <v>36</v>
      </c>
      <c r="J6" s="215" t="s">
        <v>10</v>
      </c>
      <c r="K6" s="215" t="s">
        <v>10</v>
      </c>
      <c r="L6" s="215" t="s">
        <v>22</v>
      </c>
      <c r="M6" s="215" t="s">
        <v>23</v>
      </c>
      <c r="N6" s="215" t="s">
        <v>24</v>
      </c>
      <c r="O6" s="215" t="s">
        <v>25</v>
      </c>
      <c r="P6" s="200"/>
    </row>
    <row r="7" spans="1:16" s="198" customFormat="1" x14ac:dyDescent="0.2">
      <c r="A7" s="199"/>
      <c r="B7" s="199"/>
      <c r="C7" s="249"/>
      <c r="D7" s="249"/>
      <c r="E7" s="249"/>
      <c r="F7" s="215"/>
      <c r="G7" s="215"/>
      <c r="H7" s="215"/>
      <c r="I7" s="215"/>
      <c r="J7" s="215"/>
      <c r="K7" s="215"/>
      <c r="L7" s="215"/>
      <c r="M7" s="215"/>
      <c r="N7" s="215"/>
      <c r="O7" s="215"/>
      <c r="P7" s="200"/>
    </row>
    <row r="8" spans="1:16" s="198" customFormat="1" ht="13.5" thickBot="1" x14ac:dyDescent="0.25">
      <c r="A8" s="93" t="s">
        <v>44</v>
      </c>
      <c r="B8" s="201"/>
      <c r="C8" s="250" t="s">
        <v>239</v>
      </c>
      <c r="D8" s="250" t="s">
        <v>45</v>
      </c>
      <c r="E8" s="250" t="s">
        <v>46</v>
      </c>
      <c r="F8" s="219" t="s">
        <v>39</v>
      </c>
      <c r="G8" s="219" t="s">
        <v>12</v>
      </c>
      <c r="H8" s="219" t="s">
        <v>14</v>
      </c>
      <c r="I8" s="219" t="s">
        <v>13</v>
      </c>
      <c r="J8" s="219" t="s">
        <v>30</v>
      </c>
      <c r="K8" s="219" t="s">
        <v>178</v>
      </c>
      <c r="L8" s="219" t="s">
        <v>47</v>
      </c>
      <c r="M8" s="219" t="s">
        <v>48</v>
      </c>
      <c r="N8" s="219" t="s">
        <v>49</v>
      </c>
      <c r="O8" s="219" t="s">
        <v>240</v>
      </c>
      <c r="P8" s="202"/>
    </row>
    <row r="9" spans="1:16" ht="14.25" customHeight="1" x14ac:dyDescent="0.2">
      <c r="A9" s="192"/>
      <c r="B9" s="192"/>
      <c r="C9" s="251"/>
      <c r="D9" s="218"/>
      <c r="E9" s="218"/>
      <c r="F9" s="218"/>
      <c r="G9" s="218"/>
      <c r="H9" s="218"/>
      <c r="I9" s="218"/>
      <c r="J9" s="218"/>
      <c r="K9" s="218"/>
      <c r="L9" s="218"/>
      <c r="M9" s="218"/>
      <c r="N9" s="218"/>
      <c r="O9" s="218"/>
      <c r="P9" s="203"/>
    </row>
    <row r="10" spans="1:16" ht="10.5" customHeight="1" x14ac:dyDescent="0.2">
      <c r="A10" s="128" t="s">
        <v>278</v>
      </c>
      <c r="B10" s="198"/>
      <c r="C10" s="157">
        <v>999.99999999999966</v>
      </c>
      <c r="D10" s="157">
        <v>14.7624478</v>
      </c>
      <c r="E10" s="157">
        <v>158.29911229999999</v>
      </c>
      <c r="F10" s="317">
        <v>11.671714700000001</v>
      </c>
      <c r="G10" s="317">
        <v>103.71234840000001</v>
      </c>
      <c r="H10" s="317">
        <v>26.8789947</v>
      </c>
      <c r="I10" s="317">
        <v>16.036054499999999</v>
      </c>
      <c r="J10" s="157">
        <v>62.010058999999998</v>
      </c>
      <c r="K10" s="157">
        <v>764.9283822000001</v>
      </c>
      <c r="L10" s="317">
        <v>128.59172100000001</v>
      </c>
      <c r="M10" s="317">
        <v>82.578648700000002</v>
      </c>
      <c r="N10" s="317">
        <v>292.39419979999997</v>
      </c>
      <c r="O10" s="317">
        <v>261.36381269999998</v>
      </c>
      <c r="P10" s="204"/>
    </row>
    <row r="11" spans="1:16" ht="10.5" customHeight="1" x14ac:dyDescent="0.2">
      <c r="A11" s="128"/>
      <c r="B11" s="198"/>
      <c r="C11" s="179"/>
      <c r="D11" s="179"/>
      <c r="E11" s="179"/>
      <c r="F11" s="179"/>
      <c r="G11" s="179"/>
      <c r="H11" s="179"/>
      <c r="I11" s="179"/>
      <c r="J11" s="179"/>
      <c r="K11" s="179"/>
      <c r="L11" s="179"/>
      <c r="M11" s="179"/>
      <c r="N11" s="179"/>
      <c r="O11" s="205"/>
      <c r="P11" s="179"/>
    </row>
    <row r="12" spans="1:16" x14ac:dyDescent="0.2">
      <c r="A12" s="177">
        <v>1998</v>
      </c>
      <c r="B12" s="177"/>
      <c r="C12" s="154">
        <v>77.046645984710537</v>
      </c>
      <c r="D12" s="154">
        <v>77.106863850909065</v>
      </c>
      <c r="E12" s="154">
        <v>94.255049722247293</v>
      </c>
      <c r="F12" s="154">
        <v>97.10992089480601</v>
      </c>
      <c r="G12" s="154">
        <v>96.312007554775946</v>
      </c>
      <c r="H12" s="154">
        <v>110.70544710208024</v>
      </c>
      <c r="I12" s="154">
        <v>63.737267778177525</v>
      </c>
      <c r="J12" s="154">
        <v>88.29688310973836</v>
      </c>
      <c r="K12" s="154">
        <v>72.217706476005446</v>
      </c>
      <c r="L12" s="154">
        <v>77.117628775828862</v>
      </c>
      <c r="M12" s="154">
        <v>64.845779066701951</v>
      </c>
      <c r="N12" s="154">
        <v>61.449544021050947</v>
      </c>
      <c r="O12" s="176">
        <v>86.642101433028685</v>
      </c>
      <c r="P12" s="154">
        <v>82.323183426349473</v>
      </c>
    </row>
    <row r="13" spans="1:16" x14ac:dyDescent="0.2">
      <c r="A13" s="177">
        <v>1999</v>
      </c>
      <c r="B13" s="177"/>
      <c r="C13" s="154">
        <v>77.987716867522153</v>
      </c>
      <c r="D13" s="154">
        <v>80.518236964535603</v>
      </c>
      <c r="E13" s="154">
        <v>92.615930887169313</v>
      </c>
      <c r="F13" s="154">
        <v>87.709655514779328</v>
      </c>
      <c r="G13" s="154">
        <v>93.762236848304994</v>
      </c>
      <c r="H13" s="154">
        <v>111.88314004087394</v>
      </c>
      <c r="I13" s="154">
        <v>74.929441617703517</v>
      </c>
      <c r="J13" s="154">
        <v>85.447794589952551</v>
      </c>
      <c r="K13" s="154">
        <v>74.050293872095864</v>
      </c>
      <c r="L13" s="154">
        <v>77.879257351570402</v>
      </c>
      <c r="M13" s="154">
        <v>68.032912691432045</v>
      </c>
      <c r="N13" s="154">
        <v>63.694516618156456</v>
      </c>
      <c r="O13" s="176">
        <v>87.865168740553798</v>
      </c>
      <c r="P13" s="154">
        <v>83.412821655296042</v>
      </c>
    </row>
    <row r="14" spans="1:16" x14ac:dyDescent="0.2">
      <c r="A14" s="177">
        <v>2000</v>
      </c>
      <c r="B14" s="177"/>
      <c r="C14" s="154">
        <v>80.636533259544706</v>
      </c>
      <c r="D14" s="154">
        <v>85.694588721637075</v>
      </c>
      <c r="E14" s="154">
        <v>94.442583607081247</v>
      </c>
      <c r="F14" s="154">
        <v>88.390046672635123</v>
      </c>
      <c r="G14" s="154">
        <v>96.495885668474656</v>
      </c>
      <c r="H14" s="154">
        <v>109.40858281012034</v>
      </c>
      <c r="I14" s="154">
        <v>74.357707418996526</v>
      </c>
      <c r="J14" s="154">
        <v>92.438256817290011</v>
      </c>
      <c r="K14" s="154">
        <v>76.528601529276798</v>
      </c>
      <c r="L14" s="154">
        <v>77.598277094834913</v>
      </c>
      <c r="M14" s="154">
        <v>75.045613550758432</v>
      </c>
      <c r="N14" s="154">
        <v>67.086353543218507</v>
      </c>
      <c r="O14" s="176">
        <v>88.762621901112936</v>
      </c>
      <c r="P14" s="154">
        <v>86.399382264056072</v>
      </c>
    </row>
    <row r="15" spans="1:16" x14ac:dyDescent="0.2">
      <c r="A15" s="177">
        <v>2001</v>
      </c>
      <c r="B15" s="177"/>
      <c r="C15" s="154">
        <v>82.40141044032849</v>
      </c>
      <c r="D15" s="154">
        <v>83.289793908999172</v>
      </c>
      <c r="E15" s="154">
        <v>92.122310100767351</v>
      </c>
      <c r="F15" s="154">
        <v>91.214773055637863</v>
      </c>
      <c r="G15" s="154">
        <v>91.878616987332549</v>
      </c>
      <c r="H15" s="154">
        <v>109.09412457638393</v>
      </c>
      <c r="I15" s="154">
        <v>82.492405776121728</v>
      </c>
      <c r="J15" s="154">
        <v>84.68583384511021</v>
      </c>
      <c r="K15" s="154">
        <v>80.0803279206512</v>
      </c>
      <c r="L15" s="154">
        <v>82.579393255851997</v>
      </c>
      <c r="M15" s="154">
        <v>82.241978975561821</v>
      </c>
      <c r="N15" s="154">
        <v>69.862161248831114</v>
      </c>
      <c r="O15" s="176">
        <v>90.83895198027129</v>
      </c>
      <c r="P15" s="154">
        <v>88.26842275554128</v>
      </c>
    </row>
    <row r="16" spans="1:16" x14ac:dyDescent="0.2">
      <c r="A16" s="177">
        <v>2002</v>
      </c>
      <c r="B16" s="177"/>
      <c r="C16" s="154">
        <v>84.266014931536645</v>
      </c>
      <c r="D16" s="154">
        <v>81.879726041767341</v>
      </c>
      <c r="E16" s="154">
        <v>89.24703503911384</v>
      </c>
      <c r="F16" s="154">
        <v>81.393699371649092</v>
      </c>
      <c r="G16" s="154">
        <v>88.552167863118626</v>
      </c>
      <c r="H16" s="154">
        <v>112.01800849360804</v>
      </c>
      <c r="I16" s="154">
        <v>88.701886692450529</v>
      </c>
      <c r="J16" s="154">
        <v>89.032247815606098</v>
      </c>
      <c r="K16" s="154">
        <v>82.889877018313925</v>
      </c>
      <c r="L16" s="154">
        <v>86.027883605465703</v>
      </c>
      <c r="M16" s="154">
        <v>86.43431278760751</v>
      </c>
      <c r="N16" s="154">
        <v>72.65456231049815</v>
      </c>
      <c r="O16" s="176">
        <v>92.674097711572315</v>
      </c>
      <c r="P16" s="154">
        <v>90.233715479312451</v>
      </c>
    </row>
    <row r="17" spans="1:16" x14ac:dyDescent="0.2">
      <c r="A17" s="177">
        <v>2003</v>
      </c>
      <c r="B17" s="177"/>
      <c r="C17" s="154">
        <v>87.0553516925022</v>
      </c>
      <c r="D17" s="154">
        <v>84.944334642391084</v>
      </c>
      <c r="E17" s="154">
        <v>87.289099403217477</v>
      </c>
      <c r="F17" s="154">
        <v>76.14640537541743</v>
      </c>
      <c r="G17" s="154">
        <v>86.60493530180824</v>
      </c>
      <c r="H17" s="154">
        <v>111.17020446755043</v>
      </c>
      <c r="I17" s="154">
        <v>91.45634925914807</v>
      </c>
      <c r="J17" s="154">
        <v>91.240958660786106</v>
      </c>
      <c r="K17" s="154">
        <v>86.820807978451597</v>
      </c>
      <c r="L17" s="154">
        <v>87.800448222791744</v>
      </c>
      <c r="M17" s="154">
        <v>90.437569583176895</v>
      </c>
      <c r="N17" s="154">
        <v>78.524201682841976</v>
      </c>
      <c r="O17" s="176">
        <v>95.275590291557336</v>
      </c>
      <c r="P17" s="154">
        <v>93.174612087795239</v>
      </c>
    </row>
    <row r="18" spans="1:16" x14ac:dyDescent="0.2">
      <c r="A18" s="177">
        <v>2004</v>
      </c>
      <c r="B18" s="177"/>
      <c r="C18" s="154">
        <v>88.897143712898739</v>
      </c>
      <c r="D18" s="154">
        <v>88.738921994016692</v>
      </c>
      <c r="E18" s="154">
        <v>88.905987236894504</v>
      </c>
      <c r="F18" s="154">
        <v>77.878985242997459</v>
      </c>
      <c r="G18" s="154">
        <v>88.150658877161334</v>
      </c>
      <c r="H18" s="154">
        <v>113.1163092134253</v>
      </c>
      <c r="I18" s="154">
        <v>93.236786303489666</v>
      </c>
      <c r="J18" s="154">
        <v>93.983083930638841</v>
      </c>
      <c r="K18" s="154">
        <v>88.605236419939885</v>
      </c>
      <c r="L18" s="154">
        <v>90.112405086144221</v>
      </c>
      <c r="M18" s="154">
        <v>90.357028639477861</v>
      </c>
      <c r="N18" s="154">
        <v>80.868036501142967</v>
      </c>
      <c r="O18" s="176">
        <v>96.731404154521286</v>
      </c>
      <c r="P18" s="154">
        <v>94.8501907815929</v>
      </c>
    </row>
    <row r="19" spans="1:16" x14ac:dyDescent="0.2">
      <c r="A19" s="177">
        <v>2005</v>
      </c>
      <c r="B19" s="177"/>
      <c r="C19" s="154">
        <v>90.519029746818504</v>
      </c>
      <c r="D19" s="154">
        <v>87.700403758272529</v>
      </c>
      <c r="E19" s="154">
        <v>92.362767010882436</v>
      </c>
      <c r="F19" s="154">
        <v>81.104749958792183</v>
      </c>
      <c r="G19" s="154">
        <v>92.288969661538417</v>
      </c>
      <c r="H19" s="154">
        <v>111.94744812854236</v>
      </c>
      <c r="I19" s="154">
        <v>96.037416862583854</v>
      </c>
      <c r="J19" s="154">
        <v>92.710231253967621</v>
      </c>
      <c r="K19" s="154">
        <v>90.107034886920474</v>
      </c>
      <c r="L19" s="154">
        <v>90.694074796503273</v>
      </c>
      <c r="M19" s="154">
        <v>89.346518111520254</v>
      </c>
      <c r="N19" s="154">
        <v>84.267478703492031</v>
      </c>
      <c r="O19" s="176">
        <v>97.265768931817476</v>
      </c>
      <c r="P19" s="154">
        <v>96.091187929383949</v>
      </c>
    </row>
    <row r="20" spans="1:16" x14ac:dyDescent="0.2">
      <c r="A20" s="177">
        <v>2006</v>
      </c>
      <c r="B20" s="177"/>
      <c r="C20" s="154">
        <v>93.2913162643014</v>
      </c>
      <c r="D20" s="154">
        <v>91.00554191234572</v>
      </c>
      <c r="E20" s="154">
        <v>95.916711347274884</v>
      </c>
      <c r="F20" s="154">
        <v>95.658356054739016</v>
      </c>
      <c r="G20" s="154">
        <v>94.243034218254735</v>
      </c>
      <c r="H20" s="154">
        <v>113.69020609539024</v>
      </c>
      <c r="I20" s="154">
        <v>96.006967201795916</v>
      </c>
      <c r="J20" s="154">
        <v>99.231357723872208</v>
      </c>
      <c r="K20" s="154">
        <v>92.37433226177923</v>
      </c>
      <c r="L20" s="154">
        <v>92.993990116935038</v>
      </c>
      <c r="M20" s="154">
        <v>86.325511690132231</v>
      </c>
      <c r="N20" s="154">
        <v>88.776171569368074</v>
      </c>
      <c r="O20" s="176">
        <v>98.587731046621826</v>
      </c>
      <c r="P20" s="154">
        <v>98.592315288040965</v>
      </c>
    </row>
    <row r="21" spans="1:16" x14ac:dyDescent="0.2">
      <c r="A21" s="177">
        <v>2007</v>
      </c>
      <c r="B21" s="177"/>
      <c r="C21" s="154">
        <v>93.701462909105729</v>
      </c>
      <c r="D21" s="154">
        <v>91.122747186830111</v>
      </c>
      <c r="E21" s="154">
        <v>93.170026074704452</v>
      </c>
      <c r="F21" s="154">
        <v>97.881100261216844</v>
      </c>
      <c r="G21" s="154">
        <v>90.954643000987403</v>
      </c>
      <c r="H21" s="154">
        <v>108.7901323834129</v>
      </c>
      <c r="I21" s="154">
        <v>93.053475310430329</v>
      </c>
      <c r="J21" s="154">
        <v>100.19546539943411</v>
      </c>
      <c r="K21" s="154">
        <v>93.426222019213355</v>
      </c>
      <c r="L21" s="154">
        <v>94.948837437679288</v>
      </c>
      <c r="M21" s="154">
        <v>90.056635264391446</v>
      </c>
      <c r="N21" s="154">
        <v>90.334780670900244</v>
      </c>
      <c r="O21" s="176">
        <v>97.649553507013067</v>
      </c>
      <c r="P21" s="154">
        <v>98.318987630525754</v>
      </c>
    </row>
    <row r="22" spans="1:16" x14ac:dyDescent="0.2">
      <c r="A22" s="177">
        <v>2008</v>
      </c>
      <c r="B22" s="177"/>
      <c r="C22" s="154">
        <v>94.375356869481436</v>
      </c>
      <c r="D22" s="154">
        <v>93.039903838278065</v>
      </c>
      <c r="E22" s="154">
        <v>93.799311293515558</v>
      </c>
      <c r="F22" s="154">
        <v>96.81735891806062</v>
      </c>
      <c r="G22" s="154">
        <v>92.693463678440864</v>
      </c>
      <c r="H22" s="154">
        <v>114.02323763420324</v>
      </c>
      <c r="I22" s="154">
        <v>83.083520624320983</v>
      </c>
      <c r="J22" s="154">
        <v>98.511202910578902</v>
      </c>
      <c r="K22" s="154">
        <v>94.306137232767043</v>
      </c>
      <c r="L22" s="154">
        <v>93.250494138744514</v>
      </c>
      <c r="M22" s="154">
        <v>90.134071778917175</v>
      </c>
      <c r="N22" s="154">
        <v>93.118278946336233</v>
      </c>
      <c r="O22" s="176">
        <v>97.771876755899683</v>
      </c>
      <c r="P22" s="154">
        <v>98.399909245022457</v>
      </c>
    </row>
    <row r="23" spans="1:16" x14ac:dyDescent="0.2">
      <c r="A23" s="177">
        <v>2009</v>
      </c>
      <c r="B23" s="177"/>
      <c r="C23" s="154">
        <v>92.105058831225577</v>
      </c>
      <c r="D23" s="154">
        <v>89.533861557278783</v>
      </c>
      <c r="E23" s="154">
        <v>88.359218670816091</v>
      </c>
      <c r="F23" s="154">
        <v>100.730351990195</v>
      </c>
      <c r="G23" s="154">
        <v>83.669867249996884</v>
      </c>
      <c r="H23" s="154">
        <v>109.19423311273525</v>
      </c>
      <c r="I23" s="154">
        <v>85.776518277663286</v>
      </c>
      <c r="J23" s="154">
        <v>84.047786531487404</v>
      </c>
      <c r="K23" s="154">
        <v>93.777437588564126</v>
      </c>
      <c r="L23" s="154">
        <v>89.609293352724364</v>
      </c>
      <c r="M23" s="154">
        <v>88.137875226058284</v>
      </c>
      <c r="N23" s="154">
        <v>92.543015643884956</v>
      </c>
      <c r="O23" s="176">
        <v>99.389446372081721</v>
      </c>
      <c r="P23" s="154">
        <v>95.500494334953657</v>
      </c>
    </row>
    <row r="24" spans="1:16" x14ac:dyDescent="0.2">
      <c r="A24" s="177">
        <v>2010</v>
      </c>
      <c r="B24" s="177"/>
      <c r="C24" s="154">
        <v>92.983986573369904</v>
      </c>
      <c r="D24" s="154">
        <v>88.284945331096836</v>
      </c>
      <c r="E24" s="154">
        <v>91.21424227735875</v>
      </c>
      <c r="F24" s="154">
        <v>99.462200958666287</v>
      </c>
      <c r="G24" s="154">
        <v>88.34519819307215</v>
      </c>
      <c r="H24" s="154">
        <v>110.62796473707895</v>
      </c>
      <c r="I24" s="154">
        <v>83.203818555099076</v>
      </c>
      <c r="J24" s="154">
        <v>89.671283684585475</v>
      </c>
      <c r="K24" s="154">
        <v>93.812253057929311</v>
      </c>
      <c r="L24" s="154">
        <v>92.006788161387689</v>
      </c>
      <c r="M24" s="154">
        <v>86.330517887147423</v>
      </c>
      <c r="N24" s="154">
        <v>91.898050094724738</v>
      </c>
      <c r="O24" s="176">
        <v>99.4930855001205</v>
      </c>
      <c r="P24" s="154">
        <v>95.856679676861305</v>
      </c>
    </row>
    <row r="25" spans="1:16" x14ac:dyDescent="0.2">
      <c r="A25" s="177">
        <v>2011</v>
      </c>
      <c r="B25" s="177"/>
      <c r="C25" s="154">
        <v>93.669956995570004</v>
      </c>
      <c r="D25" s="154">
        <v>97.964945183745371</v>
      </c>
      <c r="E25" s="154">
        <v>93.083456883341299</v>
      </c>
      <c r="F25" s="154">
        <v>105.9850420116336</v>
      </c>
      <c r="G25" s="154">
        <v>90.143294849648186</v>
      </c>
      <c r="H25" s="154">
        <v>107.3651586831547</v>
      </c>
      <c r="I25" s="154">
        <v>83.656048452028926</v>
      </c>
      <c r="J25" s="154">
        <v>93.202248043329419</v>
      </c>
      <c r="K25" s="154">
        <v>93.848177025339155</v>
      </c>
      <c r="L25" s="154">
        <v>92.403256335657673</v>
      </c>
      <c r="M25" s="154">
        <v>87.001424433421761</v>
      </c>
      <c r="N25" s="154">
        <v>92.22017937321128</v>
      </c>
      <c r="O25" s="176">
        <v>98.815015009795445</v>
      </c>
      <c r="P25" s="154">
        <v>95.876951191669519</v>
      </c>
    </row>
    <row r="26" spans="1:16" x14ac:dyDescent="0.2">
      <c r="A26" s="177">
        <v>2012</v>
      </c>
      <c r="B26" s="177"/>
      <c r="C26" s="154">
        <v>93.942187139916371</v>
      </c>
      <c r="D26" s="154">
        <v>83.914040603403691</v>
      </c>
      <c r="E26" s="154">
        <v>94.78260901931219</v>
      </c>
      <c r="F26" s="154">
        <v>114.65679653784885</v>
      </c>
      <c r="G26" s="154">
        <v>91.690101400267366</v>
      </c>
      <c r="H26" s="154">
        <v>105.76572787242809</v>
      </c>
      <c r="I26" s="154">
        <v>80.099034873481401</v>
      </c>
      <c r="J26" s="154">
        <v>85.347922286365844</v>
      </c>
      <c r="K26" s="154">
        <v>94.67949983015103</v>
      </c>
      <c r="L26" s="154">
        <v>92.880274449174053</v>
      </c>
      <c r="M26" s="154">
        <v>86.4794596353114</v>
      </c>
      <c r="N26" s="154">
        <v>93.816894493670361</v>
      </c>
      <c r="O26" s="176">
        <v>99.407401233997845</v>
      </c>
      <c r="P26" s="154">
        <v>95.907678477409959</v>
      </c>
    </row>
    <row r="27" spans="1:16" x14ac:dyDescent="0.2">
      <c r="A27" s="177">
        <v>2013</v>
      </c>
      <c r="B27" s="177"/>
      <c r="C27" s="154">
        <v>95.855710946511252</v>
      </c>
      <c r="D27" s="154">
        <v>91.578541285318082</v>
      </c>
      <c r="E27" s="154">
        <v>96.87747330591462</v>
      </c>
      <c r="F27" s="154">
        <v>115.8638014097594</v>
      </c>
      <c r="G27" s="154">
        <v>93.962872205633019</v>
      </c>
      <c r="H27" s="154">
        <v>110.65832020939943</v>
      </c>
      <c r="I27" s="154">
        <v>78.873286888073864</v>
      </c>
      <c r="J27" s="154">
        <v>90.493404598280634</v>
      </c>
      <c r="K27" s="154">
        <v>96.172300367182686</v>
      </c>
      <c r="L27" s="154">
        <v>94.403570802623477</v>
      </c>
      <c r="M27" s="154">
        <v>89.482147452314209</v>
      </c>
      <c r="N27" s="154">
        <v>96.455189347623531</v>
      </c>
      <c r="O27" s="176">
        <v>99.044189117323981</v>
      </c>
      <c r="P27" s="154">
        <v>97.602243489392905</v>
      </c>
    </row>
    <row r="28" spans="1:16" x14ac:dyDescent="0.2">
      <c r="A28" s="177">
        <v>2014</v>
      </c>
      <c r="B28" s="177"/>
      <c r="C28" s="154">
        <v>97.848305767211684</v>
      </c>
      <c r="D28" s="154">
        <v>100.96843735566253</v>
      </c>
      <c r="E28" s="154">
        <v>100.83128518471952</v>
      </c>
      <c r="F28" s="154">
        <v>130.37971659120751</v>
      </c>
      <c r="G28" s="154">
        <v>99.493928778753428</v>
      </c>
      <c r="H28" s="154">
        <v>102.96481506692108</v>
      </c>
      <c r="I28" s="154">
        <v>79.621556549483898</v>
      </c>
      <c r="J28" s="154">
        <v>91.504750441249087</v>
      </c>
      <c r="K28" s="154">
        <v>97.66805574852954</v>
      </c>
      <c r="L28" s="154">
        <v>96.072148234965852</v>
      </c>
      <c r="M28" s="154">
        <v>93.9600319124159</v>
      </c>
      <c r="N28" s="154">
        <v>98.386433156662108</v>
      </c>
      <c r="O28" s="176">
        <v>98.921702333748399</v>
      </c>
      <c r="P28" s="154">
        <v>99.260387317995779</v>
      </c>
    </row>
    <row r="29" spans="1:16" x14ac:dyDescent="0.2">
      <c r="A29" s="177">
        <v>2015</v>
      </c>
      <c r="B29" s="177"/>
      <c r="C29" s="154">
        <v>98.342237268430594</v>
      </c>
      <c r="D29" s="154">
        <v>99.564623944187318</v>
      </c>
      <c r="E29" s="154">
        <v>100.65585411803062</v>
      </c>
      <c r="F29" s="154">
        <v>120.48874933330964</v>
      </c>
      <c r="G29" s="154">
        <v>99.57679300453691</v>
      </c>
      <c r="H29" s="154">
        <v>102.87215158239937</v>
      </c>
      <c r="I29" s="154">
        <v>86.315934096783479</v>
      </c>
      <c r="J29" s="154">
        <v>96.460421805741163</v>
      </c>
      <c r="K29" s="154">
        <v>97.966902558877749</v>
      </c>
      <c r="L29" s="154">
        <v>97.352941078278548</v>
      </c>
      <c r="M29" s="154">
        <v>96.852506586193499</v>
      </c>
      <c r="N29" s="154">
        <v>97.909075926241357</v>
      </c>
      <c r="O29" s="176">
        <v>98.72298219352561</v>
      </c>
      <c r="P29" s="154">
        <v>99.289840590615299</v>
      </c>
    </row>
    <row r="30" spans="1:16" x14ac:dyDescent="0.2">
      <c r="A30" s="177">
        <v>2016</v>
      </c>
      <c r="B30" s="177"/>
      <c r="C30" s="154">
        <v>98.994560176467587</v>
      </c>
      <c r="D30" s="154">
        <v>97.544217424722376</v>
      </c>
      <c r="E30" s="154">
        <v>98.54904351459848</v>
      </c>
      <c r="F30" s="154">
        <v>99.50643995451685</v>
      </c>
      <c r="G30" s="154">
        <v>98.649700443344969</v>
      </c>
      <c r="H30" s="154">
        <v>99.246096847634007</v>
      </c>
      <c r="I30" s="154">
        <v>95.760330523017288</v>
      </c>
      <c r="J30" s="154">
        <v>97.877690391079668</v>
      </c>
      <c r="K30" s="154">
        <v>99.206623318164247</v>
      </c>
      <c r="L30" s="154">
        <v>98.983965370355151</v>
      </c>
      <c r="M30" s="154">
        <v>98.619744950273343</v>
      </c>
      <c r="N30" s="154">
        <v>99.479223347116914</v>
      </c>
      <c r="O30" s="176">
        <v>99.200149453825432</v>
      </c>
      <c r="P30" s="154">
        <v>99.362960332782549</v>
      </c>
    </row>
    <row r="31" spans="1:16" x14ac:dyDescent="0.2">
      <c r="A31" s="177">
        <v>2017</v>
      </c>
      <c r="B31" s="177"/>
      <c r="C31" s="154">
        <v>100</v>
      </c>
      <c r="D31" s="154">
        <v>100.00000000000001</v>
      </c>
      <c r="E31" s="154">
        <v>100</v>
      </c>
      <c r="F31" s="154">
        <v>99.999999999999986</v>
      </c>
      <c r="G31" s="154">
        <v>100</v>
      </c>
      <c r="H31" s="154">
        <v>99.999999999999986</v>
      </c>
      <c r="I31" s="154">
        <v>100</v>
      </c>
      <c r="J31" s="154">
        <v>100</v>
      </c>
      <c r="K31" s="154">
        <v>100</v>
      </c>
      <c r="L31" s="154">
        <v>100</v>
      </c>
      <c r="M31" s="154">
        <v>100</v>
      </c>
      <c r="N31" s="154">
        <v>100</v>
      </c>
      <c r="O31" s="176">
        <v>100.00000000000001</v>
      </c>
      <c r="P31" s="154">
        <v>100</v>
      </c>
    </row>
    <row r="32" spans="1:16" x14ac:dyDescent="0.2">
      <c r="A32" s="177">
        <v>2018</v>
      </c>
      <c r="B32" s="177"/>
      <c r="C32" s="154">
        <v>101.1091747912245</v>
      </c>
      <c r="D32" s="154">
        <v>93.524506491702013</v>
      </c>
      <c r="E32" s="154">
        <v>101.79390032837578</v>
      </c>
      <c r="F32" s="154">
        <v>91.182456068662447</v>
      </c>
      <c r="G32" s="154">
        <v>103.13420780379447</v>
      </c>
      <c r="H32" s="154">
        <v>102.29452781830456</v>
      </c>
      <c r="I32" s="154">
        <v>100.05405071254661</v>
      </c>
      <c r="J32" s="154">
        <v>100.27754547583369</v>
      </c>
      <c r="K32" s="154">
        <v>101.17324913701746</v>
      </c>
      <c r="L32" s="154">
        <v>102.24677687203652</v>
      </c>
      <c r="M32" s="154">
        <v>101.253140695913</v>
      </c>
      <c r="N32" s="154">
        <v>101.18159713561408</v>
      </c>
      <c r="O32" s="176">
        <v>100.6011543350308</v>
      </c>
      <c r="P32" s="154">
        <v>100.8613893565244</v>
      </c>
    </row>
    <row r="33" spans="1:16" x14ac:dyDescent="0.2">
      <c r="A33" s="177">
        <v>2019</v>
      </c>
      <c r="B33" s="177"/>
      <c r="C33" s="154">
        <v>101.82299369383594</v>
      </c>
      <c r="D33" s="154">
        <v>98.95974842765348</v>
      </c>
      <c r="E33" s="154">
        <v>101.86598282989944</v>
      </c>
      <c r="F33" s="154">
        <v>97.757189381917016</v>
      </c>
      <c r="G33" s="154">
        <v>101.80576691824356</v>
      </c>
      <c r="H33" s="154">
        <v>104.40043680045798</v>
      </c>
      <c r="I33" s="154">
        <v>101.4764759167409</v>
      </c>
      <c r="J33" s="154">
        <v>98.988255469433483</v>
      </c>
      <c r="K33" s="154">
        <v>102.08899222917678</v>
      </c>
      <c r="L33" s="154">
        <v>103.51736945369227</v>
      </c>
      <c r="M33" s="154">
        <v>103.12563265020064</v>
      </c>
      <c r="N33" s="154">
        <v>101.69854628500579</v>
      </c>
      <c r="O33" s="176">
        <v>101.48768151484107</v>
      </c>
      <c r="P33" s="154">
        <v>101.10494151327796</v>
      </c>
    </row>
    <row r="34" spans="1:16" ht="15" customHeight="1" x14ac:dyDescent="0.2">
      <c r="A34" s="82">
        <v>2020</v>
      </c>
      <c r="C34" s="154">
        <v>91.662012766066312</v>
      </c>
      <c r="D34" s="154">
        <v>95.200663316229353</v>
      </c>
      <c r="E34" s="154">
        <v>93.250435324499449</v>
      </c>
      <c r="F34" s="154">
        <v>80.31851853833281</v>
      </c>
      <c r="G34" s="154">
        <v>90.061731240170687</v>
      </c>
      <c r="H34" s="260">
        <v>107.98756654917541</v>
      </c>
      <c r="I34" s="260">
        <v>97.818122970454652</v>
      </c>
      <c r="J34" s="260">
        <v>81.046886650392238</v>
      </c>
      <c r="K34" s="260">
        <v>92.107592416974825</v>
      </c>
      <c r="L34" s="260">
        <v>86.38723240428132</v>
      </c>
      <c r="M34" s="260">
        <v>89.032475062619071</v>
      </c>
      <c r="N34" s="260">
        <v>95.314472730159196</v>
      </c>
      <c r="O34" s="176">
        <v>92.41538234529007</v>
      </c>
      <c r="P34" s="260">
        <v>90.970657149471606</v>
      </c>
    </row>
    <row r="35" spans="1:16" ht="15" customHeight="1" x14ac:dyDescent="0.2">
      <c r="A35" s="82">
        <v>2021</v>
      </c>
      <c r="C35" s="154">
        <v>98.020307878741178</v>
      </c>
      <c r="D35" s="154">
        <v>95.988224884266174</v>
      </c>
      <c r="E35" s="154">
        <v>97.900560818274016</v>
      </c>
      <c r="F35" s="154">
        <v>83.191835314895286</v>
      </c>
      <c r="G35" s="154">
        <v>98.282795499698921</v>
      </c>
      <c r="H35" s="260">
        <v>99.478869060350391</v>
      </c>
      <c r="I35" s="260">
        <v>102.58128102337135</v>
      </c>
      <c r="J35" s="260">
        <v>94.108684675935308</v>
      </c>
      <c r="K35" s="260">
        <v>98.388881323273708</v>
      </c>
      <c r="L35" s="260">
        <v>94.083255744783429</v>
      </c>
      <c r="M35" s="260">
        <v>93.473726631105507</v>
      </c>
      <c r="N35" s="260">
        <v>98.850228122104795</v>
      </c>
      <c r="O35" s="176">
        <v>101.6940039947271</v>
      </c>
      <c r="P35" s="260">
        <v>97.220752459513733</v>
      </c>
    </row>
    <row r="36" spans="1:16" ht="15" customHeight="1" x14ac:dyDescent="0.2">
      <c r="C36" s="87"/>
      <c r="D36" s="87"/>
      <c r="E36" s="87"/>
      <c r="F36" s="87"/>
      <c r="G36" s="87"/>
      <c r="O36" s="189"/>
    </row>
    <row r="37" spans="1:16" ht="12.75" customHeight="1" x14ac:dyDescent="0.2">
      <c r="A37" s="91" t="s">
        <v>17</v>
      </c>
      <c r="B37" s="91"/>
      <c r="C37" s="87"/>
      <c r="D37" s="87"/>
      <c r="E37" s="87"/>
      <c r="F37" s="87"/>
      <c r="G37" s="87"/>
      <c r="O37" s="189"/>
    </row>
    <row r="38" spans="1:16" ht="26.25" customHeight="1" x14ac:dyDescent="0.2">
      <c r="A38" s="177">
        <v>1998</v>
      </c>
      <c r="B38" s="177" t="s">
        <v>3</v>
      </c>
      <c r="C38" s="154">
        <v>77.219827651784897</v>
      </c>
      <c r="D38" s="154">
        <v>75.849181724859307</v>
      </c>
      <c r="E38" s="154">
        <v>95.5217912005144</v>
      </c>
      <c r="F38" s="154">
        <v>97.652593948345</v>
      </c>
      <c r="G38" s="154">
        <v>98.26439843915368</v>
      </c>
      <c r="H38" s="154">
        <v>109.36639468851425</v>
      </c>
      <c r="I38" s="154">
        <v>62.518477542525552</v>
      </c>
      <c r="J38" s="154">
        <v>88.352047391811752</v>
      </c>
      <c r="K38" s="154">
        <v>72.146005163615698</v>
      </c>
      <c r="L38" s="154">
        <v>76.055910005395702</v>
      </c>
      <c r="M38" s="154">
        <v>64.357506468483166</v>
      </c>
      <c r="N38" s="154">
        <v>61.876955077848621</v>
      </c>
      <c r="O38" s="176">
        <v>86.701926882822519</v>
      </c>
      <c r="P38" s="154">
        <v>82.501647971314071</v>
      </c>
    </row>
    <row r="39" spans="1:16" ht="12.75" customHeight="1" x14ac:dyDescent="0.2">
      <c r="A39" s="177"/>
      <c r="B39" s="177" t="s">
        <v>4</v>
      </c>
      <c r="C39" s="154">
        <v>77.238300840455921</v>
      </c>
      <c r="D39" s="154">
        <v>77.103439773594062</v>
      </c>
      <c r="E39" s="154">
        <v>95.633422322011853</v>
      </c>
      <c r="F39" s="154">
        <v>100.62780105044075</v>
      </c>
      <c r="G39" s="154">
        <v>98.20793031689918</v>
      </c>
      <c r="H39" s="154">
        <v>109.98594404245337</v>
      </c>
      <c r="I39" s="154">
        <v>60.659743952322934</v>
      </c>
      <c r="J39" s="154">
        <v>87.526158129456078</v>
      </c>
      <c r="K39" s="154">
        <v>72.174776457307246</v>
      </c>
      <c r="L39" s="154">
        <v>77.571717945537429</v>
      </c>
      <c r="M39" s="154">
        <v>65.59466364625807</v>
      </c>
      <c r="N39" s="154">
        <v>61.641857063420758</v>
      </c>
      <c r="O39" s="176">
        <v>85.483354385846511</v>
      </c>
      <c r="P39" s="154">
        <v>82.546862462511044</v>
      </c>
    </row>
    <row r="40" spans="1:16" ht="12.75" customHeight="1" x14ac:dyDescent="0.2">
      <c r="A40" s="177"/>
      <c r="B40" s="177" t="s">
        <v>1</v>
      </c>
      <c r="C40" s="154">
        <v>76.872743109075188</v>
      </c>
      <c r="D40" s="154">
        <v>77.362142353694765</v>
      </c>
      <c r="E40" s="154">
        <v>92.959661990888762</v>
      </c>
      <c r="F40" s="154">
        <v>93.359809351146566</v>
      </c>
      <c r="G40" s="154">
        <v>95.05701886342807</v>
      </c>
      <c r="H40" s="154">
        <v>110.22649899585865</v>
      </c>
      <c r="I40" s="154">
        <v>63.716972813853722</v>
      </c>
      <c r="J40" s="154">
        <v>89.425748449806832</v>
      </c>
      <c r="K40" s="154">
        <v>72.230942681436673</v>
      </c>
      <c r="L40" s="154">
        <v>77.311992580240414</v>
      </c>
      <c r="M40" s="154">
        <v>64.385674341377623</v>
      </c>
      <c r="N40" s="154">
        <v>61.429695628119795</v>
      </c>
      <c r="O40" s="176">
        <v>86.805717488135798</v>
      </c>
      <c r="P40" s="154">
        <v>82.176898014639207</v>
      </c>
    </row>
    <row r="41" spans="1:16" ht="12.75" customHeight="1" x14ac:dyDescent="0.2">
      <c r="A41" s="177"/>
      <c r="B41" s="177" t="s">
        <v>2</v>
      </c>
      <c r="C41" s="154">
        <v>76.855712337526128</v>
      </c>
      <c r="D41" s="154">
        <v>78.112691551488112</v>
      </c>
      <c r="E41" s="154">
        <v>92.905323375574127</v>
      </c>
      <c r="F41" s="154">
        <v>96.79947922929172</v>
      </c>
      <c r="G41" s="154">
        <v>93.718682599622881</v>
      </c>
      <c r="H41" s="154">
        <v>113.24295068149466</v>
      </c>
      <c r="I41" s="154">
        <v>68.053876804007899</v>
      </c>
      <c r="J41" s="154">
        <v>87.883578467878792</v>
      </c>
      <c r="K41" s="154">
        <v>72.319101601662155</v>
      </c>
      <c r="L41" s="154">
        <v>77.530894572141918</v>
      </c>
      <c r="M41" s="154">
        <v>65.045271810688917</v>
      </c>
      <c r="N41" s="154">
        <v>60.8496683148146</v>
      </c>
      <c r="O41" s="176">
        <v>87.577406975309898</v>
      </c>
      <c r="P41" s="154">
        <v>82.179415933245551</v>
      </c>
    </row>
    <row r="42" spans="1:16" ht="26.25" customHeight="1" x14ac:dyDescent="0.2">
      <c r="A42" s="177">
        <v>1999</v>
      </c>
      <c r="B42" s="177" t="s">
        <v>3</v>
      </c>
      <c r="C42" s="154">
        <v>77.177281404179283</v>
      </c>
      <c r="D42" s="154">
        <v>79.291230654765513</v>
      </c>
      <c r="E42" s="154">
        <v>93.571109838834602</v>
      </c>
      <c r="F42" s="154">
        <v>91.489757783715859</v>
      </c>
      <c r="G42" s="154">
        <v>95.134529823676544</v>
      </c>
      <c r="H42" s="154">
        <v>111.67558840848773</v>
      </c>
      <c r="I42" s="154">
        <v>70.586867233610889</v>
      </c>
      <c r="J42" s="154">
        <v>81.922691199929375</v>
      </c>
      <c r="K42" s="154">
        <v>72.986807512697595</v>
      </c>
      <c r="L42" s="154">
        <v>77.581086666900646</v>
      </c>
      <c r="M42" s="154">
        <v>67.364632145290471</v>
      </c>
      <c r="N42" s="154">
        <v>61.837406950764333</v>
      </c>
      <c r="O42" s="176">
        <v>87.349500127737059</v>
      </c>
      <c r="P42" s="154">
        <v>82.544080715867125</v>
      </c>
    </row>
    <row r="43" spans="1:16" ht="12.75" customHeight="1" x14ac:dyDescent="0.2">
      <c r="A43" s="177"/>
      <c r="B43" s="177" t="s">
        <v>4</v>
      </c>
      <c r="C43" s="154">
        <v>77.165518670846083</v>
      </c>
      <c r="D43" s="154">
        <v>79.341105135849844</v>
      </c>
      <c r="E43" s="154">
        <v>91.509977476615447</v>
      </c>
      <c r="F43" s="154">
        <v>86.656317270142793</v>
      </c>
      <c r="G43" s="154">
        <v>92.975096230429784</v>
      </c>
      <c r="H43" s="154">
        <v>110.60936585212661</v>
      </c>
      <c r="I43" s="154">
        <v>71.089526391758199</v>
      </c>
      <c r="J43" s="154">
        <v>84.196789118701389</v>
      </c>
      <c r="K43" s="154">
        <v>73.339801442087733</v>
      </c>
      <c r="L43" s="154">
        <v>76.28137254497075</v>
      </c>
      <c r="M43" s="154">
        <v>67.359049945821681</v>
      </c>
      <c r="N43" s="154">
        <v>63.040223348186231</v>
      </c>
      <c r="O43" s="176">
        <v>87.708272723354042</v>
      </c>
      <c r="P43" s="154">
        <v>82.552328362778709</v>
      </c>
    </row>
    <row r="44" spans="1:16" ht="12.75" customHeight="1" x14ac:dyDescent="0.2">
      <c r="A44" s="177"/>
      <c r="B44" s="177" t="s">
        <v>1</v>
      </c>
      <c r="C44" s="154">
        <v>78.253221581182444</v>
      </c>
      <c r="D44" s="154">
        <v>81.020634801357659</v>
      </c>
      <c r="E44" s="154">
        <v>92.17250988858045</v>
      </c>
      <c r="F44" s="154">
        <v>85.959182419539957</v>
      </c>
      <c r="G44" s="154">
        <v>92.91099007861618</v>
      </c>
      <c r="H44" s="154">
        <v>111.07819044744568</v>
      </c>
      <c r="I44" s="154">
        <v>79.626860137451359</v>
      </c>
      <c r="J44" s="154">
        <v>86.813412976476386</v>
      </c>
      <c r="K44" s="154">
        <v>74.416550709065461</v>
      </c>
      <c r="L44" s="154">
        <v>78.250887398151292</v>
      </c>
      <c r="M44" s="154">
        <v>68.19884253607934</v>
      </c>
      <c r="N44" s="154">
        <v>64.030095887239227</v>
      </c>
      <c r="O44" s="176">
        <v>88.360354847167642</v>
      </c>
      <c r="P44" s="154">
        <v>83.753157743480045</v>
      </c>
    </row>
    <row r="45" spans="1:16" ht="12.75" customHeight="1" x14ac:dyDescent="0.2">
      <c r="A45" s="177"/>
      <c r="B45" s="177" t="s">
        <v>2</v>
      </c>
      <c r="C45" s="154">
        <v>79.354845813880772</v>
      </c>
      <c r="D45" s="154">
        <v>82.419977266169397</v>
      </c>
      <c r="E45" s="154">
        <v>93.210126344646767</v>
      </c>
      <c r="F45" s="154">
        <v>86.733364585718675</v>
      </c>
      <c r="G45" s="154">
        <v>94.028331260497467</v>
      </c>
      <c r="H45" s="154">
        <v>114.16941545543574</v>
      </c>
      <c r="I45" s="154">
        <v>78.414512707993623</v>
      </c>
      <c r="J45" s="154">
        <v>88.858285064703082</v>
      </c>
      <c r="K45" s="154">
        <v>75.45801582453268</v>
      </c>
      <c r="L45" s="154">
        <v>79.403682796258906</v>
      </c>
      <c r="M45" s="154">
        <v>69.209126138536689</v>
      </c>
      <c r="N45" s="154">
        <v>65.870340286436033</v>
      </c>
      <c r="O45" s="176">
        <v>88.042547263956465</v>
      </c>
      <c r="P45" s="154">
        <v>84.969961060540399</v>
      </c>
    </row>
    <row r="46" spans="1:16" ht="26.25" customHeight="1" x14ac:dyDescent="0.2">
      <c r="A46" s="177">
        <v>2000</v>
      </c>
      <c r="B46" s="177" t="s">
        <v>3</v>
      </c>
      <c r="C46" s="154">
        <v>80.278679850072834</v>
      </c>
      <c r="D46" s="154">
        <v>83.798894275074204</v>
      </c>
      <c r="E46" s="154">
        <v>93.572242734569869</v>
      </c>
      <c r="F46" s="154">
        <v>87.556028033200008</v>
      </c>
      <c r="G46" s="154">
        <v>95.515474395832896</v>
      </c>
      <c r="H46" s="154">
        <v>109.83655288432669</v>
      </c>
      <c r="I46" s="154">
        <v>73.234557103542059</v>
      </c>
      <c r="J46" s="154">
        <v>99.428088982113437</v>
      </c>
      <c r="K46" s="154">
        <v>75.77949164015746</v>
      </c>
      <c r="L46" s="154">
        <v>78.320910192739333</v>
      </c>
      <c r="M46" s="154">
        <v>71.35903140380421</v>
      </c>
      <c r="N46" s="154">
        <v>66.05442594873422</v>
      </c>
      <c r="O46" s="176">
        <v>88.745061956920324</v>
      </c>
      <c r="P46" s="154">
        <v>85.997391393188963</v>
      </c>
    </row>
    <row r="47" spans="1:16" ht="12.75" customHeight="1" x14ac:dyDescent="0.2">
      <c r="A47" s="177"/>
      <c r="B47" s="177" t="s">
        <v>4</v>
      </c>
      <c r="C47" s="154">
        <v>80.348088176173931</v>
      </c>
      <c r="D47" s="154">
        <v>86.549032123444206</v>
      </c>
      <c r="E47" s="154">
        <v>95.008041529671544</v>
      </c>
      <c r="F47" s="154">
        <v>88.661896032059715</v>
      </c>
      <c r="G47" s="154">
        <v>96.874724096546231</v>
      </c>
      <c r="H47" s="154">
        <v>111.0528816336396</v>
      </c>
      <c r="I47" s="154">
        <v>76.002237297711801</v>
      </c>
      <c r="J47" s="154">
        <v>89.521880194838232</v>
      </c>
      <c r="K47" s="154">
        <v>76.205012387992682</v>
      </c>
      <c r="L47" s="154">
        <v>77.413895486748217</v>
      </c>
      <c r="M47" s="154">
        <v>75.123676057516789</v>
      </c>
      <c r="N47" s="154">
        <v>66.341532389481273</v>
      </c>
      <c r="O47" s="176">
        <v>88.803477042077432</v>
      </c>
      <c r="P47" s="154">
        <v>86.110037357924071</v>
      </c>
    </row>
    <row r="48" spans="1:16" ht="12.75" customHeight="1" x14ac:dyDescent="0.2">
      <c r="A48" s="177"/>
      <c r="B48" s="177" t="s">
        <v>1</v>
      </c>
      <c r="C48" s="154">
        <v>80.967689056117607</v>
      </c>
      <c r="D48" s="154">
        <v>86.450330594926157</v>
      </c>
      <c r="E48" s="154">
        <v>94.390042444489325</v>
      </c>
      <c r="F48" s="154">
        <v>88.081248415056862</v>
      </c>
      <c r="G48" s="154">
        <v>96.571710606193918</v>
      </c>
      <c r="H48" s="154">
        <v>109.87711690901374</v>
      </c>
      <c r="I48" s="154">
        <v>72.774890326303165</v>
      </c>
      <c r="J48" s="154">
        <v>90.913916132109236</v>
      </c>
      <c r="K48" s="154">
        <v>77.080042935403625</v>
      </c>
      <c r="L48" s="154">
        <v>77.598148795558515</v>
      </c>
      <c r="M48" s="154">
        <v>75.627356687431188</v>
      </c>
      <c r="N48" s="154">
        <v>68.451754836513928</v>
      </c>
      <c r="O48" s="176">
        <v>88.449508205614251</v>
      </c>
      <c r="P48" s="154">
        <v>86.768672794575366</v>
      </c>
    </row>
    <row r="49" spans="1:16" ht="12.75" customHeight="1" x14ac:dyDescent="0.2">
      <c r="A49" s="177"/>
      <c r="B49" s="177" t="s">
        <v>2</v>
      </c>
      <c r="C49" s="154">
        <v>80.951675955814409</v>
      </c>
      <c r="D49" s="154">
        <v>85.980097893103704</v>
      </c>
      <c r="E49" s="154">
        <v>94.800007719594277</v>
      </c>
      <c r="F49" s="154">
        <v>89.261014210223863</v>
      </c>
      <c r="G49" s="154">
        <v>97.021633575325623</v>
      </c>
      <c r="H49" s="154">
        <v>106.86777981350133</v>
      </c>
      <c r="I49" s="154">
        <v>75.419144948429064</v>
      </c>
      <c r="J49" s="154">
        <v>89.889141960099167</v>
      </c>
      <c r="K49" s="154">
        <v>77.049859153553442</v>
      </c>
      <c r="L49" s="154">
        <v>77.060153904293585</v>
      </c>
      <c r="M49" s="154">
        <v>78.072390054281541</v>
      </c>
      <c r="N49" s="154">
        <v>67.49770099814458</v>
      </c>
      <c r="O49" s="176">
        <v>89.052440399839725</v>
      </c>
      <c r="P49" s="154">
        <v>86.746115693847543</v>
      </c>
    </row>
    <row r="50" spans="1:16" ht="26.25" customHeight="1" x14ac:dyDescent="0.2">
      <c r="A50" s="177">
        <v>2001</v>
      </c>
      <c r="B50" s="177" t="s">
        <v>3</v>
      </c>
      <c r="C50" s="154">
        <v>81.972598775241181</v>
      </c>
      <c r="D50" s="154">
        <v>84.906530212264528</v>
      </c>
      <c r="E50" s="154">
        <v>93.910699763354572</v>
      </c>
      <c r="F50" s="154">
        <v>89.893945185296317</v>
      </c>
      <c r="G50" s="154">
        <v>95.335897264605151</v>
      </c>
      <c r="H50" s="154">
        <v>108.84424117528023</v>
      </c>
      <c r="I50" s="154">
        <v>76.461945507220747</v>
      </c>
      <c r="J50" s="154">
        <v>89.797493031168571</v>
      </c>
      <c r="K50" s="154">
        <v>78.660611653279233</v>
      </c>
      <c r="L50" s="154">
        <v>79.610877722086926</v>
      </c>
      <c r="M50" s="154">
        <v>80.476408483960569</v>
      </c>
      <c r="N50" s="154">
        <v>69.242204029209276</v>
      </c>
      <c r="O50" s="176">
        <v>89.483662244437113</v>
      </c>
      <c r="P50" s="154">
        <v>87.834651032003933</v>
      </c>
    </row>
    <row r="51" spans="1:16" ht="12.75" customHeight="1" x14ac:dyDescent="0.2">
      <c r="A51" s="177"/>
      <c r="B51" s="177" t="s">
        <v>4</v>
      </c>
      <c r="C51" s="154">
        <v>81.767740527414063</v>
      </c>
      <c r="D51" s="154">
        <v>83.623531371783386</v>
      </c>
      <c r="E51" s="154">
        <v>93.005899427218068</v>
      </c>
      <c r="F51" s="154">
        <v>90.893743209624148</v>
      </c>
      <c r="G51" s="154">
        <v>92.964876820010716</v>
      </c>
      <c r="H51" s="154">
        <v>109.22761665844267</v>
      </c>
      <c r="I51" s="154">
        <v>83.99320608739751</v>
      </c>
      <c r="J51" s="154">
        <v>85.987248486409214</v>
      </c>
      <c r="K51" s="154">
        <v>78.92131843630834</v>
      </c>
      <c r="L51" s="154">
        <v>81.251732558987086</v>
      </c>
      <c r="M51" s="154">
        <v>79.389659149814435</v>
      </c>
      <c r="N51" s="154">
        <v>69.312710397868997</v>
      </c>
      <c r="O51" s="176">
        <v>89.672817282401255</v>
      </c>
      <c r="P51" s="154">
        <v>87.609693112908303</v>
      </c>
    </row>
    <row r="52" spans="1:16" ht="12.75" customHeight="1" x14ac:dyDescent="0.2">
      <c r="A52" s="177"/>
      <c r="B52" s="177" t="s">
        <v>1</v>
      </c>
      <c r="C52" s="154">
        <v>82.287573302022992</v>
      </c>
      <c r="D52" s="154">
        <v>82.56903922325543</v>
      </c>
      <c r="E52" s="154">
        <v>91.097501479814696</v>
      </c>
      <c r="F52" s="154">
        <v>92.43603976709764</v>
      </c>
      <c r="G52" s="154">
        <v>89.760528301376468</v>
      </c>
      <c r="H52" s="154">
        <v>110.34878249779047</v>
      </c>
      <c r="I52" s="154">
        <v>85.490416398653821</v>
      </c>
      <c r="J52" s="154">
        <v>80.178766141881184</v>
      </c>
      <c r="K52" s="154">
        <v>80.532602722661579</v>
      </c>
      <c r="L52" s="154">
        <v>83.27308490441871</v>
      </c>
      <c r="M52" s="154">
        <v>83.141337538908658</v>
      </c>
      <c r="N52" s="154">
        <v>69.794231646924231</v>
      </c>
      <c r="O52" s="176">
        <v>91.666355488951879</v>
      </c>
      <c r="P52" s="154">
        <v>88.158831988384293</v>
      </c>
    </row>
    <row r="53" spans="1:16" ht="12.75" customHeight="1" x14ac:dyDescent="0.2">
      <c r="A53" s="177"/>
      <c r="B53" s="177" t="s">
        <v>2</v>
      </c>
      <c r="C53" s="154">
        <v>83.577729156635741</v>
      </c>
      <c r="D53" s="154">
        <v>82.060074828693317</v>
      </c>
      <c r="E53" s="154">
        <v>90.475139732682081</v>
      </c>
      <c r="F53" s="154">
        <v>91.635364060533362</v>
      </c>
      <c r="G53" s="154">
        <v>89.453165563337876</v>
      </c>
      <c r="H53" s="154">
        <v>107.95585797402238</v>
      </c>
      <c r="I53" s="154">
        <v>84.024055111214807</v>
      </c>
      <c r="J53" s="154">
        <v>82.779827720981899</v>
      </c>
      <c r="K53" s="154">
        <v>82.206778870355677</v>
      </c>
      <c r="L53" s="154">
        <v>86.18187783791528</v>
      </c>
      <c r="M53" s="154">
        <v>85.960510729563623</v>
      </c>
      <c r="N53" s="154">
        <v>71.099498921321924</v>
      </c>
      <c r="O53" s="176">
        <v>92.532972905294926</v>
      </c>
      <c r="P53" s="154">
        <v>89.533085977500875</v>
      </c>
    </row>
    <row r="54" spans="1:16" ht="26.25" customHeight="1" x14ac:dyDescent="0.2">
      <c r="A54" s="177">
        <v>2002</v>
      </c>
      <c r="B54" s="177" t="s">
        <v>3</v>
      </c>
      <c r="C54" s="154">
        <v>83.446946903001773</v>
      </c>
      <c r="D54" s="154">
        <v>81.234708329064517</v>
      </c>
      <c r="E54" s="154">
        <v>89.319929453707573</v>
      </c>
      <c r="F54" s="154">
        <v>86.939030219272709</v>
      </c>
      <c r="G54" s="154">
        <v>88.264880305656391</v>
      </c>
      <c r="H54" s="154">
        <v>110.1102061791396</v>
      </c>
      <c r="I54" s="154">
        <v>85.358555620432725</v>
      </c>
      <c r="J54" s="154">
        <v>85.116268470794651</v>
      </c>
      <c r="K54" s="154">
        <v>82.116267753628321</v>
      </c>
      <c r="L54" s="154">
        <v>85.093996118905181</v>
      </c>
      <c r="M54" s="154">
        <v>88.69661891991997</v>
      </c>
      <c r="N54" s="154">
        <v>71.19081727351913</v>
      </c>
      <c r="O54" s="176">
        <v>91.710695865372884</v>
      </c>
      <c r="P54" s="154">
        <v>89.385043535392739</v>
      </c>
    </row>
    <row r="55" spans="1:16" ht="12.75" customHeight="1" x14ac:dyDescent="0.2">
      <c r="A55" s="177"/>
      <c r="B55" s="177" t="s">
        <v>4</v>
      </c>
      <c r="C55" s="154">
        <v>83.602620030220891</v>
      </c>
      <c r="D55" s="154">
        <v>81.032771017068427</v>
      </c>
      <c r="E55" s="154">
        <v>89.834895779134044</v>
      </c>
      <c r="F55" s="154">
        <v>83.37820119446674</v>
      </c>
      <c r="G55" s="154">
        <v>89.048099982581604</v>
      </c>
      <c r="H55" s="154">
        <v>113.81946744329184</v>
      </c>
      <c r="I55" s="154">
        <v>86.692558429955795</v>
      </c>
      <c r="J55" s="154">
        <v>86.74620810833575</v>
      </c>
      <c r="K55" s="154">
        <v>82.070915604296502</v>
      </c>
      <c r="L55" s="154">
        <v>84.644834990670503</v>
      </c>
      <c r="M55" s="154">
        <v>85.33976216041178</v>
      </c>
      <c r="N55" s="154">
        <v>72.135277413055618</v>
      </c>
      <c r="O55" s="176">
        <v>91.930464502429331</v>
      </c>
      <c r="P55" s="154">
        <v>89.543839724544583</v>
      </c>
    </row>
    <row r="56" spans="1:16" ht="12.75" customHeight="1" x14ac:dyDescent="0.2">
      <c r="A56" s="177"/>
      <c r="B56" s="177" t="s">
        <v>224</v>
      </c>
      <c r="C56" s="154">
        <v>84.926104671452279</v>
      </c>
      <c r="D56" s="154">
        <v>81.943064304333404</v>
      </c>
      <c r="E56" s="154">
        <v>90.123493041241645</v>
      </c>
      <c r="F56" s="154">
        <v>79.328765321062136</v>
      </c>
      <c r="G56" s="154">
        <v>89.557837473516713</v>
      </c>
      <c r="H56" s="154">
        <v>113.85153097149733</v>
      </c>
      <c r="I56" s="154">
        <v>92.022144397667574</v>
      </c>
      <c r="J56" s="154">
        <v>93.730230253612746</v>
      </c>
      <c r="K56" s="154">
        <v>83.190977391604719</v>
      </c>
      <c r="L56" s="154">
        <v>86.891743021904716</v>
      </c>
      <c r="M56" s="154">
        <v>85.846338808833053</v>
      </c>
      <c r="N56" s="154">
        <v>73.063329196271923</v>
      </c>
      <c r="O56" s="176">
        <v>92.825748045758786</v>
      </c>
      <c r="P56" s="154">
        <v>90.950157136949343</v>
      </c>
    </row>
    <row r="57" spans="1:16" ht="12.75" customHeight="1" x14ac:dyDescent="0.2">
      <c r="A57" s="177"/>
      <c r="B57" s="177" t="s">
        <v>2</v>
      </c>
      <c r="C57" s="154">
        <v>85.088388121471652</v>
      </c>
      <c r="D57" s="154">
        <v>83.308360516603017</v>
      </c>
      <c r="E57" s="154">
        <v>87.709821882372054</v>
      </c>
      <c r="F57" s="154">
        <v>75.928800751794739</v>
      </c>
      <c r="G57" s="154">
        <v>87.337853690719768</v>
      </c>
      <c r="H57" s="154">
        <v>110.29082938050338</v>
      </c>
      <c r="I57" s="154">
        <v>90.73428832174605</v>
      </c>
      <c r="J57" s="154">
        <v>90.536284429681245</v>
      </c>
      <c r="K57" s="154">
        <v>84.181347323726158</v>
      </c>
      <c r="L57" s="154">
        <v>87.480960290382384</v>
      </c>
      <c r="M57" s="154">
        <v>85.854531261265194</v>
      </c>
      <c r="N57" s="154">
        <v>74.228825359145915</v>
      </c>
      <c r="O57" s="176">
        <v>94.22948243272829</v>
      </c>
      <c r="P57" s="154">
        <v>91.11271249301231</v>
      </c>
    </row>
    <row r="58" spans="1:16" ht="26.25" customHeight="1" x14ac:dyDescent="0.2">
      <c r="A58" s="177">
        <v>2003</v>
      </c>
      <c r="B58" s="177" t="s">
        <v>3</v>
      </c>
      <c r="C58" s="154">
        <v>85.750949656335791</v>
      </c>
      <c r="D58" s="154">
        <v>83.197305508549135</v>
      </c>
      <c r="E58" s="154">
        <v>88.535596104359854</v>
      </c>
      <c r="F58" s="154">
        <v>77.735554373953818</v>
      </c>
      <c r="G58" s="154">
        <v>87.432083863786588</v>
      </c>
      <c r="H58" s="154">
        <v>114.12726530382784</v>
      </c>
      <c r="I58" s="154">
        <v>93.765601314954552</v>
      </c>
      <c r="J58" s="154">
        <v>88.961368615084254</v>
      </c>
      <c r="K58" s="154">
        <v>85.01185907024302</v>
      </c>
      <c r="L58" s="154">
        <v>85.915832285688154</v>
      </c>
      <c r="M58" s="154">
        <v>90.674336961917518</v>
      </c>
      <c r="N58" s="154">
        <v>75.427303826411801</v>
      </c>
      <c r="O58" s="176">
        <v>94.434262452241569</v>
      </c>
      <c r="P58" s="154">
        <v>91.810859853282935</v>
      </c>
    </row>
    <row r="59" spans="1:16" ht="12.75" customHeight="1" x14ac:dyDescent="0.2">
      <c r="A59" s="177"/>
      <c r="B59" s="177" t="s">
        <v>4</v>
      </c>
      <c r="C59" s="154">
        <v>86.802680623014851</v>
      </c>
      <c r="D59" s="154">
        <v>83.862443864795154</v>
      </c>
      <c r="E59" s="154">
        <v>86.859800169368938</v>
      </c>
      <c r="F59" s="154">
        <v>77.594975554190938</v>
      </c>
      <c r="G59" s="154">
        <v>86.006019932925312</v>
      </c>
      <c r="H59" s="154">
        <v>111.96379790870232</v>
      </c>
      <c r="I59" s="154">
        <v>87.89025328768551</v>
      </c>
      <c r="J59" s="154">
        <v>91.114485446026052</v>
      </c>
      <c r="K59" s="154">
        <v>86.613044536719073</v>
      </c>
      <c r="L59" s="154">
        <v>88.389839441381838</v>
      </c>
      <c r="M59" s="154">
        <v>91.403710790369487</v>
      </c>
      <c r="N59" s="154">
        <v>77.743430186312864</v>
      </c>
      <c r="O59" s="176">
        <v>94.889505911402011</v>
      </c>
      <c r="P59" s="154">
        <v>92.92545519451069</v>
      </c>
    </row>
    <row r="60" spans="1:16" ht="12.75" customHeight="1" x14ac:dyDescent="0.2">
      <c r="A60" s="177"/>
      <c r="B60" s="177" t="s">
        <v>1</v>
      </c>
      <c r="C60" s="154">
        <v>87.738004050621271</v>
      </c>
      <c r="D60" s="154">
        <v>85.541710778072712</v>
      </c>
      <c r="E60" s="154">
        <v>86.220290422807849</v>
      </c>
      <c r="F60" s="154">
        <v>73.605434151176453</v>
      </c>
      <c r="G60" s="154">
        <v>85.905649015564137</v>
      </c>
      <c r="H60" s="154">
        <v>108.13324752475424</v>
      </c>
      <c r="I60" s="154">
        <v>91.912066108188654</v>
      </c>
      <c r="J60" s="154">
        <v>91.673323881254049</v>
      </c>
      <c r="K60" s="154">
        <v>87.932990439826952</v>
      </c>
      <c r="L60" s="154">
        <v>88.293466209241089</v>
      </c>
      <c r="M60" s="154">
        <v>91.83532829889667</v>
      </c>
      <c r="N60" s="154">
        <v>80.257194790006565</v>
      </c>
      <c r="O60" s="176">
        <v>95.813539576729625</v>
      </c>
      <c r="P60" s="154">
        <v>93.85361094627504</v>
      </c>
    </row>
    <row r="61" spans="1:16" ht="12.75" customHeight="1" x14ac:dyDescent="0.2">
      <c r="A61" s="177"/>
      <c r="B61" s="177" t="s">
        <v>2</v>
      </c>
      <c r="C61" s="154">
        <v>87.929772440036942</v>
      </c>
      <c r="D61" s="154">
        <v>87.17587841814732</v>
      </c>
      <c r="E61" s="154">
        <v>87.540710916333254</v>
      </c>
      <c r="F61" s="154">
        <v>75.649657422348554</v>
      </c>
      <c r="G61" s="154">
        <v>87.07598839495688</v>
      </c>
      <c r="H61" s="154">
        <v>110.45650713291728</v>
      </c>
      <c r="I61" s="154">
        <v>92.257476325763534</v>
      </c>
      <c r="J61" s="154">
        <v>93.214656700780125</v>
      </c>
      <c r="K61" s="154">
        <v>87.725337867017373</v>
      </c>
      <c r="L61" s="154">
        <v>88.602654954855865</v>
      </c>
      <c r="M61" s="154">
        <v>87.836902281523891</v>
      </c>
      <c r="N61" s="154">
        <v>80.668877928636647</v>
      </c>
      <c r="O61" s="176">
        <v>95.965053225856167</v>
      </c>
      <c r="P61" s="154">
        <v>93.985558082844648</v>
      </c>
    </row>
    <row r="62" spans="1:16" ht="26.25" customHeight="1" x14ac:dyDescent="0.2">
      <c r="A62" s="177">
        <v>2004</v>
      </c>
      <c r="B62" s="177" t="s">
        <v>3</v>
      </c>
      <c r="C62" s="154">
        <v>88.567419057147447</v>
      </c>
      <c r="D62" s="154">
        <v>88.257718346456187</v>
      </c>
      <c r="E62" s="154">
        <v>86.860908816927761</v>
      </c>
      <c r="F62" s="154">
        <v>74.375464881796916</v>
      </c>
      <c r="G62" s="154">
        <v>85.912389209925848</v>
      </c>
      <c r="H62" s="154">
        <v>109.71376737477745</v>
      </c>
      <c r="I62" s="154">
        <v>96.805401245471629</v>
      </c>
      <c r="J62" s="154">
        <v>94.682259153432511</v>
      </c>
      <c r="K62" s="154">
        <v>88.590935876417419</v>
      </c>
      <c r="L62" s="154">
        <v>89.83238382491443</v>
      </c>
      <c r="M62" s="154">
        <v>88.176338493777678</v>
      </c>
      <c r="N62" s="154">
        <v>81.648815092258715</v>
      </c>
      <c r="O62" s="176">
        <v>96.66456148563968</v>
      </c>
      <c r="P62" s="154">
        <v>94.593515668519686</v>
      </c>
    </row>
    <row r="63" spans="1:16" ht="12.75" customHeight="1" x14ac:dyDescent="0.2">
      <c r="A63" s="177"/>
      <c r="B63" s="177" t="s">
        <v>4</v>
      </c>
      <c r="C63" s="154">
        <v>88.690637214058825</v>
      </c>
      <c r="D63" s="154">
        <v>89.023316453311992</v>
      </c>
      <c r="E63" s="154">
        <v>87.608961912297659</v>
      </c>
      <c r="F63" s="154">
        <v>75.526892923014259</v>
      </c>
      <c r="G63" s="154">
        <v>87.070372815630051</v>
      </c>
      <c r="H63" s="154">
        <v>110.27003334077989</v>
      </c>
      <c r="I63" s="154">
        <v>93.395340934838302</v>
      </c>
      <c r="J63" s="154">
        <v>93.844845271412808</v>
      </c>
      <c r="K63" s="154">
        <v>88.635654622839041</v>
      </c>
      <c r="L63" s="154">
        <v>90.605212862488955</v>
      </c>
      <c r="M63" s="154">
        <v>90.149724524228162</v>
      </c>
      <c r="N63" s="154">
        <v>80.635193710504197</v>
      </c>
      <c r="O63" s="176">
        <v>96.918091430666067</v>
      </c>
      <c r="P63" s="154">
        <v>94.651525465895304</v>
      </c>
    </row>
    <row r="64" spans="1:16" ht="12.75" customHeight="1" x14ac:dyDescent="0.2">
      <c r="A64" s="177"/>
      <c r="B64" s="177" t="s">
        <v>1</v>
      </c>
      <c r="C64" s="154">
        <v>88.588574584086672</v>
      </c>
      <c r="D64" s="154">
        <v>88.981442019710457</v>
      </c>
      <c r="E64" s="154">
        <v>89.681368432681197</v>
      </c>
      <c r="F64" s="154">
        <v>81.795089819124357</v>
      </c>
      <c r="G64" s="154">
        <v>87.823098602596502</v>
      </c>
      <c r="H64" s="154">
        <v>117.66090221340025</v>
      </c>
      <c r="I64" s="154">
        <v>94.120863444061129</v>
      </c>
      <c r="J64" s="154">
        <v>93.262117172194607</v>
      </c>
      <c r="K64" s="154">
        <v>88.067095295943844</v>
      </c>
      <c r="L64" s="154">
        <v>89.447301380101408</v>
      </c>
      <c r="M64" s="154">
        <v>90.49525285319676</v>
      </c>
      <c r="N64" s="154">
        <v>80.195332859096482</v>
      </c>
      <c r="O64" s="176">
        <v>96.186307191967316</v>
      </c>
      <c r="P64" s="154">
        <v>94.422353676712405</v>
      </c>
    </row>
    <row r="65" spans="1:16" ht="12.75" customHeight="1" x14ac:dyDescent="0.2">
      <c r="A65" s="177"/>
      <c r="B65" s="177" t="s">
        <v>2</v>
      </c>
      <c r="C65" s="154">
        <v>89.741943996302055</v>
      </c>
      <c r="D65" s="154">
        <v>88.693211156588092</v>
      </c>
      <c r="E65" s="154">
        <v>91.472709785671384</v>
      </c>
      <c r="F65" s="154">
        <v>79.818493348054261</v>
      </c>
      <c r="G65" s="154">
        <v>91.796774880492919</v>
      </c>
      <c r="H65" s="154">
        <v>114.82053392474357</v>
      </c>
      <c r="I65" s="154">
        <v>88.625539589587632</v>
      </c>
      <c r="J65" s="154">
        <v>94.14311412551541</v>
      </c>
      <c r="K65" s="154">
        <v>89.127259884559223</v>
      </c>
      <c r="L65" s="154">
        <v>90.564722277072136</v>
      </c>
      <c r="M65" s="154">
        <v>92.606798686708814</v>
      </c>
      <c r="N65" s="154">
        <v>80.992804342712489</v>
      </c>
      <c r="O65" s="176">
        <v>97.15665650981208</v>
      </c>
      <c r="P65" s="154">
        <v>95.53016971297285</v>
      </c>
    </row>
    <row r="66" spans="1:16" ht="26.25" customHeight="1" x14ac:dyDescent="0.2">
      <c r="A66" s="177">
        <v>2005</v>
      </c>
      <c r="B66" s="177" t="s">
        <v>3</v>
      </c>
      <c r="C66" s="154">
        <v>89.80708755261557</v>
      </c>
      <c r="D66" s="154">
        <v>88.137298564794065</v>
      </c>
      <c r="E66" s="154">
        <v>92.073745061661455</v>
      </c>
      <c r="F66" s="154">
        <v>79.252323010936976</v>
      </c>
      <c r="G66" s="154">
        <v>92.6542203286307</v>
      </c>
      <c r="H66" s="154">
        <v>112.70706407762987</v>
      </c>
      <c r="I66" s="154">
        <v>91.716451837735391</v>
      </c>
      <c r="J66" s="154">
        <v>93.978698368752717</v>
      </c>
      <c r="K66" s="154">
        <v>89.108611698385346</v>
      </c>
      <c r="L66" s="154">
        <v>90.562614936239527</v>
      </c>
      <c r="M66" s="154">
        <v>91.662144872407012</v>
      </c>
      <c r="N66" s="154">
        <v>81.803412673174961</v>
      </c>
      <c r="O66" s="176">
        <v>96.425142604065442</v>
      </c>
      <c r="P66" s="154">
        <v>95.478229626417289</v>
      </c>
    </row>
    <row r="67" spans="1:16" ht="12.75" customHeight="1" x14ac:dyDescent="0.2">
      <c r="A67" s="177"/>
      <c r="B67" s="177" t="s">
        <v>4</v>
      </c>
      <c r="C67" s="154">
        <v>89.951129276162291</v>
      </c>
      <c r="D67" s="154">
        <v>87.238668450753622</v>
      </c>
      <c r="E67" s="154">
        <v>91.488447401554467</v>
      </c>
      <c r="F67" s="154">
        <v>80.595835501895664</v>
      </c>
      <c r="G67" s="154">
        <v>91.064535744781949</v>
      </c>
      <c r="H67" s="154">
        <v>111.94734070480754</v>
      </c>
      <c r="I67" s="154">
        <v>96.803908708037838</v>
      </c>
      <c r="J67" s="154">
        <v>92.721116501112704</v>
      </c>
      <c r="K67" s="154">
        <v>89.555881724893055</v>
      </c>
      <c r="L67" s="154">
        <v>91.091820641512598</v>
      </c>
      <c r="M67" s="154">
        <v>90.201822487599301</v>
      </c>
      <c r="N67" s="154">
        <v>82.893779744300403</v>
      </c>
      <c r="O67" s="176">
        <v>96.716734422450301</v>
      </c>
      <c r="P67" s="154">
        <v>95.510195313314796</v>
      </c>
    </row>
    <row r="68" spans="1:16" ht="12.75" customHeight="1" x14ac:dyDescent="0.2">
      <c r="A68" s="177"/>
      <c r="B68" s="177" t="s">
        <v>1</v>
      </c>
      <c r="C68" s="154">
        <v>90.447504360964359</v>
      </c>
      <c r="D68" s="154">
        <v>87.400534731437247</v>
      </c>
      <c r="E68" s="154">
        <v>92.015525983616882</v>
      </c>
      <c r="F68" s="154">
        <v>80.445375251705187</v>
      </c>
      <c r="G68" s="154">
        <v>92.097641758358506</v>
      </c>
      <c r="H68" s="154">
        <v>109.49830892899448</v>
      </c>
      <c r="I68" s="154">
        <v>96.912934940751967</v>
      </c>
      <c r="J68" s="154">
        <v>92.093906303091018</v>
      </c>
      <c r="K68" s="154">
        <v>90.148804499964328</v>
      </c>
      <c r="L68" s="154">
        <v>90.392989452861229</v>
      </c>
      <c r="M68" s="154">
        <v>88.198922038292338</v>
      </c>
      <c r="N68" s="154">
        <v>85.252960516806766</v>
      </c>
      <c r="O68" s="176">
        <v>96.741437557663104</v>
      </c>
      <c r="P68" s="154">
        <v>95.929775920254812</v>
      </c>
    </row>
    <row r="69" spans="1:16" ht="12.75" customHeight="1" x14ac:dyDescent="0.2">
      <c r="A69" s="177"/>
      <c r="B69" s="177" t="s">
        <v>2</v>
      </c>
      <c r="C69" s="154">
        <v>91.87039779753178</v>
      </c>
      <c r="D69" s="154">
        <v>88.025113286105153</v>
      </c>
      <c r="E69" s="154">
        <v>93.873349596696954</v>
      </c>
      <c r="F69" s="154">
        <v>84.125466070630949</v>
      </c>
      <c r="G69" s="154">
        <v>93.339480814382497</v>
      </c>
      <c r="H69" s="154">
        <v>113.63707880273759</v>
      </c>
      <c r="I69" s="154">
        <v>98.716371963810218</v>
      </c>
      <c r="J69" s="154">
        <v>92.047203842914016</v>
      </c>
      <c r="K69" s="154">
        <v>91.614841624439151</v>
      </c>
      <c r="L69" s="154">
        <v>90.728874155399737</v>
      </c>
      <c r="M69" s="154">
        <v>87.323183047782408</v>
      </c>
      <c r="N69" s="154">
        <v>87.119761879685967</v>
      </c>
      <c r="O69" s="176">
        <v>99.179761143091071</v>
      </c>
      <c r="P69" s="154">
        <v>97.329997242048123</v>
      </c>
    </row>
    <row r="70" spans="1:16" ht="26.25" customHeight="1" x14ac:dyDescent="0.2">
      <c r="A70" s="177">
        <v>2006</v>
      </c>
      <c r="B70" s="177" t="s">
        <v>3</v>
      </c>
      <c r="C70" s="154">
        <v>92.859377277370669</v>
      </c>
      <c r="D70" s="154">
        <v>89.314897124352314</v>
      </c>
      <c r="E70" s="154">
        <v>96.349706551693146</v>
      </c>
      <c r="F70" s="154">
        <v>87.998259010562293</v>
      </c>
      <c r="G70" s="154">
        <v>96.102808869782848</v>
      </c>
      <c r="H70" s="154">
        <v>113.37106277720889</v>
      </c>
      <c r="I70" s="154">
        <v>98.964403867148988</v>
      </c>
      <c r="J70" s="154">
        <v>98.297179933861131</v>
      </c>
      <c r="K70" s="154">
        <v>91.811396069441059</v>
      </c>
      <c r="L70" s="154">
        <v>91.73729154477364</v>
      </c>
      <c r="M70" s="154">
        <v>87.555888467459155</v>
      </c>
      <c r="N70" s="154">
        <v>88.101983123644104</v>
      </c>
      <c r="O70" s="176">
        <v>97.93504976167084</v>
      </c>
      <c r="P70" s="154">
        <v>98.267904751258897</v>
      </c>
    </row>
    <row r="71" spans="1:16" ht="12.75" customHeight="1" x14ac:dyDescent="0.2">
      <c r="A71" s="177"/>
      <c r="B71" s="177" t="s">
        <v>4</v>
      </c>
      <c r="C71" s="154">
        <v>93.105056703700711</v>
      </c>
      <c r="D71" s="154">
        <v>91.004566100289807</v>
      </c>
      <c r="E71" s="154">
        <v>96.549401421609616</v>
      </c>
      <c r="F71" s="154">
        <v>92.804784283511523</v>
      </c>
      <c r="G71" s="154">
        <v>95.346159901883055</v>
      </c>
      <c r="H71" s="154">
        <v>115.61487266617124</v>
      </c>
      <c r="I71" s="154">
        <v>97.071644340249065</v>
      </c>
      <c r="J71" s="154">
        <v>97.081192131964684</v>
      </c>
      <c r="K71" s="154">
        <v>92.177381116832166</v>
      </c>
      <c r="L71" s="154">
        <v>92.653787989805664</v>
      </c>
      <c r="M71" s="154">
        <v>86.342231811708459</v>
      </c>
      <c r="N71" s="154">
        <v>88.986001134123811</v>
      </c>
      <c r="O71" s="176">
        <v>97.893395455842153</v>
      </c>
      <c r="P71" s="154">
        <v>98.418004410643789</v>
      </c>
    </row>
    <row r="72" spans="1:16" ht="12.75" customHeight="1" x14ac:dyDescent="0.2">
      <c r="A72" s="177"/>
      <c r="B72" s="177" t="s">
        <v>1</v>
      </c>
      <c r="C72" s="154">
        <v>93.184434153561881</v>
      </c>
      <c r="D72" s="154">
        <v>92.756572539017895</v>
      </c>
      <c r="E72" s="154">
        <v>95.597019637687708</v>
      </c>
      <c r="F72" s="154">
        <v>100.16050890878513</v>
      </c>
      <c r="G72" s="154">
        <v>92.98926071095741</v>
      </c>
      <c r="H72" s="154">
        <v>113.50412848895442</v>
      </c>
      <c r="I72" s="154">
        <v>94.984304435113557</v>
      </c>
      <c r="J72" s="154">
        <v>100.72984320922193</v>
      </c>
      <c r="K72" s="154">
        <v>92.149063489477783</v>
      </c>
      <c r="L72" s="154">
        <v>92.816889575491373</v>
      </c>
      <c r="M72" s="154">
        <v>84.440209116294284</v>
      </c>
      <c r="N72" s="154">
        <v>88.574196911422945</v>
      </c>
      <c r="O72" s="176">
        <v>98.872486497167642</v>
      </c>
      <c r="P72" s="154">
        <v>98.325205368098594</v>
      </c>
    </row>
    <row r="73" spans="1:16" ht="12.75" customHeight="1" x14ac:dyDescent="0.2">
      <c r="A73" s="177"/>
      <c r="B73" s="177" t="s">
        <v>2</v>
      </c>
      <c r="C73" s="154">
        <v>94.016396922572298</v>
      </c>
      <c r="D73" s="154">
        <v>90.946131885722892</v>
      </c>
      <c r="E73" s="154">
        <v>95.170717778109037</v>
      </c>
      <c r="F73" s="154">
        <v>101.66987201609717</v>
      </c>
      <c r="G73" s="154">
        <v>92.533907390395626</v>
      </c>
      <c r="H73" s="154">
        <v>112.27076044922636</v>
      </c>
      <c r="I73" s="154">
        <v>93.00751616467204</v>
      </c>
      <c r="J73" s="154">
        <v>100.81721562044109</v>
      </c>
      <c r="K73" s="154">
        <v>93.359488371365899</v>
      </c>
      <c r="L73" s="154">
        <v>94.767991357669487</v>
      </c>
      <c r="M73" s="154">
        <v>86.963717365067083</v>
      </c>
      <c r="N73" s="154">
        <v>89.442505108281466</v>
      </c>
      <c r="O73" s="176">
        <v>99.649992471806712</v>
      </c>
      <c r="P73" s="154">
        <v>99.025420383138382</v>
      </c>
    </row>
    <row r="74" spans="1:16" ht="26.25" customHeight="1" x14ac:dyDescent="0.2">
      <c r="A74" s="177">
        <v>2007</v>
      </c>
      <c r="B74" s="177" t="s">
        <v>3</v>
      </c>
      <c r="C74" s="154">
        <v>93.986770617606936</v>
      </c>
      <c r="D74" s="154">
        <v>91.587446309412158</v>
      </c>
      <c r="E74" s="154">
        <v>95.337969679773494</v>
      </c>
      <c r="F74" s="154">
        <v>101.04073558506248</v>
      </c>
      <c r="G74" s="154">
        <v>93.456923169439989</v>
      </c>
      <c r="H74" s="154">
        <v>103.30727219988002</v>
      </c>
      <c r="I74" s="154">
        <v>99.084169374523341</v>
      </c>
      <c r="J74" s="154">
        <v>102.92695981609999</v>
      </c>
      <c r="K74" s="154">
        <v>93.084815959435304</v>
      </c>
      <c r="L74" s="154">
        <v>94.751480559513567</v>
      </c>
      <c r="M74" s="154">
        <v>89.454635290370391</v>
      </c>
      <c r="N74" s="154">
        <v>89.475454665955937</v>
      </c>
      <c r="O74" s="176">
        <v>97.949413873505449</v>
      </c>
      <c r="P74" s="154">
        <v>98.817261281866109</v>
      </c>
    </row>
    <row r="75" spans="1:16" ht="12.75" customHeight="1" x14ac:dyDescent="0.2">
      <c r="A75" s="177"/>
      <c r="B75" s="177" t="s">
        <v>4</v>
      </c>
      <c r="C75" s="154">
        <v>93.134642968653452</v>
      </c>
      <c r="D75" s="154">
        <v>90.867684017352445</v>
      </c>
      <c r="E75" s="154">
        <v>93.00676259145358</v>
      </c>
      <c r="F75" s="154">
        <v>99.219758246409228</v>
      </c>
      <c r="G75" s="154">
        <v>89.734051607654706</v>
      </c>
      <c r="H75" s="154">
        <v>113.19394623268137</v>
      </c>
      <c r="I75" s="154">
        <v>93.965208968514006</v>
      </c>
      <c r="J75" s="154">
        <v>99.048901998209345</v>
      </c>
      <c r="K75" s="154">
        <v>92.817709219540532</v>
      </c>
      <c r="L75" s="154">
        <v>94.846454869045658</v>
      </c>
      <c r="M75" s="154">
        <v>89.25481568928214</v>
      </c>
      <c r="N75" s="154">
        <v>89.602575863326038</v>
      </c>
      <c r="O75" s="176">
        <v>96.988527583529901</v>
      </c>
      <c r="P75" s="154">
        <v>97.746613919804673</v>
      </c>
    </row>
    <row r="76" spans="1:16" ht="12.75" customHeight="1" x14ac:dyDescent="0.2">
      <c r="A76" s="177"/>
      <c r="B76" s="177" t="s">
        <v>1</v>
      </c>
      <c r="C76" s="154">
        <v>93.452773690829105</v>
      </c>
      <c r="D76" s="154">
        <v>90.331453816233179</v>
      </c>
      <c r="E76" s="154">
        <v>91.531610671383632</v>
      </c>
      <c r="F76" s="154">
        <v>94.706617629752671</v>
      </c>
      <c r="G76" s="154">
        <v>89.747103828686605</v>
      </c>
      <c r="H76" s="154">
        <v>109.36273451856145</v>
      </c>
      <c r="I76" s="154">
        <v>87.998640073302568</v>
      </c>
      <c r="J76" s="154">
        <v>99.521579633105077</v>
      </c>
      <c r="K76" s="154">
        <v>93.523574902327354</v>
      </c>
      <c r="L76" s="154">
        <v>95.713386572960587</v>
      </c>
      <c r="M76" s="154">
        <v>88.895788682069877</v>
      </c>
      <c r="N76" s="154">
        <v>90.616324212779162</v>
      </c>
      <c r="O76" s="176">
        <v>97.587206682592864</v>
      </c>
      <c r="P76" s="154">
        <v>97.924708972385602</v>
      </c>
    </row>
    <row r="77" spans="1:16" ht="12.75" customHeight="1" x14ac:dyDescent="0.2">
      <c r="A77" s="177"/>
      <c r="B77" s="177" t="s">
        <v>2</v>
      </c>
      <c r="C77" s="154">
        <v>94.231664359333436</v>
      </c>
      <c r="D77" s="154">
        <v>91.704404604322619</v>
      </c>
      <c r="E77" s="154">
        <v>92.803761356207076</v>
      </c>
      <c r="F77" s="154">
        <v>96.557289583643012</v>
      </c>
      <c r="G77" s="154">
        <v>90.88049339816834</v>
      </c>
      <c r="H77" s="154">
        <v>109.29657658252876</v>
      </c>
      <c r="I77" s="154">
        <v>91.165882825381416</v>
      </c>
      <c r="J77" s="154">
        <v>99.284420150322006</v>
      </c>
      <c r="K77" s="154">
        <v>94.278787995550218</v>
      </c>
      <c r="L77" s="154">
        <v>94.484027749197395</v>
      </c>
      <c r="M77" s="154">
        <v>92.621301395843375</v>
      </c>
      <c r="N77" s="154">
        <v>91.644767941539868</v>
      </c>
      <c r="O77" s="176">
        <v>98.073065888424097</v>
      </c>
      <c r="P77" s="154">
        <v>98.584281882899447</v>
      </c>
    </row>
    <row r="78" spans="1:16" ht="26.25" customHeight="1" x14ac:dyDescent="0.2">
      <c r="A78" s="177">
        <v>2008</v>
      </c>
      <c r="B78" s="177" t="s">
        <v>3</v>
      </c>
      <c r="C78" s="154">
        <v>95.113750972864125</v>
      </c>
      <c r="D78" s="154">
        <v>91.273300848256739</v>
      </c>
      <c r="E78" s="154">
        <v>94.284461453572177</v>
      </c>
      <c r="F78" s="154">
        <v>97.852886715660844</v>
      </c>
      <c r="G78" s="154">
        <v>92.917093911983173</v>
      </c>
      <c r="H78" s="154">
        <v>111.43318413022875</v>
      </c>
      <c r="I78" s="154">
        <v>88.20163994447509</v>
      </c>
      <c r="J78" s="154">
        <v>101.25935680497955</v>
      </c>
      <c r="K78" s="154">
        <v>94.954582663882348</v>
      </c>
      <c r="L78" s="154">
        <v>95.140087228579006</v>
      </c>
      <c r="M78" s="154">
        <v>92.306044865304798</v>
      </c>
      <c r="N78" s="154">
        <v>93.29915230240691</v>
      </c>
      <c r="O78" s="176">
        <v>97.871813507267333</v>
      </c>
      <c r="P78" s="154">
        <v>99.349557806226642</v>
      </c>
    </row>
    <row r="79" spans="1:16" ht="12.75" customHeight="1" x14ac:dyDescent="0.2">
      <c r="A79" s="177"/>
      <c r="B79" s="177" t="s">
        <v>4</v>
      </c>
      <c r="C79" s="154">
        <v>95.366349522057661</v>
      </c>
      <c r="D79" s="154">
        <v>94.721217334790225</v>
      </c>
      <c r="E79" s="154">
        <v>95.539525929108521</v>
      </c>
      <c r="F79" s="154">
        <v>97.595971993920315</v>
      </c>
      <c r="G79" s="154">
        <v>95.014141213624612</v>
      </c>
      <c r="H79" s="154">
        <v>112.38939452365395</v>
      </c>
      <c r="I79" s="154">
        <v>85.58729538964819</v>
      </c>
      <c r="J79" s="154">
        <v>101.42817771548759</v>
      </c>
      <c r="K79" s="154">
        <v>94.952367723978782</v>
      </c>
      <c r="L79" s="154">
        <v>95.041655171498377</v>
      </c>
      <c r="M79" s="154">
        <v>90.119283485700223</v>
      </c>
      <c r="N79" s="154">
        <v>93.810157569724097</v>
      </c>
      <c r="O79" s="176">
        <v>97.980729490197618</v>
      </c>
      <c r="P79" s="154">
        <v>99.455931841778977</v>
      </c>
    </row>
    <row r="80" spans="1:16" ht="12.75" customHeight="1" x14ac:dyDescent="0.2">
      <c r="A80" s="177"/>
      <c r="B80" s="177" t="s">
        <v>1</v>
      </c>
      <c r="C80" s="154">
        <v>94.033990378957725</v>
      </c>
      <c r="D80" s="154">
        <v>93.961401879175398</v>
      </c>
      <c r="E80" s="154">
        <v>94.682886728279684</v>
      </c>
      <c r="F80" s="154">
        <v>97.014818736565275</v>
      </c>
      <c r="G80" s="154">
        <v>93.759579151284541</v>
      </c>
      <c r="H80" s="154">
        <v>119.00717690091722</v>
      </c>
      <c r="I80" s="154">
        <v>79.161127293835136</v>
      </c>
      <c r="J80" s="154">
        <v>97.249612798177452</v>
      </c>
      <c r="K80" s="154">
        <v>93.765004607368908</v>
      </c>
      <c r="L80" s="154">
        <v>91.830648436140322</v>
      </c>
      <c r="M80" s="154">
        <v>88.396807881091092</v>
      </c>
      <c r="N80" s="154">
        <v>92.827739212184653</v>
      </c>
      <c r="O80" s="176">
        <v>97.749836263054448</v>
      </c>
      <c r="P80" s="154">
        <v>97.929976437833233</v>
      </c>
    </row>
    <row r="81" spans="1:16" ht="12.75" customHeight="1" x14ac:dyDescent="0.2">
      <c r="A81" s="177"/>
      <c r="B81" s="177" t="s">
        <v>2</v>
      </c>
      <c r="C81" s="154">
        <v>92.987336604046291</v>
      </c>
      <c r="D81" s="154">
        <v>92.20369529088984</v>
      </c>
      <c r="E81" s="154">
        <v>90.690371063101836</v>
      </c>
      <c r="F81" s="154">
        <v>94.805758226096032</v>
      </c>
      <c r="G81" s="154">
        <v>89.083040436871144</v>
      </c>
      <c r="H81" s="154">
        <v>113.263194982013</v>
      </c>
      <c r="I81" s="154">
        <v>79.384019869325527</v>
      </c>
      <c r="J81" s="154">
        <v>94.107664323671031</v>
      </c>
      <c r="K81" s="154">
        <v>93.552593935838146</v>
      </c>
      <c r="L81" s="154">
        <v>90.989585718760324</v>
      </c>
      <c r="M81" s="154">
        <v>89.7141508835726</v>
      </c>
      <c r="N81" s="154">
        <v>92.536066701029242</v>
      </c>
      <c r="O81" s="176">
        <v>97.485127763079333</v>
      </c>
      <c r="P81" s="154">
        <v>96.705391072787918</v>
      </c>
    </row>
    <row r="82" spans="1:16" ht="26.25" customHeight="1" x14ac:dyDescent="0.2">
      <c r="A82" s="177">
        <v>2009</v>
      </c>
      <c r="B82" s="177" t="s">
        <v>3</v>
      </c>
      <c r="C82" s="154">
        <v>92.716358809847179</v>
      </c>
      <c r="D82" s="154">
        <v>92.13026041625416</v>
      </c>
      <c r="E82" s="154">
        <v>88.670993874443127</v>
      </c>
      <c r="F82" s="154">
        <v>101.87563021568049</v>
      </c>
      <c r="G82" s="154">
        <v>83.350918249293812</v>
      </c>
      <c r="H82" s="154">
        <v>116.29908742454599</v>
      </c>
      <c r="I82" s="154">
        <v>83.606809967725809</v>
      </c>
      <c r="J82" s="154">
        <v>89.253254702330693</v>
      </c>
      <c r="K82" s="154">
        <v>94.049843516749434</v>
      </c>
      <c r="L82" s="154">
        <v>90.346440126794775</v>
      </c>
      <c r="M82" s="154">
        <v>88.824455721064666</v>
      </c>
      <c r="N82" s="154">
        <v>93.113802077421923</v>
      </c>
      <c r="O82" s="176">
        <v>98.937178745281855</v>
      </c>
      <c r="P82" s="154">
        <v>96.289775915471509</v>
      </c>
    </row>
    <row r="83" spans="1:16" ht="12.75" customHeight="1" x14ac:dyDescent="0.2">
      <c r="A83" s="177"/>
      <c r="B83" s="177" t="s">
        <v>4</v>
      </c>
      <c r="C83" s="154">
        <v>91.995935292126973</v>
      </c>
      <c r="D83" s="154">
        <v>90.467708788235697</v>
      </c>
      <c r="E83" s="154">
        <v>86.631043769406347</v>
      </c>
      <c r="F83" s="154">
        <v>103.36425002382776</v>
      </c>
      <c r="G83" s="154">
        <v>81.168319572425887</v>
      </c>
      <c r="H83" s="154">
        <v>104.49219233262301</v>
      </c>
      <c r="I83" s="154">
        <v>85.010670057527577</v>
      </c>
      <c r="J83" s="154">
        <v>84.860263795662704</v>
      </c>
      <c r="K83" s="154">
        <v>93.939506631855309</v>
      </c>
      <c r="L83" s="154">
        <v>89.470934854729634</v>
      </c>
      <c r="M83" s="154">
        <v>89.002329032869113</v>
      </c>
      <c r="N83" s="154">
        <v>93.029495074620129</v>
      </c>
      <c r="O83" s="176">
        <v>99.118966208135234</v>
      </c>
      <c r="P83" s="154">
        <v>95.409191447865652</v>
      </c>
    </row>
    <row r="84" spans="1:16" ht="12.75" customHeight="1" x14ac:dyDescent="0.2">
      <c r="A84" s="177"/>
      <c r="B84" s="177" t="s">
        <v>1</v>
      </c>
      <c r="C84" s="154">
        <v>92.139363793559838</v>
      </c>
      <c r="D84" s="154">
        <v>87.500727794763193</v>
      </c>
      <c r="E84" s="154">
        <v>89.462990354305148</v>
      </c>
      <c r="F84" s="154">
        <v>102.76065205266133</v>
      </c>
      <c r="G84" s="154">
        <v>84.548782169202639</v>
      </c>
      <c r="H84" s="154">
        <v>109.08681323549973</v>
      </c>
      <c r="I84" s="154">
        <v>87.915816044617557</v>
      </c>
      <c r="J84" s="154">
        <v>82.941193502151137</v>
      </c>
      <c r="K84" s="154">
        <v>93.696591684013868</v>
      </c>
      <c r="L84" s="154">
        <v>88.760961863869326</v>
      </c>
      <c r="M84" s="154">
        <v>87.691934441001422</v>
      </c>
      <c r="N84" s="154">
        <v>92.219649069263554</v>
      </c>
      <c r="O84" s="176">
        <v>100.11030462789608</v>
      </c>
      <c r="P84" s="154">
        <v>95.41978804623659</v>
      </c>
    </row>
    <row r="85" spans="1:16" ht="12.75" customHeight="1" x14ac:dyDescent="0.2">
      <c r="A85" s="177"/>
      <c r="B85" s="177" t="s">
        <v>2</v>
      </c>
      <c r="C85" s="154">
        <v>91.568577429368304</v>
      </c>
      <c r="D85" s="154">
        <v>88.036749229862068</v>
      </c>
      <c r="E85" s="154">
        <v>88.671846685109784</v>
      </c>
      <c r="F85" s="154">
        <v>94.920875668610449</v>
      </c>
      <c r="G85" s="154">
        <v>85.611449009065183</v>
      </c>
      <c r="H85" s="154">
        <v>106.89883945827229</v>
      </c>
      <c r="I85" s="154">
        <v>86.572777040782228</v>
      </c>
      <c r="J85" s="154">
        <v>79.136434125805067</v>
      </c>
      <c r="K85" s="154">
        <v>93.423808521637895</v>
      </c>
      <c r="L85" s="154">
        <v>89.858836565503765</v>
      </c>
      <c r="M85" s="154">
        <v>87.032781709297922</v>
      </c>
      <c r="N85" s="154">
        <v>91.80911635423422</v>
      </c>
      <c r="O85" s="176">
        <v>99.391335907013712</v>
      </c>
      <c r="P85" s="154">
        <v>94.691778895066307</v>
      </c>
    </row>
    <row r="86" spans="1:16" ht="26.25" customHeight="1" x14ac:dyDescent="0.2">
      <c r="A86" s="177">
        <v>2010</v>
      </c>
      <c r="B86" s="177" t="s">
        <v>3</v>
      </c>
      <c r="C86" s="154">
        <v>92.205495645490387</v>
      </c>
      <c r="D86" s="154">
        <v>86.209834553182532</v>
      </c>
      <c r="E86" s="154">
        <v>89.852643308599426</v>
      </c>
      <c r="F86" s="154">
        <v>97.947425590021837</v>
      </c>
      <c r="G86" s="154">
        <v>86.839406850878234</v>
      </c>
      <c r="H86" s="154">
        <v>108.79083345842183</v>
      </c>
      <c r="I86" s="154">
        <v>83.699881265215708</v>
      </c>
      <c r="J86" s="154">
        <v>84.966709369940773</v>
      </c>
      <c r="K86" s="154">
        <v>93.52681235335352</v>
      </c>
      <c r="L86" s="154">
        <v>90.696772968237482</v>
      </c>
      <c r="M86" s="154">
        <v>86.371249410885838</v>
      </c>
      <c r="N86" s="154">
        <v>92.124681411104731</v>
      </c>
      <c r="O86" s="176">
        <v>99.07749022467867</v>
      </c>
      <c r="P86" s="154">
        <v>95.212965037712607</v>
      </c>
    </row>
    <row r="87" spans="1:16" ht="12.75" customHeight="1" x14ac:dyDescent="0.2">
      <c r="A87" s="177"/>
      <c r="B87" s="177" t="s">
        <v>4</v>
      </c>
      <c r="C87" s="154">
        <v>93.113195752090903</v>
      </c>
      <c r="D87" s="154">
        <v>85.566748802118951</v>
      </c>
      <c r="E87" s="154">
        <v>91.511540042391928</v>
      </c>
      <c r="F87" s="154">
        <v>98.432973609709819</v>
      </c>
      <c r="G87" s="154">
        <v>88.558897129015293</v>
      </c>
      <c r="H87" s="154">
        <v>111.24273375824059</v>
      </c>
      <c r="I87" s="154">
        <v>85.734633887251022</v>
      </c>
      <c r="J87" s="154">
        <v>90.016491507551066</v>
      </c>
      <c r="K87" s="154">
        <v>93.923263502822536</v>
      </c>
      <c r="L87" s="154">
        <v>92.099977482193196</v>
      </c>
      <c r="M87" s="154">
        <v>86.694532133101973</v>
      </c>
      <c r="N87" s="154">
        <v>91.699410590369709</v>
      </c>
      <c r="O87" s="176">
        <v>99.889808470519014</v>
      </c>
      <c r="P87" s="154">
        <v>96.01186215671035</v>
      </c>
    </row>
    <row r="88" spans="1:16" ht="12.75" customHeight="1" x14ac:dyDescent="0.2">
      <c r="A88" s="177"/>
      <c r="B88" s="177" t="s">
        <v>1</v>
      </c>
      <c r="C88" s="154">
        <v>93.695576641839608</v>
      </c>
      <c r="D88" s="154">
        <v>89.409018919400694</v>
      </c>
      <c r="E88" s="154">
        <v>92.855676894163139</v>
      </c>
      <c r="F88" s="154">
        <v>101.07954191189722</v>
      </c>
      <c r="G88" s="154">
        <v>90.323819070290057</v>
      </c>
      <c r="H88" s="154">
        <v>111.81391020043588</v>
      </c>
      <c r="I88" s="154">
        <v>83.034866244942577</v>
      </c>
      <c r="J88" s="154">
        <v>93.065683053500294</v>
      </c>
      <c r="K88" s="154">
        <v>94.067434313394287</v>
      </c>
      <c r="L88" s="154">
        <v>92.485270048800388</v>
      </c>
      <c r="M88" s="154">
        <v>85.688887133624803</v>
      </c>
      <c r="N88" s="154">
        <v>91.821031385599085</v>
      </c>
      <c r="O88" s="176">
        <v>100.29248262168537</v>
      </c>
      <c r="P88" s="154">
        <v>96.439642166474798</v>
      </c>
    </row>
    <row r="89" spans="1:16" ht="12.75" customHeight="1" x14ac:dyDescent="0.2">
      <c r="A89" s="177"/>
      <c r="B89" s="177" t="s">
        <v>2</v>
      </c>
      <c r="C89" s="154">
        <v>92.921678254058705</v>
      </c>
      <c r="D89" s="154">
        <v>91.954179049685123</v>
      </c>
      <c r="E89" s="154">
        <v>90.637108864280478</v>
      </c>
      <c r="F89" s="154">
        <v>100.38886272303631</v>
      </c>
      <c r="G89" s="154">
        <v>87.658669722105074</v>
      </c>
      <c r="H89" s="154">
        <v>110.66438153121754</v>
      </c>
      <c r="I89" s="154">
        <v>80.345892822987011</v>
      </c>
      <c r="J89" s="154">
        <v>90.636250807349754</v>
      </c>
      <c r="K89" s="154">
        <v>93.731502062146888</v>
      </c>
      <c r="L89" s="154">
        <v>92.745132146319705</v>
      </c>
      <c r="M89" s="154">
        <v>86.567402870977105</v>
      </c>
      <c r="N89" s="154">
        <v>91.947076991825426</v>
      </c>
      <c r="O89" s="176">
        <v>98.712560683598952</v>
      </c>
      <c r="P89" s="154">
        <v>95.47238601683317</v>
      </c>
    </row>
    <row r="90" spans="1:16" ht="26.25" customHeight="1" x14ac:dyDescent="0.2">
      <c r="A90" s="177">
        <v>2011</v>
      </c>
      <c r="B90" s="177" t="s">
        <v>3</v>
      </c>
      <c r="C90" s="154">
        <v>93.536982913036042</v>
      </c>
      <c r="D90" s="154">
        <v>97.37479238394458</v>
      </c>
      <c r="E90" s="154">
        <v>92.07808321521631</v>
      </c>
      <c r="F90" s="154">
        <v>99.456674382534203</v>
      </c>
      <c r="G90" s="154">
        <v>90.429365472860439</v>
      </c>
      <c r="H90" s="154">
        <v>101.18184389074678</v>
      </c>
      <c r="I90" s="154">
        <v>85.475023438431421</v>
      </c>
      <c r="J90" s="154">
        <v>94.29939110304602</v>
      </c>
      <c r="K90" s="154">
        <v>93.825723327949191</v>
      </c>
      <c r="L90" s="154">
        <v>92.07782964755917</v>
      </c>
      <c r="M90" s="154">
        <v>86.09328741834436</v>
      </c>
      <c r="N90" s="154">
        <v>92.454634675887775</v>
      </c>
      <c r="O90" s="176">
        <v>98.946195868179771</v>
      </c>
      <c r="P90" s="154">
        <v>95.933370187600062</v>
      </c>
    </row>
    <row r="91" spans="1:16" ht="12.75" customHeight="1" x14ac:dyDescent="0.2">
      <c r="A91" s="177"/>
      <c r="B91" s="177" t="s">
        <v>4</v>
      </c>
      <c r="C91" s="154">
        <v>93.404505522191144</v>
      </c>
      <c r="D91" s="154">
        <v>100.40360631067807</v>
      </c>
      <c r="E91" s="154">
        <v>93.939197232677103</v>
      </c>
      <c r="F91" s="154">
        <v>105.4048851998262</v>
      </c>
      <c r="G91" s="154">
        <v>91.081027174829387</v>
      </c>
      <c r="H91" s="154">
        <v>111.68483067710014</v>
      </c>
      <c r="I91" s="154">
        <v>82.852549963478964</v>
      </c>
      <c r="J91" s="154">
        <v>93.330031621921719</v>
      </c>
      <c r="K91" s="154">
        <v>93.252497904482794</v>
      </c>
      <c r="L91" s="154">
        <v>92.350949318173292</v>
      </c>
      <c r="M91" s="154">
        <v>86.400743463935584</v>
      </c>
      <c r="N91" s="154">
        <v>91.365410982271115</v>
      </c>
      <c r="O91" s="176">
        <v>98.217219915102916</v>
      </c>
      <c r="P91" s="154">
        <v>95.627138681661634</v>
      </c>
    </row>
    <row r="92" spans="1:16" ht="12.75" customHeight="1" x14ac:dyDescent="0.2">
      <c r="A92" s="177"/>
      <c r="B92" s="177" t="s">
        <v>1</v>
      </c>
      <c r="C92" s="154">
        <v>93.58091454945442</v>
      </c>
      <c r="D92" s="154">
        <v>99.838361308952486</v>
      </c>
      <c r="E92" s="154">
        <v>92.464491358510443</v>
      </c>
      <c r="F92" s="154">
        <v>107.75447604547166</v>
      </c>
      <c r="G92" s="154">
        <v>88.715266666948438</v>
      </c>
      <c r="H92" s="154">
        <v>110.21801707667174</v>
      </c>
      <c r="I92" s="154">
        <v>82.450719369991447</v>
      </c>
      <c r="J92" s="154">
        <v>92.091369331274592</v>
      </c>
      <c r="K92" s="154">
        <v>93.92397102100918</v>
      </c>
      <c r="L92" s="154">
        <v>92.454349209384219</v>
      </c>
      <c r="M92" s="154">
        <v>87.537823392969798</v>
      </c>
      <c r="N92" s="154">
        <v>92.425913723663342</v>
      </c>
      <c r="O92" s="176">
        <v>98.616295300307996</v>
      </c>
      <c r="P92" s="154">
        <v>95.745870821199574</v>
      </c>
    </row>
    <row r="93" spans="1:16" ht="12.75" customHeight="1" x14ac:dyDescent="0.2">
      <c r="A93" s="177"/>
      <c r="B93" s="177" t="s">
        <v>2</v>
      </c>
      <c r="C93" s="154">
        <v>94.157424997598397</v>
      </c>
      <c r="D93" s="154">
        <v>94.243020731406361</v>
      </c>
      <c r="E93" s="154">
        <v>93.852055726961325</v>
      </c>
      <c r="F93" s="154">
        <v>111.32413241870231</v>
      </c>
      <c r="G93" s="154">
        <v>90.347520083954436</v>
      </c>
      <c r="H93" s="154">
        <v>106.37594308810012</v>
      </c>
      <c r="I93" s="154">
        <v>83.84590103621386</v>
      </c>
      <c r="J93" s="154">
        <v>93.088200117075374</v>
      </c>
      <c r="K93" s="154">
        <v>94.390515847915438</v>
      </c>
      <c r="L93" s="154">
        <v>92.729897167514011</v>
      </c>
      <c r="M93" s="154">
        <v>87.973843458437244</v>
      </c>
      <c r="N93" s="154">
        <v>92.634758111022904</v>
      </c>
      <c r="O93" s="176">
        <v>99.480348955591126</v>
      </c>
      <c r="P93" s="154">
        <v>96.273543103012301</v>
      </c>
    </row>
    <row r="94" spans="1:16" ht="26.25" customHeight="1" x14ac:dyDescent="0.2">
      <c r="A94" s="177">
        <v>2012</v>
      </c>
      <c r="B94" s="177" t="s">
        <v>3</v>
      </c>
      <c r="C94" s="154">
        <v>93.357710427313719</v>
      </c>
      <c r="D94" s="154">
        <v>89.159647610205113</v>
      </c>
      <c r="E94" s="154">
        <v>94.721591931911647</v>
      </c>
      <c r="F94" s="154">
        <v>111.84389377311926</v>
      </c>
      <c r="G94" s="154">
        <v>91.149550459750529</v>
      </c>
      <c r="H94" s="154">
        <v>110.09052520730783</v>
      </c>
      <c r="I94" s="154">
        <v>83.298181278980579</v>
      </c>
      <c r="J94" s="154">
        <v>85.054446418486165</v>
      </c>
      <c r="K94" s="154">
        <v>93.865937153430465</v>
      </c>
      <c r="L94" s="154">
        <v>93.258035204893972</v>
      </c>
      <c r="M94" s="154">
        <v>86.528487651091922</v>
      </c>
      <c r="N94" s="154">
        <v>92.503368073723294</v>
      </c>
      <c r="O94" s="176">
        <v>98.25599551888439</v>
      </c>
      <c r="P94" s="154">
        <v>95.394287645896611</v>
      </c>
    </row>
    <row r="95" spans="1:16" ht="12.75" customHeight="1" x14ac:dyDescent="0.2">
      <c r="A95" s="177"/>
      <c r="B95" s="177" t="s">
        <v>4</v>
      </c>
      <c r="C95" s="154">
        <v>93.756926343189562</v>
      </c>
      <c r="D95" s="154">
        <v>83.065374728378842</v>
      </c>
      <c r="E95" s="154">
        <v>94.011242868834131</v>
      </c>
      <c r="F95" s="154">
        <v>112.58910695914362</v>
      </c>
      <c r="G95" s="154">
        <v>91.681163369534403</v>
      </c>
      <c r="H95" s="154">
        <v>99.2986138828457</v>
      </c>
      <c r="I95" s="154">
        <v>80.897219820485972</v>
      </c>
      <c r="J95" s="154">
        <v>83.314399435480567</v>
      </c>
      <c r="K95" s="154">
        <v>94.77970040961435</v>
      </c>
      <c r="L95" s="154">
        <v>92.418973838081598</v>
      </c>
      <c r="M95" s="154">
        <v>86.653034536396873</v>
      </c>
      <c r="N95" s="154">
        <v>94.100170357862126</v>
      </c>
      <c r="O95" s="176">
        <v>99.567997996025653</v>
      </c>
      <c r="P95" s="154">
        <v>95.74046090250539</v>
      </c>
    </row>
    <row r="96" spans="1:16" ht="12.75" customHeight="1" x14ac:dyDescent="0.2">
      <c r="A96" s="177"/>
      <c r="B96" s="177" t="s">
        <v>1</v>
      </c>
      <c r="C96" s="154">
        <v>93.801209910265072</v>
      </c>
      <c r="D96" s="154">
        <v>80.907983769324261</v>
      </c>
      <c r="E96" s="154">
        <v>94.668145789321414</v>
      </c>
      <c r="F96" s="154">
        <v>117.51507320291969</v>
      </c>
      <c r="G96" s="154">
        <v>91.327159946818497</v>
      </c>
      <c r="H96" s="154">
        <v>104.74085209766797</v>
      </c>
      <c r="I96" s="154">
        <v>78.473916836073386</v>
      </c>
      <c r="J96" s="154">
        <v>84.098031649181422</v>
      </c>
      <c r="K96" s="154">
        <v>94.665881063239439</v>
      </c>
      <c r="L96" s="154">
        <v>92.842400832308115</v>
      </c>
      <c r="M96" s="154">
        <v>85.182689256439431</v>
      </c>
      <c r="N96" s="154">
        <v>94.019615396948751</v>
      </c>
      <c r="O96" s="176">
        <v>99.576485877349725</v>
      </c>
      <c r="P96" s="154">
        <v>95.72218000559765</v>
      </c>
    </row>
    <row r="97" spans="1:18" ht="12.75" customHeight="1" x14ac:dyDescent="0.2">
      <c r="A97" s="177"/>
      <c r="B97" s="177" t="s">
        <v>2</v>
      </c>
      <c r="C97" s="154">
        <v>94.852901878897129</v>
      </c>
      <c r="D97" s="154">
        <v>82.52315630570655</v>
      </c>
      <c r="E97" s="154">
        <v>95.729455487181539</v>
      </c>
      <c r="F97" s="154">
        <v>116.67911221621279</v>
      </c>
      <c r="G97" s="154">
        <v>92.602531824966022</v>
      </c>
      <c r="H97" s="154">
        <v>108.9329203018908</v>
      </c>
      <c r="I97" s="154">
        <v>77.72682155838568</v>
      </c>
      <c r="J97" s="154">
        <v>88.924811642315206</v>
      </c>
      <c r="K97" s="154">
        <v>95.406480694319811</v>
      </c>
      <c r="L97" s="154">
        <v>93.001687921412554</v>
      </c>
      <c r="M97" s="154">
        <v>87.553627097317431</v>
      </c>
      <c r="N97" s="154">
        <v>94.64442414614723</v>
      </c>
      <c r="O97" s="176">
        <v>100.22912554373158</v>
      </c>
      <c r="P97" s="154">
        <v>96.731281522499401</v>
      </c>
    </row>
    <row r="98" spans="1:18" ht="26.25" customHeight="1" x14ac:dyDescent="0.2">
      <c r="A98" s="177">
        <v>2013</v>
      </c>
      <c r="B98" s="177" t="s">
        <v>3</v>
      </c>
      <c r="C98" s="154">
        <v>94.984445084441333</v>
      </c>
      <c r="D98" s="154">
        <v>85.052880747231185</v>
      </c>
      <c r="E98" s="154">
        <v>95.917704089230355</v>
      </c>
      <c r="F98" s="154">
        <v>121.48719157591663</v>
      </c>
      <c r="G98" s="154">
        <v>92.412970132245789</v>
      </c>
      <c r="H98" s="154">
        <v>104.86954943376151</v>
      </c>
      <c r="I98" s="154">
        <v>79.256142939979227</v>
      </c>
      <c r="J98" s="154">
        <v>88.970139420059027</v>
      </c>
      <c r="K98" s="154">
        <v>95.484746796446473</v>
      </c>
      <c r="L98" s="154">
        <v>92.940949738850165</v>
      </c>
      <c r="M98" s="154">
        <v>87.995428032053979</v>
      </c>
      <c r="N98" s="154">
        <v>95.490904721097792</v>
      </c>
      <c r="O98" s="176">
        <v>99.367472445585406</v>
      </c>
      <c r="P98" s="154">
        <v>96.801297566908374</v>
      </c>
    </row>
    <row r="99" spans="1:18" ht="12.75" customHeight="1" x14ac:dyDescent="0.2">
      <c r="A99" s="177"/>
      <c r="B99" s="177" t="s">
        <v>4</v>
      </c>
      <c r="C99" s="154">
        <v>95.71412581007958</v>
      </c>
      <c r="D99" s="154">
        <v>89.85669823966505</v>
      </c>
      <c r="E99" s="154">
        <v>97.61373240260599</v>
      </c>
      <c r="F99" s="154">
        <v>113.62719133223997</v>
      </c>
      <c r="G99" s="154">
        <v>94.279405270269564</v>
      </c>
      <c r="H99" s="154">
        <v>117.2474029118363</v>
      </c>
      <c r="I99" s="154">
        <v>79.078460883067876</v>
      </c>
      <c r="J99" s="154">
        <v>90.072785135437897</v>
      </c>
      <c r="K99" s="154">
        <v>95.889215891620069</v>
      </c>
      <c r="L99" s="154">
        <v>94.340655885826664</v>
      </c>
      <c r="M99" s="154">
        <v>88.351547342705715</v>
      </c>
      <c r="N99" s="154">
        <v>95.969940966085957</v>
      </c>
      <c r="O99" s="176">
        <v>99.159582050452812</v>
      </c>
      <c r="P99" s="154">
        <v>97.480396273326349</v>
      </c>
    </row>
    <row r="100" spans="1:18" ht="12.75" customHeight="1" x14ac:dyDescent="0.2">
      <c r="A100" s="177"/>
      <c r="B100" s="177" t="s">
        <v>1</v>
      </c>
      <c r="C100" s="154">
        <v>96.143671575336541</v>
      </c>
      <c r="D100" s="154">
        <v>94.683415244945834</v>
      </c>
      <c r="E100" s="154">
        <v>96.67100694548148</v>
      </c>
      <c r="F100" s="154">
        <v>111.19247278310087</v>
      </c>
      <c r="G100" s="154">
        <v>94.503137310005783</v>
      </c>
      <c r="H100" s="154">
        <v>110.7187266255204</v>
      </c>
      <c r="I100" s="154">
        <v>79.10441961517229</v>
      </c>
      <c r="J100" s="154">
        <v>91.605113619592473</v>
      </c>
      <c r="K100" s="154">
        <v>96.446237647308521</v>
      </c>
      <c r="L100" s="154">
        <v>94.976825530550471</v>
      </c>
      <c r="M100" s="154">
        <v>89.699248809061984</v>
      </c>
      <c r="N100" s="154">
        <v>96.973641480231933</v>
      </c>
      <c r="O100" s="176">
        <v>98.887509391309948</v>
      </c>
      <c r="P100" s="154">
        <v>97.826518417581084</v>
      </c>
    </row>
    <row r="101" spans="1:18" ht="12.75" customHeight="1" x14ac:dyDescent="0.2">
      <c r="A101" s="177"/>
      <c r="B101" s="177" t="s">
        <v>2</v>
      </c>
      <c r="C101" s="154">
        <v>96.58060131618754</v>
      </c>
      <c r="D101" s="154">
        <v>96.721170909430271</v>
      </c>
      <c r="E101" s="154">
        <v>97.307449786340683</v>
      </c>
      <c r="F101" s="154">
        <v>117.14834994778016</v>
      </c>
      <c r="G101" s="154">
        <v>94.65597611001094</v>
      </c>
      <c r="H101" s="154">
        <v>109.79760186647951</v>
      </c>
      <c r="I101" s="154">
        <v>78.054124114076075</v>
      </c>
      <c r="J101" s="154">
        <v>91.325580218033124</v>
      </c>
      <c r="K101" s="154">
        <v>96.869001133355695</v>
      </c>
      <c r="L101" s="154">
        <v>95.35585205526661</v>
      </c>
      <c r="M101" s="154">
        <v>91.882365625435185</v>
      </c>
      <c r="N101" s="154">
        <v>97.386270223078469</v>
      </c>
      <c r="O101" s="176">
        <v>98.762192581947758</v>
      </c>
      <c r="P101" s="154">
        <v>98.17950156788082</v>
      </c>
    </row>
    <row r="102" spans="1:18" ht="26.25" customHeight="1" x14ac:dyDescent="0.2">
      <c r="A102" s="90">
        <v>2014</v>
      </c>
      <c r="B102" s="90" t="s">
        <v>3</v>
      </c>
      <c r="C102" s="154">
        <v>96.984413008504987</v>
      </c>
      <c r="D102" s="154">
        <v>99.775145990976029</v>
      </c>
      <c r="E102" s="154">
        <v>100.09565192758957</v>
      </c>
      <c r="F102" s="154">
        <v>124.59566061939543</v>
      </c>
      <c r="G102" s="154">
        <v>97.982144513630729</v>
      </c>
      <c r="H102" s="154">
        <v>107.72533728023419</v>
      </c>
      <c r="I102" s="154">
        <v>80.316020171393674</v>
      </c>
      <c r="J102" s="154">
        <v>89.271530944917018</v>
      </c>
      <c r="K102" s="154">
        <v>96.893475864513505</v>
      </c>
      <c r="L102" s="154">
        <v>95.326409446034006</v>
      </c>
      <c r="M102" s="154">
        <v>92.61778237063659</v>
      </c>
      <c r="N102" s="154">
        <v>97.153174637961243</v>
      </c>
      <c r="O102" s="176">
        <v>98.871397873215713</v>
      </c>
      <c r="P102" s="154">
        <v>98.498192358326747</v>
      </c>
    </row>
    <row r="103" spans="1:18" x14ac:dyDescent="0.2">
      <c r="A103" s="90"/>
      <c r="B103" s="90" t="s">
        <v>4</v>
      </c>
      <c r="C103" s="154">
        <v>97.62144962818914</v>
      </c>
      <c r="D103" s="154">
        <v>99.60217313772948</v>
      </c>
      <c r="E103" s="154">
        <v>100.58683597592014</v>
      </c>
      <c r="F103" s="154">
        <v>132.37126713334672</v>
      </c>
      <c r="G103" s="154">
        <v>98.289624235428121</v>
      </c>
      <c r="H103" s="154">
        <v>104.92116735402738</v>
      </c>
      <c r="I103" s="154">
        <v>79.73255198900064</v>
      </c>
      <c r="J103" s="154">
        <v>89.148950775977653</v>
      </c>
      <c r="K103" s="154">
        <v>97.643734964172992</v>
      </c>
      <c r="L103" s="154">
        <v>95.758235093510365</v>
      </c>
      <c r="M103" s="154">
        <v>93.88609962388162</v>
      </c>
      <c r="N103" s="154">
        <v>98.621338257027389</v>
      </c>
      <c r="O103" s="176">
        <v>98.769055362662115</v>
      </c>
      <c r="P103" s="154">
        <v>99.05293503027022</v>
      </c>
    </row>
    <row r="104" spans="1:18" ht="12.75" customHeight="1" x14ac:dyDescent="0.2">
      <c r="A104" s="90"/>
      <c r="B104" s="90" t="s">
        <v>1</v>
      </c>
      <c r="C104" s="154">
        <v>98.36114434192055</v>
      </c>
      <c r="D104" s="154">
        <v>100.45325810222165</v>
      </c>
      <c r="E104" s="154">
        <v>100.85851936105331</v>
      </c>
      <c r="F104" s="154">
        <v>132.34162530249503</v>
      </c>
      <c r="G104" s="154">
        <v>100.53944458275647</v>
      </c>
      <c r="H104" s="154">
        <v>98.128103954441215</v>
      </c>
      <c r="I104" s="154">
        <v>78.655497214021182</v>
      </c>
      <c r="J104" s="154">
        <v>93.974432940776566</v>
      </c>
      <c r="K104" s="154">
        <v>98.146151277508352</v>
      </c>
      <c r="L104" s="154">
        <v>96.566307952229167</v>
      </c>
      <c r="M104" s="154">
        <v>93.163300093902407</v>
      </c>
      <c r="N104" s="154">
        <v>98.973292469764942</v>
      </c>
      <c r="O104" s="176">
        <v>99.686699490241239</v>
      </c>
      <c r="P104" s="154">
        <v>99.685105421639079</v>
      </c>
    </row>
    <row r="105" spans="1:18" ht="12.75" customHeight="1" x14ac:dyDescent="0.2">
      <c r="A105" s="90"/>
      <c r="B105" s="90" t="s">
        <v>2</v>
      </c>
      <c r="C105" s="154">
        <v>98.42621609023206</v>
      </c>
      <c r="D105" s="154">
        <v>104.04317219172296</v>
      </c>
      <c r="E105" s="154">
        <v>101.78413347431504</v>
      </c>
      <c r="F105" s="154">
        <v>132.21031330959281</v>
      </c>
      <c r="G105" s="154">
        <v>101.1645017831984</v>
      </c>
      <c r="H105" s="154">
        <v>101.08465167898152</v>
      </c>
      <c r="I105" s="154">
        <v>79.782156823520097</v>
      </c>
      <c r="J105" s="154">
        <v>93.62408710332511</v>
      </c>
      <c r="K105" s="154">
        <v>97.988860887923281</v>
      </c>
      <c r="L105" s="154">
        <v>96.637640448089883</v>
      </c>
      <c r="M105" s="154">
        <v>96.172945561242955</v>
      </c>
      <c r="N105" s="154">
        <v>98.79792726189487</v>
      </c>
      <c r="O105" s="176">
        <v>98.359656608874573</v>
      </c>
      <c r="P105" s="154">
        <v>99.63288444145023</v>
      </c>
    </row>
    <row r="106" spans="1:18" ht="24.75" customHeight="1" x14ac:dyDescent="0.2">
      <c r="A106" s="90">
        <v>2015</v>
      </c>
      <c r="B106" s="90" t="s">
        <v>3</v>
      </c>
      <c r="C106" s="154">
        <v>98.606943117196764</v>
      </c>
      <c r="D106" s="154">
        <v>100.22425198311559</v>
      </c>
      <c r="E106" s="154">
        <v>102.22342945488865</v>
      </c>
      <c r="F106" s="154">
        <v>128.21737118789267</v>
      </c>
      <c r="G106" s="154">
        <v>100.55008101245352</v>
      </c>
      <c r="H106" s="154">
        <v>104.66104044329623</v>
      </c>
      <c r="I106" s="154">
        <v>85.606411571956912</v>
      </c>
      <c r="J106" s="154">
        <v>95.527717594994016</v>
      </c>
      <c r="K106" s="154">
        <v>98.038777895941081</v>
      </c>
      <c r="L106" s="154">
        <v>96.642013323412982</v>
      </c>
      <c r="M106" s="154">
        <v>97.672347172209442</v>
      </c>
      <c r="N106" s="154">
        <v>98.157702099995149</v>
      </c>
      <c r="O106" s="176">
        <v>98.774050178881339</v>
      </c>
      <c r="P106" s="154">
        <v>99.697721684417132</v>
      </c>
    </row>
    <row r="107" spans="1:18" ht="15.75" customHeight="1" x14ac:dyDescent="0.2">
      <c r="A107" s="90"/>
      <c r="B107" s="90" t="s">
        <v>4</v>
      </c>
      <c r="C107" s="154">
        <v>98.272648278874669</v>
      </c>
      <c r="D107" s="154">
        <v>100.27524580420575</v>
      </c>
      <c r="E107" s="154">
        <v>101.07165967181442</v>
      </c>
      <c r="F107" s="154">
        <v>121.72217613253332</v>
      </c>
      <c r="G107" s="154">
        <v>98.443124180342195</v>
      </c>
      <c r="H107" s="154">
        <v>108.70384249023914</v>
      </c>
      <c r="I107" s="154">
        <v>86.392215910765998</v>
      </c>
      <c r="J107" s="154">
        <v>95.912683961530291</v>
      </c>
      <c r="K107" s="154">
        <v>97.818231859481429</v>
      </c>
      <c r="L107" s="154">
        <v>97.08329612012102</v>
      </c>
      <c r="M107" s="154">
        <v>96.28265647312864</v>
      </c>
      <c r="N107" s="154">
        <v>97.955100681178294</v>
      </c>
      <c r="O107" s="176">
        <v>98.552274014918638</v>
      </c>
      <c r="P107" s="154">
        <v>99.242302100067747</v>
      </c>
    </row>
    <row r="108" spans="1:18" ht="15" customHeight="1" x14ac:dyDescent="0.2">
      <c r="A108" s="90"/>
      <c r="B108" s="90" t="s">
        <v>1</v>
      </c>
      <c r="C108" s="154">
        <v>98.056830535403208</v>
      </c>
      <c r="D108" s="154">
        <v>99.890961330339977</v>
      </c>
      <c r="E108" s="154">
        <v>99.025119266262649</v>
      </c>
      <c r="F108" s="154">
        <v>116.13696954933589</v>
      </c>
      <c r="G108" s="154">
        <v>98.681877630471405</v>
      </c>
      <c r="H108" s="154">
        <v>98.954476814393743</v>
      </c>
      <c r="I108" s="154">
        <v>86.475426639989493</v>
      </c>
      <c r="J108" s="154">
        <v>97.668150934468756</v>
      </c>
      <c r="K108" s="154">
        <v>97.84188872525749</v>
      </c>
      <c r="L108" s="154">
        <v>97.993287171797405</v>
      </c>
      <c r="M108" s="154">
        <v>96.012084573417269</v>
      </c>
      <c r="N108" s="154">
        <v>97.620228456002124</v>
      </c>
      <c r="O108" s="176">
        <v>98.597532210150916</v>
      </c>
      <c r="P108" s="154">
        <v>98.878696060846323</v>
      </c>
    </row>
    <row r="109" spans="1:18" ht="15" customHeight="1" x14ac:dyDescent="0.2">
      <c r="A109" s="90"/>
      <c r="B109" s="90" t="s">
        <v>2</v>
      </c>
      <c r="C109" s="154">
        <v>98.43252714224775</v>
      </c>
      <c r="D109" s="154">
        <v>97.868036659087963</v>
      </c>
      <c r="E109" s="154">
        <v>100.30320807915676</v>
      </c>
      <c r="F109" s="154">
        <v>115.87848046347671</v>
      </c>
      <c r="G109" s="154">
        <v>100.63208919488059</v>
      </c>
      <c r="H109" s="154">
        <v>99.169246581668361</v>
      </c>
      <c r="I109" s="154">
        <v>86.789682264421515</v>
      </c>
      <c r="J109" s="154">
        <v>96.733134731971603</v>
      </c>
      <c r="K109" s="154">
        <v>98.168711754831023</v>
      </c>
      <c r="L109" s="154">
        <v>97.693167697782769</v>
      </c>
      <c r="M109" s="154">
        <v>97.44293812601866</v>
      </c>
      <c r="N109" s="154">
        <v>97.903272467789876</v>
      </c>
      <c r="O109" s="176">
        <v>98.968072370151575</v>
      </c>
      <c r="P109" s="154">
        <v>99.111754190807332</v>
      </c>
    </row>
    <row r="110" spans="1:18" ht="24.75" customHeight="1" x14ac:dyDescent="0.2">
      <c r="A110" s="90">
        <v>2016</v>
      </c>
      <c r="B110" s="90" t="s">
        <v>3</v>
      </c>
      <c r="C110" s="154">
        <v>98.473175395288592</v>
      </c>
      <c r="D110" s="154">
        <v>96.259763572133622</v>
      </c>
      <c r="E110" s="154">
        <v>98.771656155859134</v>
      </c>
      <c r="F110" s="154">
        <v>100.72850301605358</v>
      </c>
      <c r="G110" s="154">
        <v>98.395189124100753</v>
      </c>
      <c r="H110" s="154">
        <v>103.42826615134075</v>
      </c>
      <c r="I110" s="154">
        <v>90.557861715619552</v>
      </c>
      <c r="J110" s="154">
        <v>96.263840133682521</v>
      </c>
      <c r="K110" s="154">
        <v>98.624872794274822</v>
      </c>
      <c r="L110" s="154">
        <v>99.30282454250306</v>
      </c>
      <c r="M110" s="154">
        <v>97.275398570270653</v>
      </c>
      <c r="N110" s="154">
        <v>98.255831188689598</v>
      </c>
      <c r="O110" s="176">
        <v>99.127935871918964</v>
      </c>
      <c r="P110" s="154">
        <v>99.007263151646555</v>
      </c>
    </row>
    <row r="111" spans="1:18" ht="15" customHeight="1" x14ac:dyDescent="0.2">
      <c r="A111" s="90"/>
      <c r="B111" s="90" t="s">
        <v>4</v>
      </c>
      <c r="C111" s="154">
        <v>98.932218857184537</v>
      </c>
      <c r="D111" s="154">
        <v>97.029311533378674</v>
      </c>
      <c r="E111" s="154">
        <v>99.367107171631403</v>
      </c>
      <c r="F111" s="154">
        <v>98.937000080497086</v>
      </c>
      <c r="G111" s="154">
        <v>100.20074915859598</v>
      </c>
      <c r="H111" s="154">
        <v>98.510916115299125</v>
      </c>
      <c r="I111" s="154">
        <v>95.583483100187721</v>
      </c>
      <c r="J111" s="154">
        <v>97.240533499029851</v>
      </c>
      <c r="K111" s="154">
        <v>99.005695233327472</v>
      </c>
      <c r="L111" s="154">
        <v>99.417964477384018</v>
      </c>
      <c r="M111" s="154">
        <v>97.617956599059482</v>
      </c>
      <c r="N111" s="154">
        <v>99.176603089013511</v>
      </c>
      <c r="O111" s="176">
        <v>99.038020617855423</v>
      </c>
      <c r="P111" s="154">
        <v>99.323126562355213</v>
      </c>
    </row>
    <row r="112" spans="1:18" ht="15" customHeight="1" x14ac:dyDescent="0.2">
      <c r="A112" s="90"/>
      <c r="B112" s="90" t="s">
        <v>1</v>
      </c>
      <c r="C112" s="154">
        <v>99.335521794224206</v>
      </c>
      <c r="D112" s="154">
        <v>97.913042474773675</v>
      </c>
      <c r="E112" s="154">
        <v>98.41446013384143</v>
      </c>
      <c r="F112" s="154">
        <v>99.003398938345498</v>
      </c>
      <c r="G112" s="154">
        <v>98.248905287803851</v>
      </c>
      <c r="H112" s="154">
        <v>99.395053729239606</v>
      </c>
      <c r="I112" s="154">
        <v>97.365680740278265</v>
      </c>
      <c r="J112" s="154">
        <v>97.591385713126485</v>
      </c>
      <c r="K112" s="154">
        <v>99.703712199500785</v>
      </c>
      <c r="L112" s="154">
        <v>98.987154049456365</v>
      </c>
      <c r="M112" s="154">
        <v>99.172015692975563</v>
      </c>
      <c r="N112" s="154">
        <v>100.47298170364122</v>
      </c>
      <c r="O112" s="176">
        <v>99.369404542538035</v>
      </c>
      <c r="P112" s="154">
        <v>99.635326878070003</v>
      </c>
      <c r="Q112" s="167"/>
      <c r="R112" s="167"/>
    </row>
    <row r="113" spans="1:18" ht="15" customHeight="1" x14ac:dyDescent="0.2">
      <c r="A113" s="90"/>
      <c r="B113" s="90" t="s">
        <v>2</v>
      </c>
      <c r="C113" s="154">
        <v>99.237324659173055</v>
      </c>
      <c r="D113" s="154">
        <v>98.974752118603504</v>
      </c>
      <c r="E113" s="154">
        <v>97.642950597061912</v>
      </c>
      <c r="F113" s="154">
        <v>99.356857783171193</v>
      </c>
      <c r="G113" s="154">
        <v>97.753958202879289</v>
      </c>
      <c r="H113" s="154">
        <v>95.650151394656561</v>
      </c>
      <c r="I113" s="154">
        <v>99.534296535983614</v>
      </c>
      <c r="J113" s="154">
        <v>100.41500221847978</v>
      </c>
      <c r="K113" s="154">
        <v>99.49221304555391</v>
      </c>
      <c r="L113" s="154">
        <v>98.227918412077145</v>
      </c>
      <c r="M113" s="154">
        <v>100.41360893878763</v>
      </c>
      <c r="N113" s="154">
        <v>100.01147740712334</v>
      </c>
      <c r="O113" s="176">
        <v>99.265236782989362</v>
      </c>
      <c r="P113" s="154">
        <v>99.444400818389425</v>
      </c>
    </row>
    <row r="114" spans="1:18" ht="26.25" customHeight="1" x14ac:dyDescent="0.2">
      <c r="A114" s="90">
        <v>2017</v>
      </c>
      <c r="B114" s="118" t="s">
        <v>3</v>
      </c>
      <c r="C114" s="154">
        <v>99.848693997589137</v>
      </c>
      <c r="D114" s="154">
        <v>100.69415421182981</v>
      </c>
      <c r="E114" s="154">
        <v>100.03666890745896</v>
      </c>
      <c r="F114" s="154">
        <v>100.08560782605578</v>
      </c>
      <c r="G114" s="154">
        <v>101.03145980037375</v>
      </c>
      <c r="H114" s="154">
        <v>95.799840079903831</v>
      </c>
      <c r="I114" s="154">
        <v>101.211408949005</v>
      </c>
      <c r="J114" s="154">
        <v>100.2424222912618</v>
      </c>
      <c r="K114" s="154">
        <v>99.760156170726702</v>
      </c>
      <c r="L114" s="154">
        <v>99.293353628449282</v>
      </c>
      <c r="M114" s="154">
        <v>100.44001591970122</v>
      </c>
      <c r="N114" s="154">
        <v>99.937523264658992</v>
      </c>
      <c r="O114" s="176">
        <v>99.583747939486898</v>
      </c>
      <c r="P114" s="154">
        <v>99.964216451997245</v>
      </c>
      <c r="Q114" s="168"/>
      <c r="R114" s="168"/>
    </row>
    <row r="115" spans="1:18" x14ac:dyDescent="0.2">
      <c r="A115" s="90"/>
      <c r="B115" s="90" t="s">
        <v>4</v>
      </c>
      <c r="C115" s="154">
        <v>100.00980004630591</v>
      </c>
      <c r="D115" s="154">
        <v>101.39185102142338</v>
      </c>
      <c r="E115" s="154">
        <v>99.627625375110185</v>
      </c>
      <c r="F115" s="154">
        <v>99.782855739629952</v>
      </c>
      <c r="G115" s="154">
        <v>99.988370479871875</v>
      </c>
      <c r="H115" s="154">
        <v>98.09657938535085</v>
      </c>
      <c r="I115" s="154">
        <v>99.896085271335522</v>
      </c>
      <c r="J115" s="154">
        <v>101.04172544454322</v>
      </c>
      <c r="K115" s="154">
        <v>99.983966622771447</v>
      </c>
      <c r="L115" s="154">
        <v>99.477012122081007</v>
      </c>
      <c r="M115" s="154">
        <v>100.38123242248271</v>
      </c>
      <c r="N115" s="154">
        <v>100.04442447516405</v>
      </c>
      <c r="O115" s="176">
        <v>100.0461331352878</v>
      </c>
      <c r="P115" s="154">
        <v>100.03270204713849</v>
      </c>
      <c r="Q115" s="168"/>
      <c r="R115" s="168"/>
    </row>
    <row r="116" spans="1:18" ht="15" customHeight="1" x14ac:dyDescent="0.2">
      <c r="A116" s="90"/>
      <c r="B116" s="125" t="s">
        <v>1</v>
      </c>
      <c r="C116" s="154">
        <v>100.03746863861613</v>
      </c>
      <c r="D116" s="154">
        <v>100.56763653062667</v>
      </c>
      <c r="E116" s="154">
        <v>99.711664833480043</v>
      </c>
      <c r="F116" s="154">
        <v>100.23278955991576</v>
      </c>
      <c r="G116" s="154">
        <v>98.808343538917427</v>
      </c>
      <c r="H116" s="154">
        <v>103.06054943233475</v>
      </c>
      <c r="I116" s="154">
        <v>99.16742200295694</v>
      </c>
      <c r="J116" s="154">
        <v>98.933046163893223</v>
      </c>
      <c r="K116" s="154">
        <v>100.18823644566723</v>
      </c>
      <c r="L116" s="154">
        <v>100.47105028875293</v>
      </c>
      <c r="M116" s="154">
        <v>99.18756280481243</v>
      </c>
      <c r="N116" s="154">
        <v>100.2658425482711</v>
      </c>
      <c r="O116" s="176">
        <v>100.27401729497232</v>
      </c>
      <c r="P116" s="154">
        <v>99.998960297598245</v>
      </c>
    </row>
    <row r="117" spans="1:18" ht="15" customHeight="1" x14ac:dyDescent="0.2">
      <c r="A117" s="90"/>
      <c r="B117" s="136" t="s">
        <v>2</v>
      </c>
      <c r="C117" s="154">
        <v>100.10403731748879</v>
      </c>
      <c r="D117" s="154">
        <v>97.346358236120167</v>
      </c>
      <c r="E117" s="154">
        <v>100.62404088395083</v>
      </c>
      <c r="F117" s="154">
        <v>99.898746874398469</v>
      </c>
      <c r="G117" s="154">
        <v>100.17182618083697</v>
      </c>
      <c r="H117" s="154">
        <v>103.04303110241051</v>
      </c>
      <c r="I117" s="154">
        <v>99.725083776702562</v>
      </c>
      <c r="J117" s="154">
        <v>99.782806100301741</v>
      </c>
      <c r="K117" s="154">
        <v>100.06764076083458</v>
      </c>
      <c r="L117" s="154">
        <v>100.75858396071679</v>
      </c>
      <c r="M117" s="154">
        <v>99.991188853003649</v>
      </c>
      <c r="N117" s="154">
        <v>99.75220971190582</v>
      </c>
      <c r="O117" s="176">
        <v>100.09610163025302</v>
      </c>
      <c r="P117" s="154">
        <v>100.00412120326605</v>
      </c>
    </row>
    <row r="118" spans="1:18" ht="26.25" customHeight="1" x14ac:dyDescent="0.2">
      <c r="A118" s="90">
        <v>2018</v>
      </c>
      <c r="B118" s="136" t="s">
        <v>3</v>
      </c>
      <c r="C118" s="154">
        <v>100.76371159631827</v>
      </c>
      <c r="D118" s="154">
        <v>94.191401251975293</v>
      </c>
      <c r="E118" s="154">
        <v>101.55878369571802</v>
      </c>
      <c r="F118" s="154">
        <v>91.408535357170294</v>
      </c>
      <c r="G118" s="154">
        <v>102.59701649025857</v>
      </c>
      <c r="H118" s="154">
        <v>103.71317775122493</v>
      </c>
      <c r="I118" s="154">
        <v>98.296401007405677</v>
      </c>
      <c r="J118" s="154">
        <v>98.717121804391866</v>
      </c>
      <c r="K118" s="154">
        <v>100.88449919627531</v>
      </c>
      <c r="L118" s="154">
        <v>101.84925317452469</v>
      </c>
      <c r="M118" s="154">
        <v>101.47894635527294</v>
      </c>
      <c r="N118" s="154">
        <v>100.72277704917823</v>
      </c>
      <c r="O118" s="176">
        <v>100.39457607504193</v>
      </c>
      <c r="P118" s="154">
        <v>100.60142615230738</v>
      </c>
      <c r="Q118" s="169"/>
      <c r="R118" s="169"/>
    </row>
    <row r="119" spans="1:18" ht="15" customHeight="1" x14ac:dyDescent="0.2">
      <c r="A119" s="90"/>
      <c r="B119" s="90" t="s">
        <v>4</v>
      </c>
      <c r="C119" s="154">
        <v>101.32215159485874</v>
      </c>
      <c r="D119" s="154">
        <v>92.926375242883395</v>
      </c>
      <c r="E119" s="154">
        <v>102.90686110550585</v>
      </c>
      <c r="F119" s="154">
        <v>91.983869188471004</v>
      </c>
      <c r="G119" s="154">
        <v>103.75625475312373</v>
      </c>
      <c r="H119" s="154">
        <v>104.19248129951309</v>
      </c>
      <c r="I119" s="154">
        <v>103.22005318913722</v>
      </c>
      <c r="J119" s="154">
        <v>100.52559265771002</v>
      </c>
      <c r="K119" s="154">
        <v>101.2148591701023</v>
      </c>
      <c r="L119" s="154">
        <v>102.43968514462669</v>
      </c>
      <c r="M119" s="154">
        <v>101.34481858769963</v>
      </c>
      <c r="N119" s="154">
        <v>101.22064067419771</v>
      </c>
      <c r="O119" s="176">
        <v>100.55574361001329</v>
      </c>
      <c r="P119" s="154">
        <v>101.09698988820577</v>
      </c>
      <c r="Q119" s="169"/>
      <c r="R119" s="169"/>
    </row>
    <row r="120" spans="1:18" s="90" customFormat="1" ht="14.25" customHeight="1" x14ac:dyDescent="0.2">
      <c r="B120" s="177" t="s">
        <v>1</v>
      </c>
      <c r="C120" s="154">
        <v>101.26318041146126</v>
      </c>
      <c r="D120" s="154">
        <v>93.000715320970897</v>
      </c>
      <c r="E120" s="154">
        <v>101.92156054845813</v>
      </c>
      <c r="F120" s="154">
        <v>90.392832600488248</v>
      </c>
      <c r="G120" s="275">
        <v>103.549637237466</v>
      </c>
      <c r="H120" s="277">
        <v>101.1048009776148</v>
      </c>
      <c r="I120" s="278">
        <v>101.32548101829862</v>
      </c>
      <c r="J120" s="278">
        <v>100.04721388458616</v>
      </c>
      <c r="K120" s="278">
        <v>101.3764219449159</v>
      </c>
      <c r="L120" s="278">
        <v>102.18133332582443</v>
      </c>
      <c r="M120" s="278">
        <v>101.38690135928672</v>
      </c>
      <c r="N120" s="278">
        <v>101.60190605738102</v>
      </c>
      <c r="O120" s="302">
        <v>100.71441857137471</v>
      </c>
      <c r="P120" s="278">
        <v>100.92123322497388</v>
      </c>
      <c r="Q120" s="276"/>
      <c r="R120" s="276"/>
    </row>
    <row r="121" spans="1:18" s="90" customFormat="1" ht="14.25" customHeight="1" x14ac:dyDescent="0.2">
      <c r="B121" s="177" t="s">
        <v>2</v>
      </c>
      <c r="C121" s="154">
        <v>101.08765556225971</v>
      </c>
      <c r="D121" s="154">
        <v>93.979534150978509</v>
      </c>
      <c r="E121" s="154">
        <v>100.78839596382113</v>
      </c>
      <c r="F121" s="154">
        <v>90.944587128520283</v>
      </c>
      <c r="G121" s="275">
        <v>102.6339227343296</v>
      </c>
      <c r="H121" s="277">
        <v>100.16765124486538</v>
      </c>
      <c r="I121" s="278">
        <v>97.374267635344964</v>
      </c>
      <c r="J121" s="278">
        <v>101.8202535566467</v>
      </c>
      <c r="K121" s="278">
        <v>101.21721623677634</v>
      </c>
      <c r="L121" s="278">
        <v>102.51683584317028</v>
      </c>
      <c r="M121" s="278">
        <v>100.80189648139275</v>
      </c>
      <c r="N121" s="278">
        <v>101.18106476169937</v>
      </c>
      <c r="O121" s="302">
        <v>100.73987908369325</v>
      </c>
      <c r="P121" s="278">
        <v>100.62985702016316</v>
      </c>
      <c r="Q121" s="276"/>
      <c r="R121" s="276"/>
    </row>
    <row r="122" spans="1:18" ht="26.25" customHeight="1" x14ac:dyDescent="0.2">
      <c r="A122" s="90">
        <v>2019</v>
      </c>
      <c r="B122" s="177" t="s">
        <v>3</v>
      </c>
      <c r="C122" s="154">
        <v>101.86070124905341</v>
      </c>
      <c r="D122" s="154">
        <v>95.289281691294988</v>
      </c>
      <c r="E122" s="154">
        <v>103.41412504037515</v>
      </c>
      <c r="F122" s="154">
        <v>94.02100719244271</v>
      </c>
      <c r="G122" s="275">
        <v>105.42470554053176</v>
      </c>
      <c r="H122" s="277">
        <v>100.80162026397002</v>
      </c>
      <c r="I122" s="278">
        <v>101.90893651101317</v>
      </c>
      <c r="J122" s="278">
        <v>100.48190566370681</v>
      </c>
      <c r="K122" s="278">
        <v>101.77108125753747</v>
      </c>
      <c r="L122" s="278">
        <v>104.3174716883172</v>
      </c>
      <c r="M122" s="278">
        <v>102.09215841395961</v>
      </c>
      <c r="N122" s="278">
        <v>100.94822066122276</v>
      </c>
      <c r="O122" s="176">
        <v>101.33131936336457</v>
      </c>
      <c r="P122" s="278">
        <v>101.28233816252163</v>
      </c>
      <c r="Q122" s="169"/>
      <c r="R122" s="169"/>
    </row>
    <row r="123" spans="1:18" x14ac:dyDescent="0.2">
      <c r="A123" s="90"/>
      <c r="B123" s="177" t="s">
        <v>4</v>
      </c>
      <c r="C123" s="154">
        <v>101.83881789147691</v>
      </c>
      <c r="D123" s="154">
        <v>99.112999318888242</v>
      </c>
      <c r="E123" s="154">
        <v>101.16278424087385</v>
      </c>
      <c r="F123" s="154">
        <v>96.548623316470554</v>
      </c>
      <c r="G123" s="275">
        <v>101.18179155931672</v>
      </c>
      <c r="H123" s="277">
        <v>103.56346807346131</v>
      </c>
      <c r="I123" s="278">
        <v>100.82753929830355</v>
      </c>
      <c r="J123" s="278">
        <v>98.936477394379395</v>
      </c>
      <c r="K123" s="278">
        <v>102.25486678382843</v>
      </c>
      <c r="L123" s="278">
        <v>103.66727463227073</v>
      </c>
      <c r="M123" s="278">
        <v>103.8708511318454</v>
      </c>
      <c r="N123" s="278">
        <v>102.05478580177115</v>
      </c>
      <c r="O123" s="302">
        <v>101.26550808545635</v>
      </c>
      <c r="P123" s="278">
        <v>101.14381050294408</v>
      </c>
      <c r="Q123" s="169"/>
      <c r="R123" s="169"/>
    </row>
    <row r="124" spans="1:18" x14ac:dyDescent="0.2">
      <c r="A124" s="90"/>
      <c r="B124" s="177" t="s">
        <v>1</v>
      </c>
      <c r="C124" s="154">
        <v>101.90232021698196</v>
      </c>
      <c r="D124" s="154">
        <v>100.78978242300937</v>
      </c>
      <c r="E124" s="154">
        <v>102.26052486959871</v>
      </c>
      <c r="F124" s="154">
        <v>98.148353178797393</v>
      </c>
      <c r="G124" s="275">
        <v>101.39369496981942</v>
      </c>
      <c r="H124" s="277">
        <v>107.90688551022352</v>
      </c>
      <c r="I124" s="278">
        <v>101.79818856844732</v>
      </c>
      <c r="J124" s="278">
        <v>97.836467787631918</v>
      </c>
      <c r="K124" s="278">
        <v>102.16957218692802</v>
      </c>
      <c r="L124" s="278">
        <v>102.97190363457824</v>
      </c>
      <c r="M124" s="278">
        <v>103.53972569315519</v>
      </c>
      <c r="N124" s="278">
        <v>101.89906347423064</v>
      </c>
      <c r="O124" s="302">
        <v>101.63580048579205</v>
      </c>
      <c r="P124" s="278">
        <v>101.19437671438077</v>
      </c>
      <c r="Q124" s="169"/>
      <c r="R124" s="169"/>
    </row>
    <row r="125" spans="1:18" x14ac:dyDescent="0.2">
      <c r="A125" s="90"/>
      <c r="B125" s="177" t="s">
        <v>2</v>
      </c>
      <c r="C125" s="154">
        <v>101.69013541783144</v>
      </c>
      <c r="D125" s="154">
        <v>100.64693027742129</v>
      </c>
      <c r="E125" s="154">
        <v>100.62649716874999</v>
      </c>
      <c r="F125" s="154">
        <v>102.31077383995739</v>
      </c>
      <c r="G125" s="275">
        <v>99.222875603306377</v>
      </c>
      <c r="H125" s="277">
        <v>105.32977335417708</v>
      </c>
      <c r="I125" s="278">
        <v>101.37123928919954</v>
      </c>
      <c r="J125" s="278">
        <v>98.698171032015807</v>
      </c>
      <c r="K125" s="278">
        <v>102.16044868841324</v>
      </c>
      <c r="L125" s="278">
        <v>103.11282785960286</v>
      </c>
      <c r="M125" s="278">
        <v>102.99979536184235</v>
      </c>
      <c r="N125" s="278">
        <v>101.89211520279862</v>
      </c>
      <c r="O125" s="302">
        <v>101.71809812475131</v>
      </c>
      <c r="P125" s="278">
        <v>100.97119240022087</v>
      </c>
      <c r="Q125" s="169"/>
      <c r="R125" s="169"/>
    </row>
    <row r="126" spans="1:18" ht="26.25" customHeight="1" x14ac:dyDescent="0.2">
      <c r="A126" s="90">
        <v>2020</v>
      </c>
      <c r="B126" s="177" t="s">
        <v>3</v>
      </c>
      <c r="C126" s="154">
        <v>98.545214855884552</v>
      </c>
      <c r="D126" s="154">
        <v>98.604151004608909</v>
      </c>
      <c r="E126" s="154">
        <v>98.971812992321588</v>
      </c>
      <c r="F126" s="154">
        <v>98.147826906735389</v>
      </c>
      <c r="G126" s="275">
        <v>95.034215754150154</v>
      </c>
      <c r="H126" s="277">
        <v>112.00495087317496</v>
      </c>
      <c r="I126" s="278">
        <v>103.32171978479808</v>
      </c>
      <c r="J126" s="278">
        <v>92.704646656068832</v>
      </c>
      <c r="K126" s="278">
        <v>98.915146521898819</v>
      </c>
      <c r="L126" s="278">
        <v>99.410069926659617</v>
      </c>
      <c r="M126" s="278">
        <v>96.291868927266421</v>
      </c>
      <c r="N126" s="278">
        <v>99.183149323829923</v>
      </c>
      <c r="O126" s="176">
        <v>99.297151578910032</v>
      </c>
      <c r="P126" s="278">
        <v>97.836421363749693</v>
      </c>
      <c r="Q126" s="169"/>
      <c r="R126" s="169"/>
    </row>
    <row r="127" spans="1:18" x14ac:dyDescent="0.2">
      <c r="A127" s="90"/>
      <c r="B127" s="177" t="s">
        <v>4</v>
      </c>
      <c r="C127" s="154">
        <v>80.285046562751646</v>
      </c>
      <c r="D127" s="154">
        <v>92.148743828392881</v>
      </c>
      <c r="E127" s="154">
        <v>82.707499882397897</v>
      </c>
      <c r="F127" s="154">
        <v>66.723018296624005</v>
      </c>
      <c r="G127" s="275">
        <v>78.399437909961222</v>
      </c>
      <c r="H127" s="277">
        <v>101.74742440004736</v>
      </c>
      <c r="I127" s="278">
        <v>88.987560735779383</v>
      </c>
      <c r="J127" s="278">
        <v>54.151406795452154</v>
      </c>
      <c r="K127" s="278">
        <v>81.640379646520913</v>
      </c>
      <c r="L127" s="278">
        <v>64.071369164231754</v>
      </c>
      <c r="M127" s="278">
        <v>81.095088753679747</v>
      </c>
      <c r="N127" s="278">
        <v>90.890806223100796</v>
      </c>
      <c r="O127" s="302">
        <v>80.143039786029021</v>
      </c>
      <c r="P127" s="278">
        <v>79.697747490760236</v>
      </c>
      <c r="Q127" s="169"/>
      <c r="R127" s="169"/>
    </row>
    <row r="128" spans="1:18" x14ac:dyDescent="0.2">
      <c r="A128" s="90"/>
      <c r="B128" s="177" t="s">
        <v>1</v>
      </c>
      <c r="C128" s="154">
        <v>92.878756622274551</v>
      </c>
      <c r="D128" s="154">
        <v>95.243111065225193</v>
      </c>
      <c r="E128" s="154">
        <v>96.273802657819502</v>
      </c>
      <c r="F128" s="154">
        <v>77.255584861660452</v>
      </c>
      <c r="G128" s="275">
        <v>92.909309626614188</v>
      </c>
      <c r="H128" s="277">
        <v>115.56508547979725</v>
      </c>
      <c r="I128" s="278">
        <v>98.714706604346091</v>
      </c>
      <c r="J128" s="278">
        <v>86.115062322101423</v>
      </c>
      <c r="K128" s="278">
        <v>92.666165284483668</v>
      </c>
      <c r="L128" s="278">
        <v>92.502277155070743</v>
      </c>
      <c r="M128" s="278">
        <v>87.537288890410096</v>
      </c>
      <c r="N128" s="278">
        <v>94.168595288448316</v>
      </c>
      <c r="O128" s="302">
        <v>92.862101000620299</v>
      </c>
      <c r="P128" s="278">
        <v>92.185051784222736</v>
      </c>
      <c r="Q128" s="169"/>
      <c r="R128" s="169"/>
    </row>
    <row r="129" spans="1:18" s="91" customFormat="1" ht="12.75" customHeight="1" x14ac:dyDescent="0.2">
      <c r="B129" s="259" t="s">
        <v>2</v>
      </c>
      <c r="C129" s="154">
        <v>94.939033023354455</v>
      </c>
      <c r="D129" s="154">
        <v>94.806647366690427</v>
      </c>
      <c r="E129" s="154">
        <v>95.048625765458866</v>
      </c>
      <c r="F129" s="154">
        <v>79.147644088311381</v>
      </c>
      <c r="G129" s="154">
        <v>93.903961669957212</v>
      </c>
      <c r="H129" s="260">
        <v>102.63280544368206</v>
      </c>
      <c r="I129" s="260">
        <v>100.24850475689502</v>
      </c>
      <c r="J129" s="260">
        <v>91.216430827946567</v>
      </c>
      <c r="K129" s="260">
        <v>95.208678214995842</v>
      </c>
      <c r="L129" s="260">
        <v>89.565213371163182</v>
      </c>
      <c r="M129" s="260">
        <v>91.205653679120005</v>
      </c>
      <c r="N129" s="260">
        <v>97.015340085257748</v>
      </c>
      <c r="O129" s="176">
        <v>97.359237015600982</v>
      </c>
      <c r="P129" s="260">
        <v>94.215347282516348</v>
      </c>
    </row>
    <row r="130" spans="1:18" ht="26.25" customHeight="1" x14ac:dyDescent="0.2">
      <c r="A130" s="90">
        <v>2021</v>
      </c>
      <c r="B130" s="177" t="s">
        <v>3</v>
      </c>
      <c r="C130" s="154">
        <v>93.570737737089644</v>
      </c>
      <c r="D130" s="154">
        <v>95.256804519847805</v>
      </c>
      <c r="E130" s="154">
        <v>97.017488057612582</v>
      </c>
      <c r="F130" s="154">
        <v>78.984109337957833</v>
      </c>
      <c r="G130" s="275">
        <v>97.380588830985431</v>
      </c>
      <c r="H130" s="277">
        <v>100.55514339579312</v>
      </c>
      <c r="I130" s="278">
        <v>100.86708723138291</v>
      </c>
      <c r="J130" s="278">
        <v>91.983954931346545</v>
      </c>
      <c r="K130" s="278">
        <v>92.947118226249088</v>
      </c>
      <c r="L130" s="278">
        <v>80.139830326586051</v>
      </c>
      <c r="M130" s="278">
        <v>91.087529906234892</v>
      </c>
      <c r="N130" s="278">
        <v>97.516164215713715</v>
      </c>
      <c r="O130" s="176">
        <v>94.791182090592912</v>
      </c>
      <c r="P130" s="278">
        <v>92.843103940516983</v>
      </c>
      <c r="Q130" s="169"/>
      <c r="R130" s="169"/>
    </row>
    <row r="131" spans="1:18" s="91" customFormat="1" ht="12.75" customHeight="1" x14ac:dyDescent="0.2">
      <c r="A131" s="90"/>
      <c r="B131" s="259" t="s">
        <v>4</v>
      </c>
      <c r="C131" s="154">
        <v>98.710072271773655</v>
      </c>
      <c r="D131" s="154">
        <v>95.367043242617186</v>
      </c>
      <c r="E131" s="154">
        <v>100.59978571160998</v>
      </c>
      <c r="F131" s="154">
        <v>82.566380597649655</v>
      </c>
      <c r="G131" s="154">
        <v>102.2964673711261</v>
      </c>
      <c r="H131" s="260">
        <v>99.975662535872942</v>
      </c>
      <c r="I131" s="260">
        <v>103.03121496904092</v>
      </c>
      <c r="J131" s="260">
        <v>95.021098174873217</v>
      </c>
      <c r="K131" s="260">
        <v>98.67230240660993</v>
      </c>
      <c r="L131" s="260">
        <v>95.017586949685025</v>
      </c>
      <c r="M131" s="260">
        <v>91.633845778006133</v>
      </c>
      <c r="N131" s="260">
        <v>99.184198160479198</v>
      </c>
      <c r="O131" s="176">
        <v>102.33476133915283</v>
      </c>
      <c r="P131" s="260">
        <v>97.927310399528011</v>
      </c>
    </row>
    <row r="132" spans="1:18" s="91" customFormat="1" ht="12.75" customHeight="1" x14ac:dyDescent="0.2">
      <c r="A132" s="90"/>
      <c r="B132" s="259" t="s">
        <v>1</v>
      </c>
      <c r="C132" s="154">
        <v>99.254256168744632</v>
      </c>
      <c r="D132" s="154">
        <v>96.201692023393093</v>
      </c>
      <c r="E132" s="154">
        <v>96.824246382112079</v>
      </c>
      <c r="F132" s="154">
        <v>84.94714657607085</v>
      </c>
      <c r="G132" s="154">
        <v>97.516213825743762</v>
      </c>
      <c r="H132" s="260">
        <v>95.506782274324593</v>
      </c>
      <c r="I132" s="260">
        <v>102.34438589733386</v>
      </c>
      <c r="J132" s="260">
        <v>94.247096129643197</v>
      </c>
      <c r="K132" s="260">
        <v>100.20596115491158</v>
      </c>
      <c r="L132" s="260">
        <v>99.820842387367406</v>
      </c>
      <c r="M132" s="260">
        <v>93.87492110273331</v>
      </c>
      <c r="N132" s="260">
        <v>99.237877456504549</v>
      </c>
      <c r="O132" s="176">
        <v>103.67131682967913</v>
      </c>
      <c r="P132" s="260">
        <v>98.460711696315656</v>
      </c>
    </row>
    <row r="133" spans="1:18" s="91" customFormat="1" x14ac:dyDescent="0.2">
      <c r="A133" s="113"/>
      <c r="B133" s="259" t="s">
        <v>2</v>
      </c>
      <c r="C133" s="154">
        <v>100.54616533735681</v>
      </c>
      <c r="D133" s="154">
        <v>97.127359751206612</v>
      </c>
      <c r="E133" s="154">
        <v>97.160723121761421</v>
      </c>
      <c r="F133" s="154">
        <v>86.269704747902807</v>
      </c>
      <c r="G133" s="154">
        <v>95.937911970940348</v>
      </c>
      <c r="H133" s="260">
        <v>101.87788803541088</v>
      </c>
      <c r="I133" s="260">
        <v>104.08243599572774</v>
      </c>
      <c r="J133" s="260">
        <v>95.182589467878273</v>
      </c>
      <c r="K133" s="260">
        <v>101.73014350532424</v>
      </c>
      <c r="L133" s="260">
        <v>101.35476331549521</v>
      </c>
      <c r="M133" s="260">
        <v>97.298609737447691</v>
      </c>
      <c r="N133" s="260">
        <v>99.462672655721704</v>
      </c>
      <c r="O133" s="176">
        <v>105.97875571948352</v>
      </c>
      <c r="P133" s="260">
        <v>99.735741373989796</v>
      </c>
    </row>
    <row r="134" spans="1:18" s="91" customFormat="1" ht="21.75" customHeight="1" x14ac:dyDescent="0.2">
      <c r="A134" s="113" t="s">
        <v>210</v>
      </c>
      <c r="B134" s="190"/>
      <c r="C134" s="154"/>
      <c r="D134" s="154"/>
      <c r="E134" s="154"/>
      <c r="F134" s="154"/>
      <c r="G134" s="154"/>
      <c r="O134" s="254"/>
    </row>
    <row r="135" spans="1:18" s="91" customFormat="1" x14ac:dyDescent="0.2">
      <c r="A135" s="190">
        <v>2017</v>
      </c>
      <c r="B135" s="190"/>
      <c r="C135" s="154">
        <v>1.0156515890773266</v>
      </c>
      <c r="D135" s="154">
        <v>2.517609592975445</v>
      </c>
      <c r="E135" s="154">
        <v>1.4723191962655369</v>
      </c>
      <c r="F135" s="154">
        <v>0.49600814350181377</v>
      </c>
      <c r="G135" s="154">
        <v>1.3687822168608754</v>
      </c>
      <c r="H135" s="154">
        <v>0.75963002708649974</v>
      </c>
      <c r="I135" s="154">
        <v>4.4273755675515947</v>
      </c>
      <c r="J135" s="154">
        <v>2.1683282476736343</v>
      </c>
      <c r="K135" s="154">
        <v>0.79972148562230672</v>
      </c>
      <c r="L135" s="154">
        <v>1.026463857901927</v>
      </c>
      <c r="M135" s="154">
        <v>1.3995727229092036</v>
      </c>
      <c r="N135" s="154">
        <v>0.52350293394021197</v>
      </c>
      <c r="O135" s="176">
        <v>0.8062997390411164</v>
      </c>
      <c r="P135" s="154">
        <v>0.64112388065320491</v>
      </c>
    </row>
    <row r="136" spans="1:18" s="91" customFormat="1" x14ac:dyDescent="0.2">
      <c r="A136" s="190">
        <v>2018</v>
      </c>
      <c r="B136" s="190"/>
      <c r="C136" s="154">
        <v>1.1091747912244987</v>
      </c>
      <c r="D136" s="154">
        <v>-6.475493508298003</v>
      </c>
      <c r="E136" s="154">
        <v>1.7939003283757859</v>
      </c>
      <c r="F136" s="154">
        <v>-8.8175439313375463</v>
      </c>
      <c r="G136" s="154">
        <v>3.1342078037944754</v>
      </c>
      <c r="H136" s="154">
        <v>2.2945278183045703</v>
      </c>
      <c r="I136" s="154">
        <v>5.4050712546604984E-2</v>
      </c>
      <c r="J136" s="154">
        <v>0.27754547583369593</v>
      </c>
      <c r="K136" s="154">
        <v>1.1732491370174625</v>
      </c>
      <c r="L136" s="154">
        <v>2.2467768720365155</v>
      </c>
      <c r="M136" s="154">
        <v>1.253140695913002</v>
      </c>
      <c r="N136" s="154">
        <v>1.1815971356140764</v>
      </c>
      <c r="O136" s="176">
        <v>0.60115433503078464</v>
      </c>
      <c r="P136" s="154">
        <v>0.86138935652440018</v>
      </c>
    </row>
    <row r="137" spans="1:18" s="91" customFormat="1" x14ac:dyDescent="0.2">
      <c r="A137" s="190">
        <v>2019</v>
      </c>
      <c r="B137" s="190"/>
      <c r="C137" s="154">
        <v>0.70598825881564853</v>
      </c>
      <c r="D137" s="154">
        <v>5.8115697583859482</v>
      </c>
      <c r="E137" s="154">
        <v>7.0812201213543702E-2</v>
      </c>
      <c r="F137" s="154">
        <v>7.2105244766642818</v>
      </c>
      <c r="G137" s="154">
        <v>-1.2880700922027422</v>
      </c>
      <c r="H137" s="154">
        <v>2.0586721763787175</v>
      </c>
      <c r="I137" s="154">
        <v>1.4216567885700915</v>
      </c>
      <c r="J137" s="154">
        <v>-1.2857215444218473</v>
      </c>
      <c r="K137" s="154">
        <v>0.90512373574080929</v>
      </c>
      <c r="L137" s="154">
        <v>1.2426725032574026</v>
      </c>
      <c r="M137" s="154">
        <v>1.8493174052854</v>
      </c>
      <c r="N137" s="154">
        <v>0.51091222517354318</v>
      </c>
      <c r="O137" s="176">
        <v>0.881229629689817</v>
      </c>
      <c r="P137" s="154">
        <v>0.24147214142833384</v>
      </c>
    </row>
    <row r="138" spans="1:18" s="91" customFormat="1" x14ac:dyDescent="0.2">
      <c r="A138" s="190">
        <v>2020</v>
      </c>
      <c r="B138" s="190"/>
      <c r="C138" s="154">
        <v>-9.9790632343043644</v>
      </c>
      <c r="D138" s="154">
        <v>-3.7986001087829013</v>
      </c>
      <c r="E138" s="154">
        <v>-8.4577277576427417</v>
      </c>
      <c r="F138" s="154">
        <v>-17.838760457253887</v>
      </c>
      <c r="G138" s="154">
        <v>-11.535727330165956</v>
      </c>
      <c r="H138" s="154">
        <v>3.4359336595243928</v>
      </c>
      <c r="I138" s="154">
        <v>-3.6051241563491376</v>
      </c>
      <c r="J138" s="154">
        <v>-18.124744934596148</v>
      </c>
      <c r="K138" s="154">
        <v>-9.7771557875652171</v>
      </c>
      <c r="L138" s="154">
        <v>-16.54807994041424</v>
      </c>
      <c r="M138" s="154">
        <v>-13.66600836805063</v>
      </c>
      <c r="N138" s="154">
        <v>-6.2774481917917573</v>
      </c>
      <c r="O138" s="176">
        <v>-8.9393106967610709</v>
      </c>
      <c r="P138" s="154">
        <v>-10.023530217339015</v>
      </c>
    </row>
    <row r="139" spans="1:18" s="91" customFormat="1" x14ac:dyDescent="0.2">
      <c r="A139" s="190">
        <v>2021</v>
      </c>
      <c r="B139" s="190"/>
      <c r="C139" s="154">
        <v>6.936674114828878</v>
      </c>
      <c r="D139" s="154">
        <v>0.82726479060419855</v>
      </c>
      <c r="E139" s="154">
        <v>4.9867064722998178</v>
      </c>
      <c r="F139" s="154">
        <v>3.5774026075831467</v>
      </c>
      <c r="G139" s="154">
        <v>9.128254749628173</v>
      </c>
      <c r="H139" s="154">
        <v>-7.879330705123655</v>
      </c>
      <c r="I139" s="154">
        <v>4.8694024259240631</v>
      </c>
      <c r="J139" s="154">
        <v>16.116347666613116</v>
      </c>
      <c r="K139" s="154">
        <v>6.8195126389399396</v>
      </c>
      <c r="L139" s="154">
        <v>8.9087508956019015</v>
      </c>
      <c r="M139" s="154">
        <v>4.9883501108587414</v>
      </c>
      <c r="N139" s="154">
        <v>3.7095682226093052</v>
      </c>
      <c r="O139" s="176">
        <v>10.040126885770452</v>
      </c>
      <c r="P139" s="154">
        <v>6.8704519741709102</v>
      </c>
    </row>
    <row r="140" spans="1:18" s="91" customFormat="1" x14ac:dyDescent="0.2">
      <c r="A140" s="113"/>
      <c r="B140" s="190"/>
      <c r="C140" s="154"/>
      <c r="D140" s="154"/>
      <c r="E140" s="154"/>
      <c r="F140" s="154"/>
      <c r="G140" s="154"/>
      <c r="O140" s="254"/>
    </row>
    <row r="141" spans="1:18" s="91" customFormat="1" x14ac:dyDescent="0.2">
      <c r="A141" s="113" t="s">
        <v>209</v>
      </c>
      <c r="B141" s="190"/>
      <c r="C141" s="154"/>
      <c r="D141" s="154"/>
      <c r="E141" s="154"/>
      <c r="F141" s="154"/>
      <c r="G141" s="154"/>
      <c r="O141" s="254"/>
    </row>
    <row r="142" spans="1:18" s="91" customFormat="1" ht="21.75" customHeight="1" x14ac:dyDescent="0.2">
      <c r="A142" s="190">
        <v>2017</v>
      </c>
      <c r="B142" s="255" t="s">
        <v>3</v>
      </c>
      <c r="C142" s="154">
        <v>0.61606793665167636</v>
      </c>
      <c r="D142" s="154">
        <v>1.7372128309711909</v>
      </c>
      <c r="E142" s="154">
        <v>2.4515014097383103</v>
      </c>
      <c r="F142" s="154">
        <v>0.73346728061283173</v>
      </c>
      <c r="G142" s="154">
        <v>3.3528070451043224</v>
      </c>
      <c r="H142" s="154">
        <v>0.15649602542671115</v>
      </c>
      <c r="I142" s="154">
        <v>1.6849593269743668</v>
      </c>
      <c r="J142" s="154">
        <v>-0.17186667669686351</v>
      </c>
      <c r="K142" s="154">
        <v>0.26931064951798422</v>
      </c>
      <c r="L142" s="154">
        <v>1.0846562093502987</v>
      </c>
      <c r="M142" s="154">
        <v>2.6298209169728359E-2</v>
      </c>
      <c r="N142" s="154">
        <v>-7.3945655420426526E-2</v>
      </c>
      <c r="O142" s="176">
        <v>0.32086878228463345</v>
      </c>
      <c r="P142" s="154">
        <v>0.52271986087697453</v>
      </c>
    </row>
    <row r="143" spans="1:18" s="91" customFormat="1" x14ac:dyDescent="0.2">
      <c r="A143" s="190"/>
      <c r="B143" s="190" t="s">
        <v>4</v>
      </c>
      <c r="C143" s="154">
        <v>0.16135018122587219</v>
      </c>
      <c r="D143" s="154">
        <v>0.69288710457393599</v>
      </c>
      <c r="E143" s="154">
        <v>-0.40889359553462068</v>
      </c>
      <c r="F143" s="154">
        <v>-0.30249312863442901</v>
      </c>
      <c r="G143" s="154">
        <v>-1.0324401157450369</v>
      </c>
      <c r="H143" s="154">
        <v>2.3974354273779364</v>
      </c>
      <c r="I143" s="154">
        <v>-1.2995804438728831</v>
      </c>
      <c r="J143" s="154">
        <v>0.79737015029324176</v>
      </c>
      <c r="K143" s="154">
        <v>0.22434853816961642</v>
      </c>
      <c r="L143" s="154">
        <v>0.18496554595079928</v>
      </c>
      <c r="M143" s="154">
        <v>-5.8525973617440386E-2</v>
      </c>
      <c r="N143" s="154">
        <v>0.1069680406447171</v>
      </c>
      <c r="O143" s="176">
        <v>0.46431792874663813</v>
      </c>
      <c r="P143" s="154">
        <v>6.851011048951694E-2</v>
      </c>
    </row>
    <row r="144" spans="1:18" s="91" customFormat="1" x14ac:dyDescent="0.2">
      <c r="A144" s="190"/>
      <c r="B144" s="256" t="s">
        <v>1</v>
      </c>
      <c r="C144" s="154">
        <v>2.7665881041061269E-2</v>
      </c>
      <c r="D144" s="154">
        <v>-0.81290013200622235</v>
      </c>
      <c r="E144" s="154">
        <v>8.4353569658457417E-2</v>
      </c>
      <c r="F144" s="154">
        <v>0.45091295188008917</v>
      </c>
      <c r="G144" s="154">
        <v>-1.180164188386279</v>
      </c>
      <c r="H144" s="154">
        <v>5.0602886238102496</v>
      </c>
      <c r="I144" s="154">
        <v>-0.7294212444856063</v>
      </c>
      <c r="J144" s="154">
        <v>-2.086939104981278</v>
      </c>
      <c r="K144" s="154">
        <v>0.20430257949903829</v>
      </c>
      <c r="L144" s="154">
        <v>0.99926419729214899</v>
      </c>
      <c r="M144" s="154">
        <v>-1.1891362447577714</v>
      </c>
      <c r="N144" s="154">
        <v>0.22131975296835193</v>
      </c>
      <c r="O144" s="176">
        <v>0.22777907805429098</v>
      </c>
      <c r="P144" s="154">
        <v>-3.3730718904645407E-2</v>
      </c>
    </row>
    <row r="145" spans="1:16" s="91" customFormat="1" x14ac:dyDescent="0.2">
      <c r="A145" s="190"/>
      <c r="B145" s="257" t="s">
        <v>2</v>
      </c>
      <c r="C145" s="154">
        <v>6.6543745837011059E-2</v>
      </c>
      <c r="D145" s="154">
        <v>-3.2030963495154885</v>
      </c>
      <c r="E145" s="154">
        <v>0.91501435864547176</v>
      </c>
      <c r="F145" s="154">
        <v>-0.33326687502557295</v>
      </c>
      <c r="G145" s="154">
        <v>1.3799266267251253</v>
      </c>
      <c r="H145" s="154">
        <v>-1.6998094829434596E-2</v>
      </c>
      <c r="I145" s="154">
        <v>0.56234372385821629</v>
      </c>
      <c r="J145" s="154">
        <v>0.85892426176870096</v>
      </c>
      <c r="K145" s="154">
        <v>-0.12036910630526254</v>
      </c>
      <c r="L145" s="154">
        <v>0.2861855938974367</v>
      </c>
      <c r="M145" s="154">
        <v>0.81020848326784911</v>
      </c>
      <c r="N145" s="154">
        <v>-0.51227100207928977</v>
      </c>
      <c r="O145" s="176">
        <v>-0.17742947726522296</v>
      </c>
      <c r="P145" s="154">
        <v>5.1609593264334563E-3</v>
      </c>
    </row>
    <row r="146" spans="1:16" s="91" customFormat="1" ht="21.75" customHeight="1" x14ac:dyDescent="0.2">
      <c r="A146" s="190">
        <v>2018</v>
      </c>
      <c r="B146" s="258" t="s">
        <v>3</v>
      </c>
      <c r="C146" s="154">
        <v>0.65898868467939575</v>
      </c>
      <c r="D146" s="154">
        <v>-3.2409604645839085</v>
      </c>
      <c r="E146" s="154">
        <v>0.92894581012228361</v>
      </c>
      <c r="F146" s="154">
        <v>-8.4988168349126703</v>
      </c>
      <c r="G146" s="154">
        <v>2.4210303454421211</v>
      </c>
      <c r="H146" s="154">
        <v>0.65035611010741956</v>
      </c>
      <c r="I146" s="154">
        <v>-1.4326212776074376</v>
      </c>
      <c r="J146" s="154">
        <v>-1.0680039353058945</v>
      </c>
      <c r="K146" s="154">
        <v>0.81630627966242653</v>
      </c>
      <c r="L146" s="154">
        <v>1.082457862084607</v>
      </c>
      <c r="M146" s="154">
        <v>1.4878886023211857</v>
      </c>
      <c r="N146" s="154">
        <v>0.97297828296285527</v>
      </c>
      <c r="O146" s="176">
        <v>0.29818788137370156</v>
      </c>
      <c r="P146" s="154">
        <v>0.59728033390469282</v>
      </c>
    </row>
    <row r="147" spans="1:16" s="91" customFormat="1" x14ac:dyDescent="0.2">
      <c r="A147" s="190"/>
      <c r="B147" s="259" t="s">
        <v>4</v>
      </c>
      <c r="C147" s="154">
        <v>0.55420745196217425</v>
      </c>
      <c r="D147" s="154">
        <v>-1.3430376788936105</v>
      </c>
      <c r="E147" s="154">
        <v>1.3273863281258125</v>
      </c>
      <c r="F147" s="154">
        <v>0.62940930959307639</v>
      </c>
      <c r="G147" s="154">
        <v>1.1298947109005031</v>
      </c>
      <c r="H147" s="154">
        <v>0.4621433444435219</v>
      </c>
      <c r="I147" s="154">
        <v>5.0089852031923288</v>
      </c>
      <c r="J147" s="154">
        <v>1.8319728333466179</v>
      </c>
      <c r="K147" s="154">
        <v>0.32746356125954446</v>
      </c>
      <c r="L147" s="154">
        <v>0.579711634301594</v>
      </c>
      <c r="M147" s="154">
        <v>-0.13217299980995412</v>
      </c>
      <c r="N147" s="154">
        <v>0.49429100309297258</v>
      </c>
      <c r="O147" s="176">
        <v>0.16053410579761618</v>
      </c>
      <c r="P147" s="154">
        <v>0.49260110403217539</v>
      </c>
    </row>
    <row r="148" spans="1:16" s="91" customFormat="1" x14ac:dyDescent="0.2">
      <c r="A148" s="190"/>
      <c r="B148" s="259" t="s">
        <v>1</v>
      </c>
      <c r="C148" s="154">
        <v>-5.8201669101221043E-2</v>
      </c>
      <c r="D148" s="154">
        <v>7.9998900089672809E-2</v>
      </c>
      <c r="E148" s="154">
        <v>-0.95746828390532723</v>
      </c>
      <c r="F148" s="154">
        <v>-1.7296908708230085</v>
      </c>
      <c r="G148" s="154">
        <v>-0.19913740732966367</v>
      </c>
      <c r="H148" s="154">
        <v>-2.9634387082330904</v>
      </c>
      <c r="I148" s="154">
        <v>-1.8354690898744641</v>
      </c>
      <c r="J148" s="154">
        <v>-0.47587759542263575</v>
      </c>
      <c r="K148" s="154">
        <v>0.1596235731969653</v>
      </c>
      <c r="L148" s="154">
        <v>-0.2521989582821571</v>
      </c>
      <c r="M148" s="154">
        <v>4.1524344484056286E-2</v>
      </c>
      <c r="N148" s="154">
        <v>0.37666762494668049</v>
      </c>
      <c r="O148" s="176">
        <v>0.15779800900961316</v>
      </c>
      <c r="P148" s="154">
        <v>-0.17384955123416201</v>
      </c>
    </row>
    <row r="149" spans="1:16" s="91" customFormat="1" x14ac:dyDescent="0.2">
      <c r="A149" s="190"/>
      <c r="B149" s="259" t="s">
        <v>2</v>
      </c>
      <c r="C149" s="154">
        <v>-0.17333531150053316</v>
      </c>
      <c r="D149" s="154">
        <v>1.0524852702793019</v>
      </c>
      <c r="E149" s="154">
        <v>-1.1118006617434451</v>
      </c>
      <c r="F149" s="154">
        <v>0.61039632475137218</v>
      </c>
      <c r="G149" s="154">
        <v>-0.88432420196357109</v>
      </c>
      <c r="H149" s="154">
        <v>-0.92690923050915419</v>
      </c>
      <c r="I149" s="154">
        <v>-3.8995259072494237</v>
      </c>
      <c r="J149" s="154">
        <v>1.7722029462069022</v>
      </c>
      <c r="K149" s="154">
        <v>-0.15704411843029398</v>
      </c>
      <c r="L149" s="154">
        <v>0.32834032051241024</v>
      </c>
      <c r="M149" s="154">
        <v>-0.57700242344016495</v>
      </c>
      <c r="N149" s="154">
        <v>-0.41420610302720373</v>
      </c>
      <c r="O149" s="176">
        <v>2.52799079612398E-2</v>
      </c>
      <c r="P149" s="154">
        <v>-0.28871645292044557</v>
      </c>
    </row>
    <row r="150" spans="1:16" s="91" customFormat="1" ht="21.75" customHeight="1" x14ac:dyDescent="0.2">
      <c r="A150" s="86">
        <v>2019</v>
      </c>
      <c r="B150" s="164" t="s">
        <v>3</v>
      </c>
      <c r="C150" s="260">
        <v>0.7647280793029898</v>
      </c>
      <c r="D150" s="260">
        <v>1.3936518755374605</v>
      </c>
      <c r="E150" s="260">
        <v>2.6051898648099758</v>
      </c>
      <c r="F150" s="154">
        <v>3.382741250531951</v>
      </c>
      <c r="G150" s="154">
        <v>2.7191621754789175</v>
      </c>
      <c r="H150" s="260">
        <v>0.63290794106258819</v>
      </c>
      <c r="I150" s="260">
        <v>4.6569478629097327</v>
      </c>
      <c r="J150" s="260">
        <v>-1.3144220783101068</v>
      </c>
      <c r="K150" s="260">
        <v>0.54720436043753651</v>
      </c>
      <c r="L150" s="260">
        <v>1.7564294004367431</v>
      </c>
      <c r="M150" s="260">
        <v>1.2799976762391863</v>
      </c>
      <c r="N150" s="260">
        <v>-0.2301261614759631</v>
      </c>
      <c r="O150" s="176">
        <v>0.58709647564689771</v>
      </c>
      <c r="P150" s="260">
        <v>0.64839716728180008</v>
      </c>
    </row>
    <row r="151" spans="1:16" s="91" customFormat="1" x14ac:dyDescent="0.2">
      <c r="A151" s="86"/>
      <c r="B151" s="164" t="s">
        <v>4</v>
      </c>
      <c r="C151" s="260">
        <v>-2.1483611744432807E-2</v>
      </c>
      <c r="D151" s="260">
        <v>4.012746827057434</v>
      </c>
      <c r="E151" s="260">
        <v>-2.1770147923432459</v>
      </c>
      <c r="F151" s="154">
        <v>2.6883525283390108</v>
      </c>
      <c r="G151" s="154">
        <v>-4.0245917306202976</v>
      </c>
      <c r="H151" s="260">
        <v>2.7398843414012664</v>
      </c>
      <c r="I151" s="260">
        <v>-1.0611407102582682</v>
      </c>
      <c r="J151" s="260">
        <v>-1.5380164807977104</v>
      </c>
      <c r="K151" s="260">
        <v>0.47536640105720895</v>
      </c>
      <c r="L151" s="260">
        <v>-0.62328682388808065</v>
      </c>
      <c r="M151" s="260">
        <v>1.7422422500596113</v>
      </c>
      <c r="N151" s="260">
        <v>1.0961710204501429</v>
      </c>
      <c r="O151" s="176">
        <v>-6.4946630836049124E-2</v>
      </c>
      <c r="P151" s="260">
        <v>-0.13677375748895049</v>
      </c>
    </row>
    <row r="152" spans="1:16" s="91" customFormat="1" x14ac:dyDescent="0.2">
      <c r="A152" s="86"/>
      <c r="B152" s="164" t="s">
        <v>1</v>
      </c>
      <c r="C152" s="260">
        <v>6.2355717416839873E-2</v>
      </c>
      <c r="D152" s="260">
        <v>1.6917892866163964</v>
      </c>
      <c r="E152" s="260">
        <v>1.085122989607612</v>
      </c>
      <c r="F152" s="154">
        <v>1.6569162846405305</v>
      </c>
      <c r="G152" s="154">
        <v>0.20942840330957502</v>
      </c>
      <c r="H152" s="260">
        <v>4.1939667699050664</v>
      </c>
      <c r="I152" s="260">
        <v>0.96268269254498051</v>
      </c>
      <c r="J152" s="260">
        <v>-1.1118342149606053</v>
      </c>
      <c r="K152" s="260">
        <v>-8.3413728444559077E-2</v>
      </c>
      <c r="L152" s="260">
        <v>-0.67077194819591401</v>
      </c>
      <c r="M152" s="260">
        <v>-0.3187857181124909</v>
      </c>
      <c r="N152" s="260">
        <v>-0.15258699169971024</v>
      </c>
      <c r="O152" s="176">
        <v>0.36566488169220701</v>
      </c>
      <c r="P152" s="260">
        <v>4.9994370575179303E-2</v>
      </c>
    </row>
    <row r="153" spans="1:16" s="91" customFormat="1" x14ac:dyDescent="0.2">
      <c r="A153" s="86"/>
      <c r="B153" s="164" t="s">
        <v>2</v>
      </c>
      <c r="C153" s="260">
        <v>-0.20822371728015376</v>
      </c>
      <c r="D153" s="260">
        <v>-0.14173276512150501</v>
      </c>
      <c r="E153" s="260">
        <v>-1.5979066242153617</v>
      </c>
      <c r="F153" s="154">
        <v>4.2409480407453071</v>
      </c>
      <c r="G153" s="154">
        <v>-2.1409806272068566</v>
      </c>
      <c r="H153" s="260">
        <v>-2.3882740604187602</v>
      </c>
      <c r="I153" s="260">
        <v>-0.41940754079401454</v>
      </c>
      <c r="J153" s="260">
        <v>0.88075874351303263</v>
      </c>
      <c r="K153" s="260">
        <v>-8.9297609058069938E-3</v>
      </c>
      <c r="L153" s="260">
        <v>0.13685696782368417</v>
      </c>
      <c r="M153" s="260">
        <v>-0.52147166481100182</v>
      </c>
      <c r="N153" s="260">
        <v>-6.8187785001394552E-3</v>
      </c>
      <c r="O153" s="176">
        <v>8.0973080908397499E-2</v>
      </c>
      <c r="P153" s="260">
        <v>-0.2205501149434741</v>
      </c>
    </row>
    <row r="154" spans="1:16" s="91" customFormat="1" ht="21.75" customHeight="1" x14ac:dyDescent="0.2">
      <c r="A154" s="86">
        <v>2020</v>
      </c>
      <c r="B154" s="164" t="s">
        <v>3</v>
      </c>
      <c r="C154" s="260">
        <v>-3.0926505791587622</v>
      </c>
      <c r="D154" s="260">
        <v>-2.0296488598129159</v>
      </c>
      <c r="E154" s="260">
        <v>-1.6443821686980775</v>
      </c>
      <c r="F154" s="154">
        <v>-4.0689233176302793</v>
      </c>
      <c r="G154" s="154">
        <v>-4.2214658904893181</v>
      </c>
      <c r="H154" s="260">
        <v>6.337408034243297</v>
      </c>
      <c r="I154" s="260">
        <v>1.9240965280438838</v>
      </c>
      <c r="J154" s="260">
        <v>-6.0725789680568525</v>
      </c>
      <c r="K154" s="260">
        <v>-3.1766718022279927</v>
      </c>
      <c r="L154" s="260">
        <v>-3.5909770004415642</v>
      </c>
      <c r="M154" s="260">
        <v>-6.5125628754996168</v>
      </c>
      <c r="N154" s="260">
        <v>-2.6586609509253734</v>
      </c>
      <c r="O154" s="176">
        <v>-2.3800548677897271</v>
      </c>
      <c r="P154" s="260">
        <v>-3.1046192106416348</v>
      </c>
    </row>
    <row r="155" spans="1:16" s="91" customFormat="1" x14ac:dyDescent="0.2">
      <c r="A155" s="86"/>
      <c r="B155" s="164" t="s">
        <v>4</v>
      </c>
      <c r="C155" s="260">
        <v>-18.529736141767128</v>
      </c>
      <c r="D155" s="260">
        <v>-6.5467904854373593</v>
      </c>
      <c r="E155" s="260">
        <v>-16.433277938624315</v>
      </c>
      <c r="F155" s="154">
        <v>-32.017834322478365</v>
      </c>
      <c r="G155" s="154">
        <v>-17.50398812909917</v>
      </c>
      <c r="H155" s="260">
        <v>-9.1581009528251656</v>
      </c>
      <c r="I155" s="260">
        <v>-13.873326033359067</v>
      </c>
      <c r="J155" s="260">
        <v>-41.587170925366792</v>
      </c>
      <c r="K155" s="260">
        <v>-17.464228162017072</v>
      </c>
      <c r="L155" s="260">
        <v>-35.548411532653788</v>
      </c>
      <c r="M155" s="260">
        <v>-15.781997320111717</v>
      </c>
      <c r="N155" s="260">
        <v>-8.3606370207653704</v>
      </c>
      <c r="O155" s="176">
        <v>-19.289689067928105</v>
      </c>
      <c r="P155" s="260">
        <v>-18.53979695920296</v>
      </c>
    </row>
    <row r="156" spans="1:16" s="91" customFormat="1" x14ac:dyDescent="0.2">
      <c r="A156" s="86"/>
      <c r="B156" s="164" t="s">
        <v>1</v>
      </c>
      <c r="C156" s="260">
        <v>15.686246192408348</v>
      </c>
      <c r="D156" s="260">
        <v>3.3580134772047465</v>
      </c>
      <c r="E156" s="260">
        <v>16.402747991066803</v>
      </c>
      <c r="F156" s="154">
        <v>15.785506762018532</v>
      </c>
      <c r="G156" s="154">
        <v>18.507622125195589</v>
      </c>
      <c r="H156" s="260">
        <v>13.580354649000292</v>
      </c>
      <c r="I156" s="260">
        <v>10.930905160383508</v>
      </c>
      <c r="J156" s="260">
        <v>59.026454561719156</v>
      </c>
      <c r="K156" s="260">
        <v>13.505309119949228</v>
      </c>
      <c r="L156" s="260">
        <v>44.373810582950249</v>
      </c>
      <c r="M156" s="260">
        <v>7.9440077515644081</v>
      </c>
      <c r="N156" s="260">
        <v>3.6062933112309015</v>
      </c>
      <c r="O156" s="176">
        <v>15.870450195736808</v>
      </c>
      <c r="P156" s="260">
        <v>15.66832775908782</v>
      </c>
    </row>
    <row r="157" spans="1:16" s="91" customFormat="1" x14ac:dyDescent="0.2">
      <c r="A157" s="86"/>
      <c r="B157" s="164" t="s">
        <v>2</v>
      </c>
      <c r="C157" s="260">
        <v>2.2182428749113914</v>
      </c>
      <c r="D157" s="260">
        <v>-0.45826274851087367</v>
      </c>
      <c r="E157" s="260">
        <v>-1.2725963434883858</v>
      </c>
      <c r="F157" s="154">
        <v>2.4490905480024416</v>
      </c>
      <c r="G157" s="154">
        <v>1.0705623013886889</v>
      </c>
      <c r="H157" s="260">
        <v>-11.190473301190929</v>
      </c>
      <c r="I157" s="260">
        <v>1.5537686382399718</v>
      </c>
      <c r="J157" s="260">
        <v>5.9238980595104129</v>
      </c>
      <c r="K157" s="260">
        <v>2.7437338350051466</v>
      </c>
      <c r="L157" s="260">
        <v>-3.1751259258016695</v>
      </c>
      <c r="M157" s="260">
        <v>4.1906310273127412</v>
      </c>
      <c r="N157" s="260">
        <v>3.0230299051287268</v>
      </c>
      <c r="O157" s="176">
        <v>4.8428109708078315</v>
      </c>
      <c r="P157" s="260">
        <v>2.2024129281240867</v>
      </c>
    </row>
    <row r="158" spans="1:16" s="91" customFormat="1" ht="21.75" customHeight="1" x14ac:dyDescent="0.2">
      <c r="A158" s="86">
        <v>2021</v>
      </c>
      <c r="B158" s="164" t="s">
        <v>3</v>
      </c>
      <c r="C158" s="260">
        <v>-1.4412357517146979</v>
      </c>
      <c r="D158" s="260">
        <v>0.4748160236236032</v>
      </c>
      <c r="E158" s="260">
        <v>2.0714263633985208</v>
      </c>
      <c r="F158" s="154">
        <v>-0.20661985866702315</v>
      </c>
      <c r="G158" s="154">
        <v>3.7023221376404347</v>
      </c>
      <c r="H158" s="260">
        <v>-2.0243644699247887</v>
      </c>
      <c r="I158" s="260">
        <v>0.6170490781762572</v>
      </c>
      <c r="J158" s="260">
        <v>0.84143185217111505</v>
      </c>
      <c r="K158" s="260">
        <v>-2.3753716900047794</v>
      </c>
      <c r="L158" s="260">
        <v>-10.523486395904424</v>
      </c>
      <c r="M158" s="260">
        <v>-0.12951365197237941</v>
      </c>
      <c r="N158" s="260">
        <v>0.51623189695138016</v>
      </c>
      <c r="O158" s="176">
        <v>-2.6377106104442438</v>
      </c>
      <c r="P158" s="260">
        <v>-1.4564966128973955</v>
      </c>
    </row>
    <row r="159" spans="1:16" s="91" customFormat="1" x14ac:dyDescent="0.2">
      <c r="A159" s="86"/>
      <c r="B159" s="164" t="s">
        <v>4</v>
      </c>
      <c r="C159" s="260">
        <v>5.4924591373044951</v>
      </c>
      <c r="D159" s="260">
        <v>0.11572792445122548</v>
      </c>
      <c r="E159" s="260">
        <v>3.6924246604592481</v>
      </c>
      <c r="F159" s="154">
        <v>4.5354328734201088</v>
      </c>
      <c r="G159" s="154">
        <v>5.0481092784032233</v>
      </c>
      <c r="H159" s="260">
        <v>-0.57628167028641597</v>
      </c>
      <c r="I159" s="260">
        <v>2.1455241715205187</v>
      </c>
      <c r="J159" s="260">
        <v>3.301818502795939</v>
      </c>
      <c r="K159" s="260">
        <v>6.1596145094297228</v>
      </c>
      <c r="L159" s="260">
        <v>18.56474684619258</v>
      </c>
      <c r="M159" s="260">
        <v>0.59977021260058105</v>
      </c>
      <c r="N159" s="260">
        <v>1.7105204641516103</v>
      </c>
      <c r="O159" s="176">
        <v>7.9581023067635703</v>
      </c>
      <c r="P159" s="260">
        <v>5.4761271900909181</v>
      </c>
    </row>
    <row r="160" spans="1:16" s="91" customFormat="1" x14ac:dyDescent="0.2">
      <c r="A160" s="86"/>
      <c r="B160" s="164" t="s">
        <v>1</v>
      </c>
      <c r="C160" s="260">
        <v>0.55129520670667009</v>
      </c>
      <c r="D160" s="260">
        <v>0.87519624431737775</v>
      </c>
      <c r="E160" s="260">
        <v>-3.7530291966240026</v>
      </c>
      <c r="F160" s="154">
        <v>2.8834568757746482</v>
      </c>
      <c r="G160" s="154">
        <v>-4.6729409804933226</v>
      </c>
      <c r="H160" s="260">
        <v>-4.4699681384405388</v>
      </c>
      <c r="I160" s="260">
        <v>-0.66662231626932744</v>
      </c>
      <c r="J160" s="260">
        <v>-0.81455809298854875</v>
      </c>
      <c r="K160" s="260">
        <v>1.5542950867627692</v>
      </c>
      <c r="L160" s="260">
        <v>5.0551225219241491</v>
      </c>
      <c r="M160" s="260">
        <v>2.4456851130710389</v>
      </c>
      <c r="N160" s="260">
        <v>5.4120814626634761E-2</v>
      </c>
      <c r="O160" s="176">
        <v>1.3060620585186644</v>
      </c>
      <c r="P160" s="260">
        <v>0.54469105156820241</v>
      </c>
    </row>
    <row r="161" spans="1:16" s="91" customFormat="1" x14ac:dyDescent="0.2">
      <c r="A161" s="86"/>
      <c r="B161" s="164" t="s">
        <v>2</v>
      </c>
      <c r="C161" s="260">
        <v>1.3016158888096152</v>
      </c>
      <c r="D161" s="260">
        <v>0.96221564126794945</v>
      </c>
      <c r="E161" s="260">
        <v>0.34751289291883314</v>
      </c>
      <c r="F161" s="154">
        <v>1.5569188903215236</v>
      </c>
      <c r="G161" s="154">
        <v>-1.6185019832945513</v>
      </c>
      <c r="H161" s="260">
        <v>6.6708411794112354</v>
      </c>
      <c r="I161" s="260">
        <v>1.6982368726481845</v>
      </c>
      <c r="J161" s="260">
        <v>0.99259645830174215</v>
      </c>
      <c r="K161" s="260">
        <v>1.521049579132705</v>
      </c>
      <c r="L161" s="260">
        <v>1.5366739965740006</v>
      </c>
      <c r="M161" s="260">
        <v>3.6470748465051939</v>
      </c>
      <c r="N161" s="260">
        <v>0.22652157117697413</v>
      </c>
      <c r="O161" s="176">
        <v>2.2257254565361206</v>
      </c>
      <c r="P161" s="260">
        <v>1.2949628899766141</v>
      </c>
    </row>
    <row r="162" spans="1:16" s="91" customFormat="1" x14ac:dyDescent="0.2">
      <c r="A162" s="86"/>
      <c r="B162" s="164"/>
      <c r="C162" s="260"/>
      <c r="D162" s="260"/>
      <c r="E162" s="260"/>
      <c r="F162" s="154"/>
      <c r="G162" s="154"/>
      <c r="H162" s="260"/>
      <c r="I162" s="260"/>
      <c r="J162" s="260"/>
      <c r="K162" s="260"/>
      <c r="L162" s="260"/>
      <c r="M162" s="260"/>
      <c r="N162" s="260"/>
      <c r="O162" s="176"/>
      <c r="P162" s="260"/>
    </row>
    <row r="163" spans="1:16" s="91" customFormat="1" x14ac:dyDescent="0.2">
      <c r="A163" s="85" t="s">
        <v>208</v>
      </c>
      <c r="B163" s="84"/>
      <c r="C163" s="155"/>
      <c r="D163" s="260"/>
      <c r="E163" s="260"/>
      <c r="F163" s="154"/>
      <c r="G163" s="154"/>
      <c r="O163" s="254"/>
    </row>
    <row r="164" spans="1:16" s="91" customFormat="1" ht="21.75" customHeight="1" x14ac:dyDescent="0.2">
      <c r="A164" s="190">
        <v>2017</v>
      </c>
      <c r="B164" s="255" t="s">
        <v>3</v>
      </c>
      <c r="C164" s="154">
        <v>1.3968459905745689</v>
      </c>
      <c r="D164" s="154">
        <v>4.606691804694929</v>
      </c>
      <c r="E164" s="154">
        <v>1.2807447002849415</v>
      </c>
      <c r="F164" s="154">
        <v>-0.6382455519023611</v>
      </c>
      <c r="G164" s="154">
        <v>2.6792678582567842</v>
      </c>
      <c r="H164" s="154">
        <v>-7.3755718386255058</v>
      </c>
      <c r="I164" s="154">
        <v>11.764353786136184</v>
      </c>
      <c r="J164" s="154">
        <v>4.1329975534470487</v>
      </c>
      <c r="K164" s="154">
        <v>1.1511126395265414</v>
      </c>
      <c r="L164" s="154">
        <v>-9.5374065112618922E-3</v>
      </c>
      <c r="M164" s="154">
        <v>3.2532555979654987</v>
      </c>
      <c r="N164" s="154">
        <v>1.7115442978034467</v>
      </c>
      <c r="O164" s="176">
        <v>0.45982201037342296</v>
      </c>
      <c r="P164" s="154">
        <v>0.96654858430431645</v>
      </c>
    </row>
    <row r="165" spans="1:16" s="91" customFormat="1" x14ac:dyDescent="0.2">
      <c r="A165" s="190"/>
      <c r="B165" s="190" t="s">
        <v>4</v>
      </c>
      <c r="C165" s="154">
        <v>1.0892115850317019</v>
      </c>
      <c r="D165" s="154">
        <v>4.4961047534012089</v>
      </c>
      <c r="E165" s="154">
        <v>0.26217750611257085</v>
      </c>
      <c r="F165" s="154">
        <v>0.85494371008283387</v>
      </c>
      <c r="G165" s="154">
        <v>-0.21195318448962164</v>
      </c>
      <c r="H165" s="154">
        <v>-0.42059981399759083</v>
      </c>
      <c r="I165" s="154">
        <v>4.5118696570488614</v>
      </c>
      <c r="J165" s="154">
        <v>3.9090611792574004</v>
      </c>
      <c r="K165" s="154">
        <v>0.98809607582521775</v>
      </c>
      <c r="L165" s="154">
        <v>5.9393335004775949E-2</v>
      </c>
      <c r="M165" s="154">
        <v>2.8307044315347252</v>
      </c>
      <c r="N165" s="154">
        <v>0.87502632588822848</v>
      </c>
      <c r="O165" s="176">
        <v>1.0179045493268202</v>
      </c>
      <c r="P165" s="154">
        <v>0.71441114405295103</v>
      </c>
    </row>
    <row r="166" spans="1:16" s="91" customFormat="1" x14ac:dyDescent="0.2">
      <c r="A166" s="190"/>
      <c r="B166" s="256" t="s">
        <v>1</v>
      </c>
      <c r="C166" s="154">
        <v>0.70664232865864651</v>
      </c>
      <c r="D166" s="154">
        <v>2.711175129234622</v>
      </c>
      <c r="E166" s="154">
        <v>1.3181037602344681</v>
      </c>
      <c r="F166" s="154">
        <v>1.2417660754615811</v>
      </c>
      <c r="G166" s="154">
        <v>0.56940914453427194</v>
      </c>
      <c r="H166" s="154">
        <v>3.6878049415620451</v>
      </c>
      <c r="I166" s="154">
        <v>1.8504890521792827</v>
      </c>
      <c r="J166" s="154">
        <v>1.3747734402610012</v>
      </c>
      <c r="K166" s="154">
        <v>0.48596409850512057</v>
      </c>
      <c r="L166" s="154">
        <v>1.4990796063852674</v>
      </c>
      <c r="M166" s="154">
        <v>1.5676914226481209E-2</v>
      </c>
      <c r="N166" s="154">
        <v>-0.20616403719471155</v>
      </c>
      <c r="O166" s="176">
        <v>0.91035339961913486</v>
      </c>
      <c r="P166" s="154">
        <v>0.36496434640420627</v>
      </c>
    </row>
    <row r="167" spans="1:16" s="91" customFormat="1" x14ac:dyDescent="0.2">
      <c r="A167" s="190"/>
      <c r="B167" s="257" t="s">
        <v>2</v>
      </c>
      <c r="C167" s="154">
        <v>0.87337366388344773</v>
      </c>
      <c r="D167" s="154">
        <v>-1.6452618952073728</v>
      </c>
      <c r="E167" s="154">
        <v>3.0530522363983348</v>
      </c>
      <c r="F167" s="154">
        <v>0.54539676809208792</v>
      </c>
      <c r="G167" s="154">
        <v>2.473422071502851</v>
      </c>
      <c r="H167" s="154">
        <v>7.7290831221485723</v>
      </c>
      <c r="I167" s="154">
        <v>0.19167990065611651</v>
      </c>
      <c r="J167" s="154">
        <v>-0.62958333337734818</v>
      </c>
      <c r="K167" s="154">
        <v>0.57836457514237605</v>
      </c>
      <c r="L167" s="154">
        <v>2.5763200417453724</v>
      </c>
      <c r="M167" s="154">
        <v>-0.42068011522371496</v>
      </c>
      <c r="N167" s="154">
        <v>-0.25923794142356238</v>
      </c>
      <c r="O167" s="176">
        <v>0.83701492505383612</v>
      </c>
      <c r="P167" s="154">
        <v>0.56284756132103375</v>
      </c>
    </row>
    <row r="168" spans="1:16" s="91" customFormat="1" ht="21.75" customHeight="1" x14ac:dyDescent="0.2">
      <c r="A168" s="190">
        <v>2018</v>
      </c>
      <c r="B168" s="258" t="s">
        <v>3</v>
      </c>
      <c r="C168" s="154">
        <v>0.91640417324960755</v>
      </c>
      <c r="D168" s="154">
        <v>-6.4579250014600742</v>
      </c>
      <c r="E168" s="154">
        <v>1.5215568499858056</v>
      </c>
      <c r="F168" s="154">
        <v>-8.6696505695062935</v>
      </c>
      <c r="G168" s="154">
        <v>1.5495734625414315</v>
      </c>
      <c r="H168" s="154">
        <v>8.2602827569657968</v>
      </c>
      <c r="I168" s="154">
        <v>-2.8801179351905293</v>
      </c>
      <c r="J168" s="154">
        <v>-1.5216117607753543</v>
      </c>
      <c r="K168" s="154">
        <v>1.1270461762554307</v>
      </c>
      <c r="L168" s="154">
        <v>2.5740892543920424</v>
      </c>
      <c r="M168" s="154">
        <v>1.0343790032872002</v>
      </c>
      <c r="N168" s="154">
        <v>0.78574469215100251</v>
      </c>
      <c r="O168" s="176">
        <v>0.81421733197644119</v>
      </c>
      <c r="P168" s="154">
        <v>0.63743779817062585</v>
      </c>
    </row>
    <row r="169" spans="1:16" s="91" customFormat="1" x14ac:dyDescent="0.2">
      <c r="A169" s="190"/>
      <c r="B169" s="259" t="s">
        <v>4</v>
      </c>
      <c r="C169" s="154">
        <v>1.3122229500960758</v>
      </c>
      <c r="D169" s="154">
        <v>-8.3492664284739107</v>
      </c>
      <c r="E169" s="154">
        <v>3.2914924129215706</v>
      </c>
      <c r="F169" s="154">
        <v>-7.8159584563397999</v>
      </c>
      <c r="G169" s="154">
        <v>3.7683225110767715</v>
      </c>
      <c r="H169" s="154">
        <v>6.2141839729353165</v>
      </c>
      <c r="I169" s="154">
        <v>3.3274256030886518</v>
      </c>
      <c r="J169" s="154">
        <v>-0.51081153311903771</v>
      </c>
      <c r="K169" s="154">
        <v>1.2310899326237745</v>
      </c>
      <c r="L169" s="154">
        <v>2.9782489032841086</v>
      </c>
      <c r="M169" s="154">
        <v>0.95992661373334176</v>
      </c>
      <c r="N169" s="154">
        <v>1.1756939031876357</v>
      </c>
      <c r="O169" s="176">
        <v>0.50937548384439868</v>
      </c>
      <c r="P169" s="154">
        <v>1.0639399109360737</v>
      </c>
    </row>
    <row r="170" spans="1:16" s="91" customFormat="1" x14ac:dyDescent="0.2">
      <c r="A170" s="190"/>
      <c r="B170" s="259" t="s">
        <v>1</v>
      </c>
      <c r="C170" s="154">
        <v>1.2252526873435698</v>
      </c>
      <c r="D170" s="154">
        <v>-7.5242110391560812</v>
      </c>
      <c r="E170" s="154">
        <v>2.2162860470423817</v>
      </c>
      <c r="F170" s="154">
        <v>-9.8171037667723731</v>
      </c>
      <c r="G170" s="154">
        <v>4.7984750363527118</v>
      </c>
      <c r="H170" s="154">
        <v>-1.8976693463137573</v>
      </c>
      <c r="I170" s="154">
        <v>2.1761773894629632</v>
      </c>
      <c r="J170" s="154">
        <v>1.1261835795970399</v>
      </c>
      <c r="K170" s="154">
        <v>1.1859531032797799</v>
      </c>
      <c r="L170" s="154">
        <v>1.7022645151574922</v>
      </c>
      <c r="M170" s="154">
        <v>2.2173531562644566</v>
      </c>
      <c r="N170" s="154">
        <v>1.3325211010586147</v>
      </c>
      <c r="O170" s="176">
        <v>0.4391977984754325</v>
      </c>
      <c r="P170" s="154">
        <v>0.92228251636909953</v>
      </c>
    </row>
    <row r="171" spans="1:16" s="91" customFormat="1" x14ac:dyDescent="0.2">
      <c r="A171" s="190"/>
      <c r="B171" s="259" t="s">
        <v>2</v>
      </c>
      <c r="C171" s="154">
        <v>0.98259597827337064</v>
      </c>
      <c r="D171" s="154">
        <v>-3.4586030193088479</v>
      </c>
      <c r="E171" s="154">
        <v>0.16333579771443674</v>
      </c>
      <c r="F171" s="154">
        <v>-8.9632353017762512</v>
      </c>
      <c r="G171" s="154">
        <v>2.457873283699441</v>
      </c>
      <c r="H171" s="154">
        <v>-2.7904651355678767</v>
      </c>
      <c r="I171" s="154">
        <v>-2.3572967325065197</v>
      </c>
      <c r="J171" s="154">
        <v>2.0418823001398856</v>
      </c>
      <c r="K171" s="154">
        <v>1.1487984199500589</v>
      </c>
      <c r="L171" s="154">
        <v>1.7450144824772362</v>
      </c>
      <c r="M171" s="154">
        <v>0.81077906732454075</v>
      </c>
      <c r="N171" s="154">
        <v>1.4324044088048105</v>
      </c>
      <c r="O171" s="176">
        <v>0.64315936680361396</v>
      </c>
      <c r="P171" s="154">
        <v>0.62571003011491211</v>
      </c>
    </row>
    <row r="172" spans="1:16" s="91" customFormat="1" ht="21.75" customHeight="1" x14ac:dyDescent="0.2">
      <c r="A172" s="308">
        <v>2019</v>
      </c>
      <c r="B172" s="307" t="s">
        <v>3</v>
      </c>
      <c r="C172" s="260">
        <v>1.0886753131225557</v>
      </c>
      <c r="D172" s="260">
        <v>1.1655845700635714</v>
      </c>
      <c r="E172" s="260">
        <v>1.8268644790153887</v>
      </c>
      <c r="F172" s="154">
        <v>2.8580173887092997</v>
      </c>
      <c r="G172" s="154">
        <v>2.7561123578497826</v>
      </c>
      <c r="H172" s="260">
        <v>-2.8073168235562274</v>
      </c>
      <c r="I172" s="260">
        <v>3.6751452409079732</v>
      </c>
      <c r="J172" s="260">
        <v>1.7877181050840019</v>
      </c>
      <c r="K172" s="260">
        <v>0.8788090026965234</v>
      </c>
      <c r="L172" s="260">
        <v>2.4234036449565899</v>
      </c>
      <c r="M172" s="260">
        <v>0.60427515333065784</v>
      </c>
      <c r="N172" s="260">
        <v>0.22382585016937906</v>
      </c>
      <c r="O172" s="176">
        <v>0.93306165028523846</v>
      </c>
      <c r="P172" s="260">
        <v>0.67684130956886523</v>
      </c>
    </row>
    <row r="173" spans="1:16" s="91" customFormat="1" x14ac:dyDescent="0.2">
      <c r="A173" s="308"/>
      <c r="B173" s="307" t="s">
        <v>4</v>
      </c>
      <c r="C173" s="260">
        <v>0.50992432403536014</v>
      </c>
      <c r="D173" s="260">
        <v>6.657554499284779</v>
      </c>
      <c r="E173" s="260">
        <v>-1.6948110610854994</v>
      </c>
      <c r="F173" s="154">
        <v>4.9625593794565992</v>
      </c>
      <c r="G173" s="154">
        <v>-2.4812607200719095</v>
      </c>
      <c r="H173" s="260">
        <v>-0.60370308702373254</v>
      </c>
      <c r="I173" s="260">
        <v>-2.3178770179954289</v>
      </c>
      <c r="J173" s="260">
        <v>-1.5808066595952019</v>
      </c>
      <c r="K173" s="260">
        <v>1.0275246364551016</v>
      </c>
      <c r="L173" s="260">
        <v>1.1983534368647186</v>
      </c>
      <c r="M173" s="260">
        <v>2.4925127691257654</v>
      </c>
      <c r="N173" s="260">
        <v>0.82408599868313281</v>
      </c>
      <c r="O173" s="176">
        <v>0.70584180471653379</v>
      </c>
      <c r="P173" s="260">
        <v>4.6312570522699659E-2</v>
      </c>
    </row>
    <row r="174" spans="1:16" s="91" customFormat="1" x14ac:dyDescent="0.2">
      <c r="A174" s="308"/>
      <c r="B174" s="307" t="s">
        <v>1</v>
      </c>
      <c r="C174" s="260">
        <v>0.63116702726864204</v>
      </c>
      <c r="D174" s="260">
        <v>8.3752765504612192</v>
      </c>
      <c r="E174" s="260">
        <v>0.3325737158227815</v>
      </c>
      <c r="F174" s="154">
        <v>8.5797959364614975</v>
      </c>
      <c r="G174" s="154">
        <v>-2.0820374896171279</v>
      </c>
      <c r="H174" s="260">
        <v>6.7277562161610183</v>
      </c>
      <c r="I174" s="260">
        <v>0.46652386487395781</v>
      </c>
      <c r="J174" s="260">
        <v>-2.2097028104196337</v>
      </c>
      <c r="K174" s="260">
        <v>0.78238137309982747</v>
      </c>
      <c r="L174" s="260">
        <v>0.77369347514084641</v>
      </c>
      <c r="M174" s="260">
        <v>2.1233752141605056</v>
      </c>
      <c r="N174" s="260">
        <v>0.29247228559059479</v>
      </c>
      <c r="O174" s="176">
        <v>0.91484608409309054</v>
      </c>
      <c r="P174" s="260">
        <v>0.27065017011633774</v>
      </c>
    </row>
    <row r="175" spans="1:16" s="91" customFormat="1" x14ac:dyDescent="0.2">
      <c r="A175" s="308"/>
      <c r="B175" s="307" t="s">
        <v>2</v>
      </c>
      <c r="C175" s="260">
        <v>0.59599745608964749</v>
      </c>
      <c r="D175" s="260">
        <v>7.0945192340830188</v>
      </c>
      <c r="E175" s="260">
        <v>-0.1606323759029249</v>
      </c>
      <c r="F175" s="154">
        <v>12.497925462429937</v>
      </c>
      <c r="G175" s="154">
        <v>-3.323508485447646</v>
      </c>
      <c r="H175" s="260">
        <v>5.1534822321954943</v>
      </c>
      <c r="I175" s="260">
        <v>4.1047514409276564</v>
      </c>
      <c r="J175" s="260">
        <v>-3.0662686602857092</v>
      </c>
      <c r="K175" s="260">
        <v>0.93188934324217598</v>
      </c>
      <c r="L175" s="260">
        <v>0.58136013614809023</v>
      </c>
      <c r="M175" s="260">
        <v>2.1804142155751105</v>
      </c>
      <c r="N175" s="260">
        <v>0.70275050255095284</v>
      </c>
      <c r="O175" s="176">
        <v>0.97103455945719563</v>
      </c>
      <c r="P175" s="260">
        <v>0.33919891189879703</v>
      </c>
    </row>
    <row r="176" spans="1:16" s="91" customFormat="1" ht="21.75" customHeight="1" x14ac:dyDescent="0.2">
      <c r="A176" s="308">
        <v>2020</v>
      </c>
      <c r="B176" s="307" t="s">
        <v>3</v>
      </c>
      <c r="C176" s="260">
        <v>-3.2549220185146388</v>
      </c>
      <c r="D176" s="260">
        <v>3.4787431015095516</v>
      </c>
      <c r="E176" s="260">
        <v>-4.2956530805817739</v>
      </c>
      <c r="F176" s="154">
        <v>4.3892528250052409</v>
      </c>
      <c r="G176" s="154">
        <v>-9.8558395141894568</v>
      </c>
      <c r="H176" s="260">
        <v>11.114236636144037</v>
      </c>
      <c r="I176" s="260">
        <v>1.3863193181613109</v>
      </c>
      <c r="J176" s="260">
        <v>-7.7399597034583874</v>
      </c>
      <c r="K176" s="260">
        <v>-2.8062340503306138</v>
      </c>
      <c r="L176" s="260">
        <v>-4.7042951504040147</v>
      </c>
      <c r="M176" s="260">
        <v>-5.6814250739752108</v>
      </c>
      <c r="N176" s="260">
        <v>-1.7484917771025676</v>
      </c>
      <c r="O176" s="176">
        <v>-2.0074423161907218</v>
      </c>
      <c r="P176" s="260">
        <v>-3.4022879618384017</v>
      </c>
    </row>
    <row r="177" spans="1:16" s="91" customFormat="1" x14ac:dyDescent="0.2">
      <c r="A177" s="308"/>
      <c r="B177" s="307" t="s">
        <v>4</v>
      </c>
      <c r="C177" s="260">
        <v>-21.164593005874966</v>
      </c>
      <c r="D177" s="260">
        <v>-7.0265813146148659</v>
      </c>
      <c r="E177" s="260">
        <v>-18.243155817590939</v>
      </c>
      <c r="F177" s="154">
        <v>-30.891797309303016</v>
      </c>
      <c r="G177" s="154">
        <v>-22.516258408015631</v>
      </c>
      <c r="H177" s="260">
        <v>-1.7535562560784035</v>
      </c>
      <c r="I177" s="260">
        <v>-11.742802259107975</v>
      </c>
      <c r="J177" s="260">
        <v>-45.266489952341374</v>
      </c>
      <c r="K177" s="260">
        <v>-20.159908066662013</v>
      </c>
      <c r="L177" s="260">
        <v>-38.195183203661763</v>
      </c>
      <c r="M177" s="260">
        <v>-21.927000818791708</v>
      </c>
      <c r="N177" s="260">
        <v>-10.939202400909453</v>
      </c>
      <c r="O177" s="176">
        <v>-20.858502266736679</v>
      </c>
      <c r="P177" s="260">
        <v>-21.203534754664588</v>
      </c>
    </row>
    <row r="178" spans="1:16" s="91" customFormat="1" x14ac:dyDescent="0.2">
      <c r="A178" s="308"/>
      <c r="B178" s="307" t="s">
        <v>1</v>
      </c>
      <c r="C178" s="260">
        <v>-8.855111027397033</v>
      </c>
      <c r="D178" s="260">
        <v>-5.5032079883902245</v>
      </c>
      <c r="E178" s="260">
        <v>-5.8543824407447538</v>
      </c>
      <c r="F178" s="154">
        <v>-21.286927024721926</v>
      </c>
      <c r="G178" s="154">
        <v>-8.3677642339897709</v>
      </c>
      <c r="H178" s="260">
        <v>7.0970447653668556</v>
      </c>
      <c r="I178" s="260">
        <v>-3.0290145703603999</v>
      </c>
      <c r="J178" s="260">
        <v>-11.980609818185062</v>
      </c>
      <c r="K178" s="260">
        <v>-9.3016019339466904</v>
      </c>
      <c r="L178" s="260">
        <v>-10.167459384514832</v>
      </c>
      <c r="M178" s="260">
        <v>-15.455359472526576</v>
      </c>
      <c r="N178" s="260">
        <v>-7.5863976784607985</v>
      </c>
      <c r="O178" s="176">
        <v>-8.6324891851451984</v>
      </c>
      <c r="P178" s="260">
        <v>-8.9029896943648161</v>
      </c>
    </row>
    <row r="179" spans="1:16" s="91" customFormat="1" x14ac:dyDescent="0.2">
      <c r="A179" s="308"/>
      <c r="B179" s="307" t="s">
        <v>2</v>
      </c>
      <c r="C179" s="260">
        <v>-6.6388960608003806</v>
      </c>
      <c r="D179" s="260">
        <v>-5.8027432079973185</v>
      </c>
      <c r="E179" s="260">
        <v>-5.5431437645464987</v>
      </c>
      <c r="F179" s="154">
        <v>-22.63997121933572</v>
      </c>
      <c r="G179" s="154">
        <v>-5.3605722480914668</v>
      </c>
      <c r="H179" s="260">
        <v>-2.5604991111357611</v>
      </c>
      <c r="I179" s="260">
        <v>-1.1075474071116975</v>
      </c>
      <c r="J179" s="260">
        <v>-7.5804243643403542</v>
      </c>
      <c r="K179" s="260">
        <v>-6.8047571860418543</v>
      </c>
      <c r="L179" s="260">
        <v>-13.138631506533738</v>
      </c>
      <c r="M179" s="260">
        <v>-11.450645742827991</v>
      </c>
      <c r="N179" s="260">
        <v>-4.7862144267340927</v>
      </c>
      <c r="O179" s="176">
        <v>-4.2852365405067205</v>
      </c>
      <c r="P179" s="260">
        <v>-6.6908639554599798</v>
      </c>
    </row>
    <row r="180" spans="1:16" s="91" customFormat="1" ht="21.75" customHeight="1" x14ac:dyDescent="0.2">
      <c r="A180" s="308">
        <v>2021</v>
      </c>
      <c r="B180" s="307" t="s">
        <v>3</v>
      </c>
      <c r="C180" s="260">
        <v>-5.0479134132182191</v>
      </c>
      <c r="D180" s="260">
        <v>-3.3947318146927086</v>
      </c>
      <c r="E180" s="260">
        <v>-1.9746278012110596</v>
      </c>
      <c r="F180" s="154">
        <v>-19.525361052555766</v>
      </c>
      <c r="G180" s="154">
        <v>2.4689771554544659</v>
      </c>
      <c r="H180" s="260">
        <v>-10.222590508830853</v>
      </c>
      <c r="I180" s="260">
        <v>-2.3757178631247711</v>
      </c>
      <c r="J180" s="260">
        <v>-0.77740625817390718</v>
      </c>
      <c r="K180" s="260">
        <v>-6.0334827430382099</v>
      </c>
      <c r="L180" s="260">
        <v>-19.384595156497031</v>
      </c>
      <c r="M180" s="260">
        <v>-5.4047543982790547</v>
      </c>
      <c r="N180" s="260">
        <v>-1.6807140320515113</v>
      </c>
      <c r="O180" s="176">
        <v>-4.5378637923327414</v>
      </c>
      <c r="P180" s="260">
        <v>-5.1037408703532456</v>
      </c>
    </row>
    <row r="181" spans="1:16" s="91" customFormat="1" x14ac:dyDescent="0.2">
      <c r="A181" s="308"/>
      <c r="B181" s="307" t="s">
        <v>4</v>
      </c>
      <c r="C181" s="260">
        <v>22.949511145417123</v>
      </c>
      <c r="D181" s="260">
        <v>3.4925049224953986</v>
      </c>
      <c r="E181" s="260">
        <v>21.633208420824211</v>
      </c>
      <c r="F181" s="154">
        <v>23.744972433040058</v>
      </c>
      <c r="G181" s="154">
        <v>30.481123459851478</v>
      </c>
      <c r="H181" s="260">
        <v>-1.7413333798094621</v>
      </c>
      <c r="I181" s="260">
        <v>15.781592525004417</v>
      </c>
      <c r="J181" s="260">
        <v>75.473000237647497</v>
      </c>
      <c r="K181" s="260">
        <v>20.862130766456843</v>
      </c>
      <c r="L181" s="260">
        <v>48.299604314885137</v>
      </c>
      <c r="M181" s="260">
        <v>12.995555201051779</v>
      </c>
      <c r="N181" s="260">
        <v>9.1245663692556711</v>
      </c>
      <c r="O181" s="176">
        <v>27.690142041495648</v>
      </c>
      <c r="P181" s="260">
        <v>22.873372815061323</v>
      </c>
    </row>
    <row r="182" spans="1:16" s="91" customFormat="1" x14ac:dyDescent="0.2">
      <c r="A182" s="308"/>
      <c r="B182" s="307" t="s">
        <v>1</v>
      </c>
      <c r="C182" s="260">
        <v>6.8643248233806409</v>
      </c>
      <c r="D182" s="260">
        <v>1.0064569998258888</v>
      </c>
      <c r="E182" s="260">
        <v>0.57174819015821665</v>
      </c>
      <c r="F182" s="154">
        <v>9.9559944153985391</v>
      </c>
      <c r="G182" s="154">
        <v>4.9584957822245146</v>
      </c>
      <c r="H182" s="260">
        <v>-17.356715587753524</v>
      </c>
      <c r="I182" s="260">
        <v>3.6769387438243983</v>
      </c>
      <c r="J182" s="260">
        <v>9.4432188612080701</v>
      </c>
      <c r="K182" s="260">
        <v>8.1365143871885195</v>
      </c>
      <c r="L182" s="260">
        <v>7.9117676422471472</v>
      </c>
      <c r="M182" s="260">
        <v>7.2399228861856013</v>
      </c>
      <c r="N182" s="260">
        <v>5.3831982440945225</v>
      </c>
      <c r="O182" s="176">
        <v>11.640072443532823</v>
      </c>
      <c r="P182" s="260">
        <v>6.8076762887570252</v>
      </c>
    </row>
    <row r="183" spans="1:16" s="91" customFormat="1" x14ac:dyDescent="0.2">
      <c r="A183" s="308"/>
      <c r="B183" s="307" t="s">
        <v>2</v>
      </c>
      <c r="C183" s="260">
        <v>5.9060347840524496</v>
      </c>
      <c r="D183" s="260">
        <v>2.4478372023221118</v>
      </c>
      <c r="E183" s="260">
        <v>2.2221229810458709</v>
      </c>
      <c r="F183" s="154">
        <v>8.9984493431601855</v>
      </c>
      <c r="G183" s="154">
        <v>2.1659898739222916</v>
      </c>
      <c r="H183" s="260">
        <v>-0.73555176145451151</v>
      </c>
      <c r="I183" s="260">
        <v>3.8244273549317143</v>
      </c>
      <c r="J183" s="260">
        <v>4.3480747974153022</v>
      </c>
      <c r="K183" s="260">
        <v>6.849654267441796</v>
      </c>
      <c r="L183" s="260">
        <v>13.163090334497918</v>
      </c>
      <c r="M183" s="260">
        <v>6.6804587353366696</v>
      </c>
      <c r="N183" s="260">
        <v>2.5226243275684235</v>
      </c>
      <c r="O183" s="176">
        <v>8.8533137359132485</v>
      </c>
      <c r="P183" s="260">
        <v>5.8593363509236607</v>
      </c>
    </row>
    <row r="184" spans="1:16" s="91" customFormat="1" x14ac:dyDescent="0.2">
      <c r="A184" s="308"/>
      <c r="B184" s="307"/>
      <c r="C184" s="315"/>
      <c r="D184" s="260"/>
      <c r="E184" s="260"/>
      <c r="F184" s="154"/>
      <c r="G184" s="154"/>
      <c r="H184" s="260"/>
      <c r="I184" s="260"/>
      <c r="J184" s="260"/>
      <c r="K184" s="260"/>
      <c r="L184" s="260"/>
      <c r="M184" s="260"/>
      <c r="N184" s="260"/>
      <c r="O184" s="176"/>
      <c r="P184" s="260"/>
    </row>
    <row r="185" spans="1:16" s="91" customFormat="1" ht="14.25" x14ac:dyDescent="0.2">
      <c r="A185" s="85" t="s">
        <v>223</v>
      </c>
      <c r="B185" s="84"/>
      <c r="F185" s="190"/>
      <c r="G185" s="190"/>
      <c r="O185" s="254"/>
    </row>
    <row r="186" spans="1:16" s="91" customFormat="1" ht="21.75" customHeight="1" x14ac:dyDescent="0.2">
      <c r="A186" s="261">
        <v>2017</v>
      </c>
      <c r="B186" s="261" t="s">
        <v>3</v>
      </c>
      <c r="C186" s="154">
        <v>1.0473574470621827</v>
      </c>
      <c r="D186" s="154">
        <v>8.0461018146792185E-2</v>
      </c>
      <c r="E186" s="154">
        <v>-0.92953906585252355</v>
      </c>
      <c r="F186" s="154">
        <v>-12.560510205383736</v>
      </c>
      <c r="G186" s="154">
        <v>0.27332729714522941</v>
      </c>
      <c r="H186" s="154">
        <v>-5.0943506676646706</v>
      </c>
      <c r="I186" s="154">
        <v>12.415133457050885</v>
      </c>
      <c r="J186" s="154">
        <v>2.3052368074978773</v>
      </c>
      <c r="K186" s="154">
        <v>1.40349586287779</v>
      </c>
      <c r="L186" s="154">
        <v>0.98293409834425916</v>
      </c>
      <c r="M186" s="154">
        <v>2.7468114177662386</v>
      </c>
      <c r="N186" s="154">
        <v>2.0075214258531986</v>
      </c>
      <c r="O186" s="176">
        <v>0.50869492911398595</v>
      </c>
      <c r="P186" s="154">
        <v>0.53680979311030796</v>
      </c>
    </row>
    <row r="187" spans="1:16" s="91" customFormat="1" ht="12.75" customHeight="1" x14ac:dyDescent="0.2">
      <c r="A187" s="261"/>
      <c r="B187" s="261" t="s">
        <v>4</v>
      </c>
      <c r="C187" s="154">
        <v>1.1517260752874989</v>
      </c>
      <c r="D187" s="154">
        <v>2.0267908927314693</v>
      </c>
      <c r="E187" s="154">
        <v>-0.43912708759924612</v>
      </c>
      <c r="F187" s="154">
        <v>-7.7492955344003747</v>
      </c>
      <c r="G187" s="154">
        <v>-0.22296789442300735</v>
      </c>
      <c r="H187" s="154">
        <v>-2.7798830924173785</v>
      </c>
      <c r="I187" s="154">
        <v>10.740212752671752</v>
      </c>
      <c r="J187" s="154">
        <v>2.9349601108754655</v>
      </c>
      <c r="K187" s="154">
        <v>1.3461192463558405</v>
      </c>
      <c r="L187" s="154">
        <v>0.40014334093692128</v>
      </c>
      <c r="M187" s="154">
        <v>3.1050715780911702</v>
      </c>
      <c r="N187" s="154">
        <v>1.9112757885286698</v>
      </c>
      <c r="O187" s="176">
        <v>0.6400705880966342</v>
      </c>
      <c r="P187" s="154">
        <v>0.6953472924054438</v>
      </c>
    </row>
    <row r="188" spans="1:16" s="91" customFormat="1" ht="12.75" customHeight="1" x14ac:dyDescent="0.2">
      <c r="A188" s="261"/>
      <c r="B188" s="261" t="s">
        <v>1</v>
      </c>
      <c r="C188" s="154">
        <v>1.0020521927749684</v>
      </c>
      <c r="D188" s="154">
        <v>3.2277571297291132</v>
      </c>
      <c r="E188" s="154">
        <v>4.0941297585050052E-2</v>
      </c>
      <c r="F188" s="154">
        <v>-3.6399389374167441</v>
      </c>
      <c r="G188" s="154">
        <v>2.6466757688112352E-2</v>
      </c>
      <c r="H188" s="154">
        <v>-1.9716088945051524</v>
      </c>
      <c r="I188" s="154">
        <v>7.9699614702163331</v>
      </c>
      <c r="J188" s="154">
        <v>3.3012759585155607</v>
      </c>
      <c r="K188" s="154">
        <v>0.99154251226607926</v>
      </c>
      <c r="L188" s="154">
        <v>0.52306977090215412</v>
      </c>
      <c r="M188" s="154">
        <v>2.2768638347661323</v>
      </c>
      <c r="N188" s="154">
        <v>1.1244268698399793</v>
      </c>
      <c r="O188" s="176">
        <v>0.67230231208782243</v>
      </c>
      <c r="P188" s="154">
        <v>0.59504983437760472</v>
      </c>
    </row>
    <row r="189" spans="1:16" s="91" customFormat="1" ht="12.75" customHeight="1" x14ac:dyDescent="0.2">
      <c r="A189" s="261"/>
      <c r="B189" s="261" t="s">
        <v>2</v>
      </c>
      <c r="C189" s="154">
        <v>1.0156515890773363</v>
      </c>
      <c r="D189" s="154">
        <v>2.5176095929754467</v>
      </c>
      <c r="E189" s="154">
        <v>1.4723191962655449</v>
      </c>
      <c r="F189" s="154">
        <v>0.49600814350179689</v>
      </c>
      <c r="G189" s="154">
        <v>1.368782216860879</v>
      </c>
      <c r="H189" s="154">
        <v>0.75963002708650151</v>
      </c>
      <c r="I189" s="154">
        <v>4.4273755675515929</v>
      </c>
      <c r="J189" s="154">
        <v>2.1683282476736423</v>
      </c>
      <c r="K189" s="154">
        <v>0.79972148562231382</v>
      </c>
      <c r="L189" s="154">
        <v>1.0264638579019163</v>
      </c>
      <c r="M189" s="154">
        <v>1.3995727229092125</v>
      </c>
      <c r="N189" s="154">
        <v>0.52350293394020753</v>
      </c>
      <c r="O189" s="176">
        <v>0.80629973904110841</v>
      </c>
      <c r="P189" s="154">
        <v>0.65169014981667317</v>
      </c>
    </row>
    <row r="190" spans="1:16" s="91" customFormat="1" ht="21.75" customHeight="1" x14ac:dyDescent="0.2">
      <c r="A190" s="261">
        <v>2018</v>
      </c>
      <c r="B190" s="259" t="s">
        <v>3</v>
      </c>
      <c r="C190" s="154">
        <v>0.89624376443767062</v>
      </c>
      <c r="D190" s="154">
        <v>-0.28230651540054907</v>
      </c>
      <c r="E190" s="154">
        <v>1.5326227150523124</v>
      </c>
      <c r="F190" s="154">
        <v>-1.5249618532562579</v>
      </c>
      <c r="G190" s="154">
        <v>1.0901565698937361</v>
      </c>
      <c r="H190" s="154">
        <v>4.7661723964238973</v>
      </c>
      <c r="I190" s="154">
        <v>0.86110411821077548</v>
      </c>
      <c r="J190" s="154">
        <v>0.75485113281115446</v>
      </c>
      <c r="K190" s="154">
        <v>0.79469098843334507</v>
      </c>
      <c r="L190" s="154">
        <v>1.6744296759830632</v>
      </c>
      <c r="M190" s="154">
        <v>0.85386343685109978</v>
      </c>
      <c r="N190" s="154">
        <v>0.29696509528504578</v>
      </c>
      <c r="O190" s="154">
        <v>0.89474157351754968</v>
      </c>
      <c r="P190" s="262">
        <v>0.56986110459574491</v>
      </c>
    </row>
    <row r="191" spans="1:16" s="91" customFormat="1" ht="14.25" customHeight="1" x14ac:dyDescent="0.2">
      <c r="A191" s="261"/>
      <c r="B191" s="259" t="s">
        <v>4</v>
      </c>
      <c r="C191" s="154">
        <v>0.95274348781188678</v>
      </c>
      <c r="D191" s="154">
        <v>-3.494472211228711</v>
      </c>
      <c r="E191" s="154">
        <v>2.2944522350304624</v>
      </c>
      <c r="F191" s="154">
        <v>-3.6925461570531013</v>
      </c>
      <c r="G191" s="154">
        <v>2.0932675442988682</v>
      </c>
      <c r="H191" s="154">
        <v>6.4450841492761413</v>
      </c>
      <c r="I191" s="154">
        <v>0.60337773825447982</v>
      </c>
      <c r="J191" s="154">
        <v>-0.33358389997600568</v>
      </c>
      <c r="K191" s="154">
        <v>0.85606535395929484</v>
      </c>
      <c r="L191" s="154">
        <v>2.4074456878012711</v>
      </c>
      <c r="M191" s="154">
        <v>0.39850555386080089</v>
      </c>
      <c r="N191" s="154">
        <v>0.37333047351535242</v>
      </c>
      <c r="O191" s="154">
        <v>0.76730816783798161</v>
      </c>
      <c r="P191" s="262">
        <v>0.65773113280496887</v>
      </c>
    </row>
    <row r="192" spans="1:16" s="91" customFormat="1" x14ac:dyDescent="0.2">
      <c r="A192" s="261"/>
      <c r="B192" s="259" t="s">
        <v>1</v>
      </c>
      <c r="C192" s="154">
        <v>1.0822934882764628</v>
      </c>
      <c r="D192" s="154">
        <v>-6.0163933124717914</v>
      </c>
      <c r="E192" s="154">
        <v>2.5168414591995827</v>
      </c>
      <c r="F192" s="154">
        <v>-6.4522727626203817</v>
      </c>
      <c r="G192" s="154">
        <v>3.142143882600422</v>
      </c>
      <c r="H192" s="154">
        <v>4.9531375854930815</v>
      </c>
      <c r="I192" s="154">
        <v>0.68978056139077637</v>
      </c>
      <c r="J192" s="154">
        <v>-0.38925021161509221</v>
      </c>
      <c r="K192" s="154">
        <v>1.031195643234696</v>
      </c>
      <c r="L192" s="154">
        <v>2.4554148731508008</v>
      </c>
      <c r="M192" s="154">
        <v>0.943862001700424</v>
      </c>
      <c r="N192" s="154">
        <v>0.75907444065950358</v>
      </c>
      <c r="O192" s="154">
        <v>0.64927483257314123</v>
      </c>
      <c r="P192" s="262">
        <v>0.79698793939785162</v>
      </c>
    </row>
    <row r="193" spans="1:16" s="91" customFormat="1" ht="12.75" customHeight="1" x14ac:dyDescent="0.2">
      <c r="A193" s="261"/>
      <c r="B193" s="259" t="s">
        <v>2</v>
      </c>
      <c r="C193" s="154">
        <v>1.109174791224504</v>
      </c>
      <c r="D193" s="154">
        <v>-6.4754935082980012</v>
      </c>
      <c r="E193" s="154">
        <v>1.7939003283757842</v>
      </c>
      <c r="F193" s="154">
        <v>-8.8175439313375392</v>
      </c>
      <c r="G193" s="154">
        <v>3.1342078037944674</v>
      </c>
      <c r="H193" s="154">
        <v>2.294527818304573</v>
      </c>
      <c r="I193" s="154">
        <v>5.405071254661209E-2</v>
      </c>
      <c r="J193" s="154">
        <v>0.2775454758336906</v>
      </c>
      <c r="K193" s="154">
        <v>1.1732491370174642</v>
      </c>
      <c r="L193" s="154">
        <v>2.24677687203652</v>
      </c>
      <c r="M193" s="154">
        <v>1.2531406959130038</v>
      </c>
      <c r="N193" s="154">
        <v>1.1815971356140835</v>
      </c>
      <c r="O193" s="154">
        <v>0.60115433503078464</v>
      </c>
      <c r="P193" s="262">
        <v>0.8123765714125426</v>
      </c>
    </row>
    <row r="194" spans="1:16" s="91" customFormat="1" ht="21.75" customHeight="1" x14ac:dyDescent="0.2">
      <c r="A194" s="261">
        <v>2019</v>
      </c>
      <c r="B194" s="259" t="s">
        <v>3</v>
      </c>
      <c r="C194" s="154">
        <v>1.1520324797428287</v>
      </c>
      <c r="D194" s="154">
        <v>-4.6509450248201318</v>
      </c>
      <c r="E194" s="154">
        <v>1.8700907355653129</v>
      </c>
      <c r="F194" s="154">
        <v>-6.1280926145799413</v>
      </c>
      <c r="G194" s="154">
        <v>3.436291620554158</v>
      </c>
      <c r="H194" s="154">
        <v>-0.40370925225411725</v>
      </c>
      <c r="I194" s="154">
        <v>1.6983130640206667</v>
      </c>
      <c r="J194" s="154">
        <v>1.1042774497091301</v>
      </c>
      <c r="K194" s="154">
        <v>1.1106869132346873</v>
      </c>
      <c r="L194" s="154">
        <v>2.2107306006192573</v>
      </c>
      <c r="M194" s="154">
        <v>1.1437404348214244</v>
      </c>
      <c r="N194" s="154">
        <v>1.0396037106249736</v>
      </c>
      <c r="O194" s="154">
        <v>0.63135332562295332</v>
      </c>
      <c r="P194" s="262">
        <v>0.82199269459212587</v>
      </c>
    </row>
    <row r="195" spans="1:16" s="91" customFormat="1" x14ac:dyDescent="0.2">
      <c r="A195" s="261"/>
      <c r="B195" s="259" t="s">
        <v>4</v>
      </c>
      <c r="C195" s="154">
        <v>0.95045396216424649</v>
      </c>
      <c r="D195" s="154">
        <v>-0.94777653478196555</v>
      </c>
      <c r="E195" s="154">
        <v>0.61400864193979032</v>
      </c>
      <c r="F195" s="154">
        <v>-3.0289871115610225</v>
      </c>
      <c r="G195" s="154">
        <v>1.8396251961815011</v>
      </c>
      <c r="H195" s="154">
        <v>-2.0221043940839962</v>
      </c>
      <c r="I195" s="154">
        <v>0.25655382107808578</v>
      </c>
      <c r="J195" s="154">
        <v>0.83608798785090244</v>
      </c>
      <c r="K195" s="154">
        <v>1.0598471880469162</v>
      </c>
      <c r="L195" s="154">
        <v>1.7667114173295175</v>
      </c>
      <c r="M195" s="154">
        <v>1.5296647487912338</v>
      </c>
      <c r="N195" s="154">
        <v>0.95146116832489724</v>
      </c>
      <c r="O195" s="176">
        <v>0.68042547323638303</v>
      </c>
      <c r="P195" s="154">
        <v>0.56652548799392832</v>
      </c>
    </row>
    <row r="196" spans="1:16" s="91" customFormat="1" x14ac:dyDescent="0.2">
      <c r="A196" s="261"/>
      <c r="B196" s="259" t="s">
        <v>1</v>
      </c>
      <c r="C196" s="154">
        <v>0.80217853145745721</v>
      </c>
      <c r="D196" s="154">
        <v>3.1014139543351433</v>
      </c>
      <c r="E196" s="154">
        <v>0.15099923815944294</v>
      </c>
      <c r="F196" s="154">
        <v>1.5999044784789191</v>
      </c>
      <c r="G196" s="154">
        <v>0.13640931640757969</v>
      </c>
      <c r="H196" s="154">
        <v>9.3709668785308509E-2</v>
      </c>
      <c r="I196" s="154">
        <v>-0.16347265110877629</v>
      </c>
      <c r="J196" s="154">
        <v>5.9386552136686532E-4</v>
      </c>
      <c r="K196" s="154">
        <v>0.95883495824617171</v>
      </c>
      <c r="L196" s="154">
        <v>1.5334449184245358</v>
      </c>
      <c r="M196" s="154">
        <v>1.5098338830596987</v>
      </c>
      <c r="N196" s="154">
        <v>0.69070623421301036</v>
      </c>
      <c r="O196" s="176">
        <v>0.79939775427818915</v>
      </c>
      <c r="P196" s="154">
        <v>0.40400295525590479</v>
      </c>
    </row>
    <row r="197" spans="1:16" s="91" customFormat="1" x14ac:dyDescent="0.2">
      <c r="A197" s="261"/>
      <c r="B197" s="259" t="s">
        <v>2</v>
      </c>
      <c r="C197" s="154">
        <v>0.70598825881565119</v>
      </c>
      <c r="D197" s="154">
        <v>5.8115697583859571</v>
      </c>
      <c r="E197" s="154">
        <v>7.0812201213556136E-2</v>
      </c>
      <c r="F197" s="154">
        <v>7.2105244766642898</v>
      </c>
      <c r="G197" s="154">
        <v>-1.2880700922027302</v>
      </c>
      <c r="H197" s="154">
        <v>2.0586721763787068</v>
      </c>
      <c r="I197" s="154">
        <v>1.4216567885700897</v>
      </c>
      <c r="J197" s="154">
        <v>-1.2857215444218468</v>
      </c>
      <c r="K197" s="154">
        <v>0.90512373574080129</v>
      </c>
      <c r="L197" s="154">
        <v>1.2426725032573955</v>
      </c>
      <c r="M197" s="154">
        <v>1.8493174052854044</v>
      </c>
      <c r="N197" s="154">
        <v>0.51091222517355561</v>
      </c>
      <c r="O197" s="154">
        <v>0.88122962968982677</v>
      </c>
      <c r="P197" s="262">
        <v>0.33284888722624828</v>
      </c>
    </row>
    <row r="198" spans="1:16" s="91" customFormat="1" ht="21.75" customHeight="1" x14ac:dyDescent="0.2">
      <c r="A198" s="261">
        <v>2020</v>
      </c>
      <c r="B198" s="259" t="s">
        <v>3</v>
      </c>
      <c r="C198" s="154">
        <v>-0.38398793451624158</v>
      </c>
      <c r="D198" s="154">
        <v>6.3854525619122739</v>
      </c>
      <c r="E198" s="154">
        <v>-1.4691610731362914</v>
      </c>
      <c r="F198" s="154">
        <v>7.5714888883135103</v>
      </c>
      <c r="G198" s="154">
        <v>-4.4616093755468142</v>
      </c>
      <c r="H198" s="154">
        <v>5.5477183181925653</v>
      </c>
      <c r="I198" s="154">
        <v>0.86421501381532551</v>
      </c>
      <c r="J198" s="154">
        <v>-3.6485768890424595</v>
      </c>
      <c r="K198" s="154">
        <v>-1.9612532893361845E-2</v>
      </c>
      <c r="L198" s="154">
        <v>-0.55735089666001159</v>
      </c>
      <c r="M198" s="154">
        <v>0.26538409009856423</v>
      </c>
      <c r="N198" s="154">
        <v>1.9084158162300469E-2</v>
      </c>
      <c r="O198" s="154">
        <v>0.14260814848438486</v>
      </c>
      <c r="P198" s="262">
        <v>-0.68938044485905436</v>
      </c>
    </row>
    <row r="199" spans="1:16" s="91" customFormat="1" x14ac:dyDescent="0.2">
      <c r="A199" s="261"/>
      <c r="B199" s="259" t="s">
        <v>4</v>
      </c>
      <c r="C199" s="154">
        <v>-5.818893583815111</v>
      </c>
      <c r="D199" s="154">
        <v>2.8336581221058594</v>
      </c>
      <c r="E199" s="154">
        <v>-5.5785081201165241</v>
      </c>
      <c r="F199" s="154">
        <v>-1.7684736042513975</v>
      </c>
      <c r="G199" s="154">
        <v>-9.3848754762237974</v>
      </c>
      <c r="H199" s="154">
        <v>5.2636877613051922</v>
      </c>
      <c r="I199" s="154">
        <v>-1.484050447292347</v>
      </c>
      <c r="J199" s="154">
        <v>-14.427410823509376</v>
      </c>
      <c r="K199" s="154">
        <v>-5.3450546691999818</v>
      </c>
      <c r="L199" s="154">
        <v>-10.447911286407162</v>
      </c>
      <c r="M199" s="154">
        <v>-5.9353721365740597</v>
      </c>
      <c r="N199" s="154">
        <v>-2.9377168570385948</v>
      </c>
      <c r="O199" s="176">
        <v>-5.2609765962019992</v>
      </c>
      <c r="P199" s="154">
        <v>-6.0096209892814301</v>
      </c>
    </row>
    <row r="200" spans="1:16" s="91" customFormat="1" x14ac:dyDescent="0.2">
      <c r="A200" s="261"/>
      <c r="B200" s="259" t="s">
        <v>1</v>
      </c>
      <c r="C200" s="154">
        <v>-8.1856900354893725</v>
      </c>
      <c r="D200" s="154">
        <v>-0.64975487014461919</v>
      </c>
      <c r="E200" s="154">
        <v>-7.1257057986754546</v>
      </c>
      <c r="F200" s="154">
        <v>-9.278072061600156</v>
      </c>
      <c r="G200" s="154">
        <v>-10.975287801277133</v>
      </c>
      <c r="H200" s="154">
        <v>5.3844508780393596</v>
      </c>
      <c r="I200" s="154">
        <v>-2.3671296757036657</v>
      </c>
      <c r="J200" s="154">
        <v>-16.890509293399873</v>
      </c>
      <c r="K200" s="154">
        <v>-7.8619526236877562</v>
      </c>
      <c r="L200" s="154">
        <v>-13.15125239234635</v>
      </c>
      <c r="M200" s="154">
        <v>-10.329054685407314</v>
      </c>
      <c r="N200" s="154">
        <v>-4.912410035333366</v>
      </c>
      <c r="O200" s="154">
        <v>-7.6430167459729432</v>
      </c>
      <c r="P200" s="262">
        <v>-8.3017780123824707</v>
      </c>
    </row>
    <row r="201" spans="1:16" s="91" customFormat="1" x14ac:dyDescent="0.2">
      <c r="A201" s="261"/>
      <c r="B201" s="259" t="s">
        <v>2</v>
      </c>
      <c r="C201" s="154">
        <v>-9.9790632343043626</v>
      </c>
      <c r="D201" s="154">
        <v>-3.7986001087829067</v>
      </c>
      <c r="E201" s="154">
        <v>-8.4577277576427292</v>
      </c>
      <c r="F201" s="154">
        <v>-17.838760457253883</v>
      </c>
      <c r="G201" s="154">
        <v>-11.535727330165955</v>
      </c>
      <c r="H201" s="154">
        <v>3.4359336595243946</v>
      </c>
      <c r="I201" s="154">
        <v>-3.6051241563491345</v>
      </c>
      <c r="J201" s="154">
        <v>-18.124744934596151</v>
      </c>
      <c r="K201" s="154">
        <v>-9.7771557875652206</v>
      </c>
      <c r="L201" s="154">
        <v>-16.54807994041424</v>
      </c>
      <c r="M201" s="154">
        <v>-13.666008368050626</v>
      </c>
      <c r="N201" s="154">
        <v>-6.2774481917917484</v>
      </c>
      <c r="O201" s="154">
        <v>-8.9393106967610692</v>
      </c>
      <c r="P201" s="262">
        <v>-10.048932806113271</v>
      </c>
    </row>
    <row r="202" spans="1:16" s="91" customFormat="1" ht="21.75" customHeight="1" x14ac:dyDescent="0.2">
      <c r="A202" s="261">
        <v>2021</v>
      </c>
      <c r="B202" s="259" t="s">
        <v>3</v>
      </c>
      <c r="C202" s="154">
        <v>-10.471627843025487</v>
      </c>
      <c r="D202" s="154">
        <v>-5.4361383551161566</v>
      </c>
      <c r="E202" s="154">
        <v>-7.9336197810053477</v>
      </c>
      <c r="F202" s="154">
        <v>-23.54647789785183</v>
      </c>
      <c r="G202" s="154">
        <v>-8.6281423847362504</v>
      </c>
      <c r="H202" s="154">
        <v>-1.936688607819292</v>
      </c>
      <c r="I202" s="154">
        <v>-4.5421013583490009</v>
      </c>
      <c r="J202" s="154">
        <v>-16.67000214408138</v>
      </c>
      <c r="K202" s="154">
        <v>-10.613486851052002</v>
      </c>
      <c r="L202" s="154">
        <v>-20.256859295361735</v>
      </c>
      <c r="M202" s="154">
        <v>-13.714377312471029</v>
      </c>
      <c r="N202" s="154">
        <v>-6.2805875240133275</v>
      </c>
      <c r="O202" s="176">
        <v>-9.5962885373184861</v>
      </c>
      <c r="P202" s="154">
        <v>-10.521000189965093</v>
      </c>
    </row>
    <row r="203" spans="1:16" s="91" customFormat="1" x14ac:dyDescent="0.2">
      <c r="A203" s="261"/>
      <c r="B203" s="259" t="s">
        <v>4</v>
      </c>
      <c r="C203" s="154">
        <v>-0.6077351829055857</v>
      </c>
      <c r="D203" s="154">
        <v>-2.9363351597913265</v>
      </c>
      <c r="E203" s="154">
        <v>1.1372205215054265</v>
      </c>
      <c r="F203" s="154">
        <v>-12.968071863463464</v>
      </c>
      <c r="G203" s="154">
        <v>3.3257842009889487</v>
      </c>
      <c r="H203" s="154">
        <v>-1.9345549000247075</v>
      </c>
      <c r="I203" s="154">
        <v>1.8668021885972195</v>
      </c>
      <c r="J203" s="154">
        <v>6.0997151223186137</v>
      </c>
      <c r="K203" s="154">
        <v>-1.4007496391672589</v>
      </c>
      <c r="L203" s="154">
        <v>-3.3393919045754501</v>
      </c>
      <c r="M203" s="154">
        <v>-5.8506411321584153</v>
      </c>
      <c r="N203" s="154">
        <v>-1.5184985809534055</v>
      </c>
      <c r="O203" s="154">
        <v>1.1894623218389455</v>
      </c>
      <c r="P203" s="262">
        <v>-0.66603273835632137</v>
      </c>
    </row>
    <row r="204" spans="1:16" s="91" customFormat="1" x14ac:dyDescent="0.2">
      <c r="A204" s="261"/>
      <c r="B204" s="259" t="s">
        <v>1</v>
      </c>
      <c r="C204" s="154">
        <v>3.5016002637148205</v>
      </c>
      <c r="D204" s="154">
        <v>-1.2959629038259379</v>
      </c>
      <c r="E204" s="154">
        <v>2.8819653381898434</v>
      </c>
      <c r="F204" s="154">
        <v>-5.4558343558531135</v>
      </c>
      <c r="G204" s="154">
        <v>6.9840751206464518</v>
      </c>
      <c r="H204" s="154">
        <v>-8.2772505228115563</v>
      </c>
      <c r="I204" s="154">
        <v>3.5922879514474886</v>
      </c>
      <c r="J204" s="154">
        <v>12.301197271268634</v>
      </c>
      <c r="K204" s="154">
        <v>3.1040155125822793</v>
      </c>
      <c r="L204" s="154">
        <v>1.5168424811226942</v>
      </c>
      <c r="M204" s="154">
        <v>-3.3183878515458787E-2</v>
      </c>
      <c r="N204" s="154">
        <v>1.7659419056416112</v>
      </c>
      <c r="O204" s="176">
        <v>6.4531526618307282</v>
      </c>
      <c r="P204" s="154">
        <v>3.4411627145541814</v>
      </c>
    </row>
    <row r="205" spans="1:16" s="91" customFormat="1" ht="13.5" thickBot="1" x14ac:dyDescent="0.25">
      <c r="A205" s="359"/>
      <c r="B205" s="360" t="s">
        <v>2</v>
      </c>
      <c r="C205" s="361">
        <v>6.9366741148288895</v>
      </c>
      <c r="D205" s="361">
        <v>0.82726479060420388</v>
      </c>
      <c r="E205" s="361">
        <v>4.9867064722998293</v>
      </c>
      <c r="F205" s="361">
        <v>3.5774026075831529</v>
      </c>
      <c r="G205" s="361">
        <v>9.1282547496281552</v>
      </c>
      <c r="H205" s="361">
        <v>-7.8793307051236638</v>
      </c>
      <c r="I205" s="361">
        <v>4.8694024259240507</v>
      </c>
      <c r="J205" s="361">
        <v>16.116347666613123</v>
      </c>
      <c r="K205" s="361">
        <v>6.8195126389399405</v>
      </c>
      <c r="L205" s="361">
        <v>8.9087508956019121</v>
      </c>
      <c r="M205" s="361">
        <v>4.9883501108587467</v>
      </c>
      <c r="N205" s="361">
        <v>3.7095682226093061</v>
      </c>
      <c r="O205" s="363">
        <v>10.040126885770448</v>
      </c>
      <c r="P205" s="361">
        <v>6.8782417762849519</v>
      </c>
    </row>
    <row r="206" spans="1:16" x14ac:dyDescent="0.2">
      <c r="A206" s="355" t="s">
        <v>269</v>
      </c>
      <c r="B206" s="355"/>
      <c r="C206" s="355"/>
      <c r="D206" s="355"/>
      <c r="E206" s="355"/>
      <c r="F206" s="355"/>
      <c r="G206" s="355"/>
      <c r="H206" s="90"/>
      <c r="I206" s="90"/>
      <c r="J206" s="90"/>
      <c r="K206" s="90"/>
      <c r="L206" s="357"/>
      <c r="M206" s="358"/>
      <c r="N206" s="90"/>
      <c r="O206" s="90"/>
      <c r="P206" s="90"/>
    </row>
    <row r="207" spans="1:16" x14ac:dyDescent="0.2">
      <c r="A207" s="182" t="s">
        <v>211</v>
      </c>
      <c r="B207" s="182"/>
      <c r="C207" s="182"/>
      <c r="D207" s="182"/>
      <c r="E207" s="182"/>
      <c r="F207" s="182"/>
      <c r="G207" s="182"/>
      <c r="L207" s="170"/>
      <c r="M207" s="171"/>
    </row>
    <row r="208" spans="1:16" x14ac:dyDescent="0.2">
      <c r="A208" s="365" t="s">
        <v>270</v>
      </c>
      <c r="B208" s="365"/>
      <c r="C208" s="365"/>
      <c r="D208" s="365"/>
      <c r="E208" s="365"/>
      <c r="F208" s="365"/>
      <c r="G208" s="365"/>
      <c r="L208" s="170"/>
      <c r="M208" s="171"/>
    </row>
    <row r="209" spans="1:15" x14ac:dyDescent="0.2">
      <c r="A209" s="311" t="s">
        <v>271</v>
      </c>
      <c r="B209" s="311"/>
      <c r="C209" s="311"/>
      <c r="D209" s="311"/>
      <c r="E209" s="311"/>
      <c r="F209" s="311"/>
      <c r="G209" s="311"/>
      <c r="L209" s="170"/>
      <c r="M209" s="171"/>
    </row>
    <row r="210" spans="1:15" x14ac:dyDescent="0.2">
      <c r="A210" s="182" t="s">
        <v>244</v>
      </c>
      <c r="D210" s="156"/>
      <c r="L210" s="170"/>
      <c r="M210" s="171"/>
    </row>
    <row r="211" spans="1:15" x14ac:dyDescent="0.2">
      <c r="A211" s="368"/>
      <c r="B211" s="368"/>
      <c r="C211" s="368"/>
      <c r="D211" s="368"/>
      <c r="E211" s="368"/>
      <c r="F211" s="368"/>
      <c r="G211" s="368"/>
      <c r="H211" s="368"/>
      <c r="I211" s="368"/>
      <c r="J211" s="368"/>
      <c r="K211" s="368"/>
      <c r="L211" s="368"/>
      <c r="M211" s="368"/>
      <c r="N211" s="368"/>
      <c r="O211" s="368"/>
    </row>
    <row r="212" spans="1:15" x14ac:dyDescent="0.2">
      <c r="D212" s="156"/>
      <c r="E212" s="172"/>
    </row>
    <row r="213" spans="1:15" x14ac:dyDescent="0.2">
      <c r="D213" s="156"/>
      <c r="E213" s="172"/>
      <c r="N213" s="173"/>
    </row>
    <row r="217" spans="1:15" x14ac:dyDescent="0.2">
      <c r="C217" s="174"/>
      <c r="D217" s="175"/>
      <c r="E217" s="174"/>
      <c r="F217" s="174"/>
      <c r="G217" s="174"/>
    </row>
    <row r="218" spans="1:15" x14ac:dyDescent="0.2">
      <c r="C218" s="174"/>
      <c r="D218" s="175"/>
      <c r="E218" s="174"/>
      <c r="F218" s="174"/>
      <c r="G218" s="174"/>
    </row>
    <row r="237" spans="1:7" x14ac:dyDescent="0.2">
      <c r="A237" s="90"/>
      <c r="B237" s="90"/>
      <c r="C237" s="90"/>
      <c r="D237" s="92"/>
      <c r="E237" s="90"/>
      <c r="F237" s="90"/>
      <c r="G237" s="90"/>
    </row>
    <row r="238" spans="1:7" x14ac:dyDescent="0.2">
      <c r="A238" s="90"/>
      <c r="B238" s="90"/>
      <c r="C238" s="90"/>
      <c r="D238" s="92"/>
      <c r="E238" s="90"/>
      <c r="F238" s="90"/>
      <c r="G238" s="90"/>
    </row>
    <row r="239" spans="1:7" x14ac:dyDescent="0.2">
      <c r="A239" s="90"/>
      <c r="B239" s="90"/>
      <c r="C239" s="90"/>
      <c r="D239" s="92"/>
      <c r="E239" s="90"/>
      <c r="F239" s="90"/>
      <c r="G239" s="90"/>
    </row>
    <row r="240" spans="1:7" x14ac:dyDescent="0.2">
      <c r="A240" s="90"/>
      <c r="B240" s="90"/>
      <c r="C240" s="90"/>
      <c r="D240" s="92"/>
      <c r="E240" s="90"/>
      <c r="F240" s="90"/>
      <c r="G240" s="90"/>
    </row>
    <row r="241" spans="1:7" x14ac:dyDescent="0.2">
      <c r="A241" s="90"/>
      <c r="B241" s="90"/>
      <c r="C241" s="90"/>
      <c r="D241" s="92"/>
      <c r="E241" s="90"/>
      <c r="F241" s="90"/>
      <c r="G241" s="90"/>
    </row>
    <row r="242" spans="1:7" x14ac:dyDescent="0.2">
      <c r="A242" s="90"/>
      <c r="B242" s="90"/>
      <c r="C242" s="90"/>
      <c r="D242" s="92"/>
      <c r="E242" s="90"/>
      <c r="F242" s="90"/>
      <c r="G242" s="90"/>
    </row>
    <row r="243" spans="1:7" x14ac:dyDescent="0.2">
      <c r="A243" s="90"/>
      <c r="B243" s="90"/>
      <c r="C243" s="90"/>
      <c r="D243" s="92"/>
      <c r="E243" s="90"/>
      <c r="F243" s="90"/>
      <c r="G243" s="90"/>
    </row>
    <row r="244" spans="1:7" x14ac:dyDescent="0.2">
      <c r="A244" s="90"/>
      <c r="B244" s="90"/>
      <c r="C244" s="90"/>
      <c r="D244" s="92"/>
      <c r="E244" s="90"/>
      <c r="F244" s="90"/>
      <c r="G244" s="90"/>
    </row>
    <row r="245" spans="1:7" x14ac:dyDescent="0.2">
      <c r="A245" s="90"/>
      <c r="B245" s="90"/>
      <c r="C245" s="90"/>
      <c r="D245" s="92"/>
      <c r="E245" s="90"/>
      <c r="F245" s="90"/>
      <c r="G245" s="90"/>
    </row>
    <row r="246" spans="1:7" x14ac:dyDescent="0.2">
      <c r="A246" s="90"/>
      <c r="B246" s="90"/>
      <c r="C246" s="90"/>
      <c r="D246" s="92"/>
      <c r="E246" s="90"/>
      <c r="F246" s="90"/>
      <c r="G246" s="90"/>
    </row>
    <row r="247" spans="1:7" x14ac:dyDescent="0.2">
      <c r="A247" s="90"/>
      <c r="B247" s="90"/>
      <c r="C247" s="90"/>
      <c r="D247" s="92"/>
      <c r="E247" s="90"/>
      <c r="F247" s="90"/>
      <c r="G247" s="90"/>
    </row>
    <row r="248" spans="1:7" x14ac:dyDescent="0.2">
      <c r="A248" s="90"/>
      <c r="B248" s="90"/>
      <c r="C248" s="90"/>
      <c r="D248" s="92"/>
      <c r="E248" s="90"/>
      <c r="F248" s="90"/>
      <c r="G248" s="90"/>
    </row>
    <row r="249" spans="1:7" x14ac:dyDescent="0.2">
      <c r="A249" s="90"/>
      <c r="B249" s="90"/>
      <c r="C249" s="90"/>
      <c r="D249" s="92"/>
      <c r="E249" s="90"/>
      <c r="F249" s="90"/>
      <c r="G249" s="90"/>
    </row>
    <row r="250" spans="1:7" x14ac:dyDescent="0.2">
      <c r="A250" s="90"/>
      <c r="B250" s="90"/>
      <c r="C250" s="90"/>
      <c r="D250" s="92"/>
      <c r="E250" s="90"/>
      <c r="F250" s="90"/>
      <c r="G250" s="90"/>
    </row>
    <row r="251" spans="1:7" x14ac:dyDescent="0.2">
      <c r="A251" s="90"/>
      <c r="B251" s="90"/>
      <c r="C251" s="90"/>
      <c r="D251" s="92"/>
      <c r="E251" s="90"/>
      <c r="F251" s="90"/>
      <c r="G251" s="90"/>
    </row>
    <row r="304" spans="3:7" x14ac:dyDescent="0.2">
      <c r="C304" s="108"/>
      <c r="D304" s="108"/>
      <c r="E304" s="108"/>
      <c r="F304" s="108"/>
      <c r="G304" s="108"/>
    </row>
  </sheetData>
  <mergeCells count="3">
    <mergeCell ref="A208:G208"/>
    <mergeCell ref="A1:O1"/>
    <mergeCell ref="A211:O211"/>
  </mergeCells>
  <pageMargins left="0.55118110236220474" right="0.55118110236220474" top="0.78740157480314965" bottom="0.78740157480314965" header="0.51181102362204722" footer="0.51181102362204722"/>
  <pageSetup paperSize="9" scale="43" fitToHeight="0" orientation="portrait" r:id="rId1"/>
  <headerFooter alignWithMargins="0"/>
  <rowBreaks count="2" manualBreakCount="2">
    <brk id="89" max="15" man="1"/>
    <brk id="18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206"/>
  <sheetViews>
    <sheetView view="pageBreakPreview" zoomScale="70" zoomScaleNormal="40" zoomScaleSheetLayoutView="70" workbookViewId="0">
      <pane ySplit="9" topLeftCell="A123" activePane="bottomLeft" state="frozen"/>
      <selection activeCell="E32" sqref="E32"/>
      <selection pane="bottomLeft" activeCell="E134" sqref="E134"/>
    </sheetView>
  </sheetViews>
  <sheetFormatPr defaultColWidth="9.140625" defaultRowHeight="12.75" customHeight="1" x14ac:dyDescent="0.2"/>
  <cols>
    <col min="1" max="1" width="7.140625" style="90" customWidth="1"/>
    <col min="2" max="2" width="15" style="90" bestFit="1" customWidth="1"/>
    <col min="3" max="3" width="12.140625" style="90" customWidth="1"/>
    <col min="4" max="4" width="15.5703125" style="90" bestFit="1" customWidth="1"/>
    <col min="5" max="5" width="15.42578125" style="90" customWidth="1"/>
    <col min="6" max="6" width="17.140625" style="90" bestFit="1" customWidth="1"/>
    <col min="7" max="7" width="15.28515625" style="90" customWidth="1"/>
    <col min="8" max="9" width="12.140625" style="90" customWidth="1"/>
    <col min="10" max="10" width="13" style="90" customWidth="1"/>
    <col min="11" max="11" width="17.28515625" style="90" bestFit="1" customWidth="1"/>
    <col min="12" max="12" width="11.85546875" style="90" customWidth="1"/>
    <col min="13" max="13" width="12.42578125" style="90" customWidth="1"/>
    <col min="14" max="14" width="16.42578125" style="90" bestFit="1" customWidth="1"/>
    <col min="15" max="15" width="12.42578125" style="90" bestFit="1" customWidth="1"/>
    <col min="16" max="16" width="9.140625" style="90"/>
    <col min="17" max="17" width="11.7109375" style="90" customWidth="1"/>
    <col min="18" max="16384" width="9.140625" style="90"/>
  </cols>
  <sheetData>
    <row r="1" spans="1:17" s="206" customFormat="1" ht="51" customHeight="1" x14ac:dyDescent="0.35">
      <c r="A1" s="370" t="s">
        <v>277</v>
      </c>
      <c r="B1" s="371"/>
      <c r="C1" s="371"/>
      <c r="D1" s="371"/>
      <c r="E1" s="371"/>
      <c r="F1" s="371"/>
      <c r="G1" s="371"/>
      <c r="H1" s="371"/>
      <c r="I1" s="371"/>
      <c r="J1" s="371"/>
      <c r="K1" s="371"/>
      <c r="L1" s="371"/>
      <c r="M1" s="371"/>
      <c r="N1" s="371"/>
      <c r="O1" s="371"/>
    </row>
    <row r="2" spans="1:17" s="206" customFormat="1" x14ac:dyDescent="0.2">
      <c r="A2" s="109"/>
      <c r="B2" s="109"/>
      <c r="C2" s="109"/>
      <c r="D2" s="109"/>
      <c r="E2" s="109"/>
      <c r="F2" s="109"/>
      <c r="G2" s="109"/>
      <c r="H2" s="109"/>
      <c r="I2" s="109"/>
      <c r="J2" s="207"/>
      <c r="K2" s="109"/>
      <c r="L2" s="109"/>
      <c r="M2" s="109"/>
      <c r="N2" s="109"/>
      <c r="O2" s="109"/>
    </row>
    <row r="3" spans="1:17" s="206" customFormat="1" ht="15.75" x14ac:dyDescent="0.25">
      <c r="A3" s="372" t="s">
        <v>295</v>
      </c>
      <c r="B3" s="372"/>
      <c r="C3" s="372"/>
      <c r="D3" s="372"/>
      <c r="E3" s="184"/>
      <c r="F3" s="164"/>
      <c r="G3" s="208"/>
      <c r="H3" s="208"/>
      <c r="I3" s="208"/>
      <c r="J3" s="209"/>
      <c r="K3" s="208"/>
      <c r="L3" s="208"/>
      <c r="M3" s="208"/>
      <c r="N3" s="208"/>
      <c r="O3" s="208"/>
    </row>
    <row r="4" spans="1:17" s="177" customFormat="1" ht="16.5" thickBot="1" x14ac:dyDescent="0.3">
      <c r="O4" s="95"/>
      <c r="P4" s="95"/>
      <c r="Q4" s="95" t="s">
        <v>279</v>
      </c>
    </row>
    <row r="5" spans="1:17" s="177" customFormat="1" ht="59.25" customHeight="1" x14ac:dyDescent="0.2">
      <c r="A5" s="210"/>
      <c r="B5" s="210"/>
      <c r="C5" s="217" t="s">
        <v>216</v>
      </c>
      <c r="D5" s="217" t="s">
        <v>7</v>
      </c>
      <c r="E5" s="217" t="s">
        <v>225</v>
      </c>
      <c r="F5" s="217" t="s">
        <v>62</v>
      </c>
      <c r="G5" s="217" t="s">
        <v>226</v>
      </c>
      <c r="H5" s="217" t="s">
        <v>63</v>
      </c>
      <c r="I5" s="217" t="s">
        <v>70</v>
      </c>
      <c r="J5" s="217" t="s">
        <v>227</v>
      </c>
      <c r="K5" s="217" t="s">
        <v>228</v>
      </c>
      <c r="L5" s="217" t="s">
        <v>28</v>
      </c>
      <c r="M5" s="217" t="s">
        <v>9</v>
      </c>
      <c r="N5" s="217" t="s">
        <v>29</v>
      </c>
      <c r="O5" s="217" t="s">
        <v>290</v>
      </c>
      <c r="P5" s="217" t="s">
        <v>8</v>
      </c>
      <c r="Q5" s="217" t="s">
        <v>291</v>
      </c>
    </row>
    <row r="6" spans="1:17" s="177" customFormat="1" x14ac:dyDescent="0.2">
      <c r="C6" s="218"/>
      <c r="D6" s="215"/>
      <c r="E6" s="215"/>
      <c r="F6" s="215"/>
      <c r="G6" s="215"/>
      <c r="H6" s="215"/>
      <c r="I6" s="215"/>
      <c r="J6" s="215"/>
      <c r="K6" s="215"/>
      <c r="L6" s="215"/>
      <c r="M6" s="215"/>
      <c r="N6" s="215"/>
      <c r="O6" s="215"/>
    </row>
    <row r="7" spans="1:17" s="177" customFormat="1" ht="13.5" thickBot="1" x14ac:dyDescent="0.25">
      <c r="A7" s="93" t="s">
        <v>44</v>
      </c>
      <c r="B7" s="211"/>
      <c r="C7" s="219" t="s">
        <v>178</v>
      </c>
      <c r="D7" s="219" t="s">
        <v>32</v>
      </c>
      <c r="E7" s="219" t="s">
        <v>229</v>
      </c>
      <c r="F7" s="219" t="s">
        <v>31</v>
      </c>
      <c r="G7" s="219" t="s">
        <v>230</v>
      </c>
      <c r="H7" s="219" t="s">
        <v>33</v>
      </c>
      <c r="I7" s="219" t="s">
        <v>34</v>
      </c>
      <c r="J7" s="219" t="s">
        <v>231</v>
      </c>
      <c r="K7" s="219" t="s">
        <v>232</v>
      </c>
      <c r="L7" s="219" t="s">
        <v>64</v>
      </c>
      <c r="M7" s="219" t="s">
        <v>65</v>
      </c>
      <c r="N7" s="219" t="s">
        <v>66</v>
      </c>
      <c r="O7" s="219" t="s">
        <v>287</v>
      </c>
      <c r="P7" s="219" t="s">
        <v>288</v>
      </c>
      <c r="Q7" s="219" t="s">
        <v>289</v>
      </c>
    </row>
    <row r="8" spans="1:17" s="206" customFormat="1" x14ac:dyDescent="0.2">
      <c r="A8" s="192"/>
      <c r="B8" s="192"/>
      <c r="C8" s="218"/>
      <c r="D8" s="215"/>
      <c r="E8" s="220"/>
      <c r="F8" s="217"/>
      <c r="G8" s="220"/>
      <c r="H8" s="215"/>
      <c r="I8" s="218"/>
      <c r="J8" s="218"/>
      <c r="K8" s="218"/>
      <c r="L8" s="218"/>
      <c r="M8" s="218"/>
      <c r="N8" s="218"/>
      <c r="O8" s="215"/>
    </row>
    <row r="9" spans="1:17" s="206" customFormat="1" ht="14.25" x14ac:dyDescent="0.2">
      <c r="A9" s="128" t="s">
        <v>278</v>
      </c>
      <c r="C9" s="221">
        <v>764.9283822000001</v>
      </c>
      <c r="D9" s="221">
        <v>96.604991999999996</v>
      </c>
      <c r="E9" s="318">
        <v>41.984845800000002</v>
      </c>
      <c r="F9" s="157">
        <v>31.986728999999997</v>
      </c>
      <c r="G9" s="318">
        <v>40.5938029</v>
      </c>
      <c r="H9" s="221">
        <v>69.385481299999995</v>
      </c>
      <c r="I9" s="221">
        <v>117.0431712</v>
      </c>
      <c r="J9" s="221">
        <v>64.553058300000004</v>
      </c>
      <c r="K9" s="221">
        <v>41.412489000000001</v>
      </c>
      <c r="L9" s="221">
        <v>70.001306999999997</v>
      </c>
      <c r="M9" s="221">
        <v>57.460191000000002</v>
      </c>
      <c r="N9" s="221">
        <v>101.2418</v>
      </c>
      <c r="O9" s="350">
        <v>15.337690695800001</v>
      </c>
      <c r="P9" s="221">
        <v>15.6130011413</v>
      </c>
      <c r="Q9" s="221">
        <v>1.7098228629000001</v>
      </c>
    </row>
    <row r="10" spans="1:17" ht="12.75" customHeight="1" x14ac:dyDescent="0.2">
      <c r="C10" s="159"/>
      <c r="D10" s="159"/>
      <c r="E10" s="159"/>
      <c r="F10" s="159"/>
      <c r="G10" s="159"/>
      <c r="H10" s="159"/>
      <c r="I10" s="159"/>
      <c r="J10" s="159"/>
      <c r="K10" s="159"/>
      <c r="L10" s="159"/>
      <c r="M10" s="159"/>
      <c r="N10" s="159"/>
      <c r="O10" s="159"/>
    </row>
    <row r="11" spans="1:17" s="206" customFormat="1" x14ac:dyDescent="0.2">
      <c r="A11" s="164">
        <v>1998</v>
      </c>
      <c r="C11" s="216">
        <v>72.217706476005446</v>
      </c>
      <c r="D11" s="216">
        <v>72.36014564937328</v>
      </c>
      <c r="E11" s="216">
        <v>86.053315879672212</v>
      </c>
      <c r="F11" s="216">
        <v>97.858720830259458</v>
      </c>
      <c r="G11" s="216">
        <v>46.558803240324828</v>
      </c>
      <c r="H11" s="216">
        <v>62.352563448298163</v>
      </c>
      <c r="I11" s="216">
        <v>65.997592380693689</v>
      </c>
      <c r="J11" s="216">
        <v>54.916325742537154</v>
      </c>
      <c r="K11" s="216">
        <v>52.342195460820037</v>
      </c>
      <c r="L11" s="216">
        <v>98.841814801815929</v>
      </c>
      <c r="M11" s="216">
        <v>101.32155432880202</v>
      </c>
      <c r="N11" s="216">
        <v>73.591271144174669</v>
      </c>
      <c r="O11" s="216">
        <v>68.747152148546462</v>
      </c>
      <c r="P11" s="337">
        <v>59.305679243491056</v>
      </c>
      <c r="Q11" s="337">
        <v>67.455233417713714</v>
      </c>
    </row>
    <row r="12" spans="1:17" s="206" customFormat="1" x14ac:dyDescent="0.2">
      <c r="A12" s="164">
        <v>1999</v>
      </c>
      <c r="C12" s="216">
        <v>74.050293872095864</v>
      </c>
      <c r="D12" s="216">
        <v>73.856459848874891</v>
      </c>
      <c r="E12" s="216">
        <v>90.113066230690251</v>
      </c>
      <c r="F12" s="216">
        <v>95.067625667568322</v>
      </c>
      <c r="G12" s="216">
        <v>48.968403651992567</v>
      </c>
      <c r="H12" s="216">
        <v>64.827530581171629</v>
      </c>
      <c r="I12" s="216">
        <v>69.084797132868616</v>
      </c>
      <c r="J12" s="216">
        <v>53.887782617317555</v>
      </c>
      <c r="K12" s="216">
        <v>56.108532225903531</v>
      </c>
      <c r="L12" s="216">
        <v>99.783947504043653</v>
      </c>
      <c r="M12" s="216">
        <v>101.89118999297327</v>
      </c>
      <c r="N12" s="216">
        <v>75.343118491902857</v>
      </c>
      <c r="O12" s="216">
        <v>70.164726167875529</v>
      </c>
      <c r="P12" s="337">
        <v>61.851236732969568</v>
      </c>
      <c r="Q12" s="337">
        <v>70.035488247899508</v>
      </c>
    </row>
    <row r="13" spans="1:17" s="206" customFormat="1" x14ac:dyDescent="0.2">
      <c r="A13" s="164">
        <v>2000</v>
      </c>
      <c r="C13" s="216">
        <v>76.528601529276798</v>
      </c>
      <c r="D13" s="216">
        <v>74.491176298201481</v>
      </c>
      <c r="E13" s="216">
        <v>92.011981226728281</v>
      </c>
      <c r="F13" s="216">
        <v>90.513073922657384</v>
      </c>
      <c r="G13" s="216">
        <v>59.464044337224962</v>
      </c>
      <c r="H13" s="216">
        <v>69.948782491716628</v>
      </c>
      <c r="I13" s="216">
        <v>72.425963600286536</v>
      </c>
      <c r="J13" s="216">
        <v>56.025258381339327</v>
      </c>
      <c r="K13" s="216">
        <v>59.259314099323234</v>
      </c>
      <c r="L13" s="216">
        <v>100.80489426745383</v>
      </c>
      <c r="M13" s="216">
        <v>101.85548596685391</v>
      </c>
      <c r="N13" s="216">
        <v>76.566244692302718</v>
      </c>
      <c r="O13" s="216">
        <v>73.692818116969676</v>
      </c>
      <c r="P13" s="337">
        <v>63.962940845449623</v>
      </c>
      <c r="Q13" s="337">
        <v>80.090290800448827</v>
      </c>
    </row>
    <row r="14" spans="1:17" s="206" customFormat="1" x14ac:dyDescent="0.2">
      <c r="A14" s="164">
        <v>2001</v>
      </c>
      <c r="C14" s="216">
        <v>80.0803279206512</v>
      </c>
      <c r="D14" s="216">
        <v>79.660316463891718</v>
      </c>
      <c r="E14" s="216">
        <v>98.26243531838378</v>
      </c>
      <c r="F14" s="216">
        <v>94.752475311165753</v>
      </c>
      <c r="G14" s="216">
        <v>67.246912526355558</v>
      </c>
      <c r="H14" s="216">
        <v>75.255084140001046</v>
      </c>
      <c r="I14" s="216">
        <v>72.147554385751377</v>
      </c>
      <c r="J14" s="216">
        <v>61.876235362339834</v>
      </c>
      <c r="K14" s="216">
        <v>64.415283000432368</v>
      </c>
      <c r="L14" s="216">
        <v>102.57890600238477</v>
      </c>
      <c r="M14" s="216">
        <v>101.27840407908116</v>
      </c>
      <c r="N14" s="216">
        <v>80.328326504048576</v>
      </c>
      <c r="O14" s="216">
        <v>76.38520435063721</v>
      </c>
      <c r="P14" s="337">
        <v>66.792462470958725</v>
      </c>
      <c r="Q14" s="337">
        <v>82.404328862440835</v>
      </c>
    </row>
    <row r="15" spans="1:17" s="206" customFormat="1" x14ac:dyDescent="0.2">
      <c r="A15" s="164">
        <v>2002</v>
      </c>
      <c r="C15" s="216">
        <v>82.889877018313925</v>
      </c>
      <c r="D15" s="216">
        <v>83.507216300649105</v>
      </c>
      <c r="E15" s="216">
        <v>100.40929686781909</v>
      </c>
      <c r="F15" s="216">
        <v>96.551083738447602</v>
      </c>
      <c r="G15" s="216">
        <v>73.101469858799859</v>
      </c>
      <c r="H15" s="216">
        <v>81.054455908445888</v>
      </c>
      <c r="I15" s="216">
        <v>74.960758408378524</v>
      </c>
      <c r="J15" s="216">
        <v>63.742140003758117</v>
      </c>
      <c r="K15" s="216">
        <v>64.765438651349001</v>
      </c>
      <c r="L15" s="216">
        <v>105.06882227461774</v>
      </c>
      <c r="M15" s="216">
        <v>101.72597026052708</v>
      </c>
      <c r="N15" s="216">
        <v>81.541400771416008</v>
      </c>
      <c r="O15" s="216">
        <v>81.414371336230886</v>
      </c>
      <c r="P15" s="337">
        <v>70.885473022614207</v>
      </c>
      <c r="Q15" s="337">
        <v>86.008494339525711</v>
      </c>
    </row>
    <row r="16" spans="1:17" s="206" customFormat="1" x14ac:dyDescent="0.2">
      <c r="A16" s="164">
        <v>2003</v>
      </c>
      <c r="C16" s="216">
        <v>86.820807978451597</v>
      </c>
      <c r="D16" s="216">
        <v>85.641328059557623</v>
      </c>
      <c r="E16" s="216">
        <v>102.38286941161046</v>
      </c>
      <c r="F16" s="216">
        <v>96.941900233699755</v>
      </c>
      <c r="G16" s="216">
        <v>78.759213747579977</v>
      </c>
      <c r="H16" s="216">
        <v>85.421697157653227</v>
      </c>
      <c r="I16" s="216">
        <v>80.029793902687615</v>
      </c>
      <c r="J16" s="216">
        <v>70.878281142836357</v>
      </c>
      <c r="K16" s="216">
        <v>72.685874588891522</v>
      </c>
      <c r="L16" s="216">
        <v>109.11389469730135</v>
      </c>
      <c r="M16" s="216">
        <v>100.53697023519135</v>
      </c>
      <c r="N16" s="216">
        <v>85.51109284145268</v>
      </c>
      <c r="O16" s="216">
        <v>85.641048125354189</v>
      </c>
      <c r="P16" s="337">
        <v>72.993559421371643</v>
      </c>
      <c r="Q16" s="337">
        <v>86.110885404215651</v>
      </c>
    </row>
    <row r="17" spans="1:17" s="206" customFormat="1" x14ac:dyDescent="0.2">
      <c r="A17" s="164">
        <v>2004</v>
      </c>
      <c r="C17" s="216">
        <v>88.605236419939885</v>
      </c>
      <c r="D17" s="216">
        <v>87.60125572423766</v>
      </c>
      <c r="E17" s="216">
        <v>96.60068620918797</v>
      </c>
      <c r="F17" s="216">
        <v>100.58013583508398</v>
      </c>
      <c r="G17" s="216">
        <v>83.559712732678605</v>
      </c>
      <c r="H17" s="216">
        <v>88.368939598753997</v>
      </c>
      <c r="I17" s="216">
        <v>80.997716227037557</v>
      </c>
      <c r="J17" s="216">
        <v>74.493618678631236</v>
      </c>
      <c r="K17" s="216">
        <v>76.38274559564023</v>
      </c>
      <c r="L17" s="216">
        <v>110.86282722147905</v>
      </c>
      <c r="M17" s="216">
        <v>100.21819430268422</v>
      </c>
      <c r="N17" s="216">
        <v>87.786336047832478</v>
      </c>
      <c r="O17" s="216">
        <v>92.525618940840701</v>
      </c>
      <c r="P17" s="337">
        <v>73.598988225094104</v>
      </c>
      <c r="Q17" s="337">
        <v>81.78998247430134</v>
      </c>
    </row>
    <row r="18" spans="1:17" s="206" customFormat="1" x14ac:dyDescent="0.2">
      <c r="A18" s="164">
        <v>2005</v>
      </c>
      <c r="C18" s="216">
        <v>90.107034886920474</v>
      </c>
      <c r="D18" s="216">
        <v>86.742748670440349</v>
      </c>
      <c r="E18" s="216">
        <v>94.64149893330115</v>
      </c>
      <c r="F18" s="216">
        <v>106.66217601009878</v>
      </c>
      <c r="G18" s="216">
        <v>83.426651133220773</v>
      </c>
      <c r="H18" s="216">
        <v>92.1056992489561</v>
      </c>
      <c r="I18" s="216">
        <v>84.574654126340533</v>
      </c>
      <c r="J18" s="216">
        <v>77.081277979503994</v>
      </c>
      <c r="K18" s="216">
        <v>79.851077842397132</v>
      </c>
      <c r="L18" s="216">
        <v>112.31233104071865</v>
      </c>
      <c r="M18" s="216">
        <v>99.475611198478873</v>
      </c>
      <c r="N18" s="216">
        <v>89.569379202071204</v>
      </c>
      <c r="O18" s="216">
        <v>87.987197300646102</v>
      </c>
      <c r="P18" s="337">
        <v>74.157502048535576</v>
      </c>
      <c r="Q18" s="337">
        <v>88.814009512029301</v>
      </c>
    </row>
    <row r="19" spans="1:17" s="206" customFormat="1" x14ac:dyDescent="0.2">
      <c r="A19" s="164">
        <v>2006</v>
      </c>
      <c r="C19" s="216">
        <v>92.37433226177923</v>
      </c>
      <c r="D19" s="216">
        <v>90.303248265045738</v>
      </c>
      <c r="E19" s="216">
        <v>94.657837895441972</v>
      </c>
      <c r="F19" s="216">
        <v>103.95859481901874</v>
      </c>
      <c r="G19" s="216">
        <v>77.511272292297321</v>
      </c>
      <c r="H19" s="216">
        <v>94.883390601351238</v>
      </c>
      <c r="I19" s="216">
        <v>86.967768897941085</v>
      </c>
      <c r="J19" s="216">
        <v>86.737457171970277</v>
      </c>
      <c r="K19" s="216">
        <v>85.85948418508174</v>
      </c>
      <c r="L19" s="216">
        <v>113.94211026145166</v>
      </c>
      <c r="M19" s="216">
        <v>99.184157398768761</v>
      </c>
      <c r="N19" s="216">
        <v>91.201119802606698</v>
      </c>
      <c r="O19" s="216">
        <v>92.111155408853023</v>
      </c>
      <c r="P19" s="337">
        <v>76.527012223650885</v>
      </c>
      <c r="Q19" s="337">
        <v>79.578335476999285</v>
      </c>
    </row>
    <row r="20" spans="1:17" s="206" customFormat="1" x14ac:dyDescent="0.2">
      <c r="A20" s="164">
        <v>2007</v>
      </c>
      <c r="C20" s="216">
        <v>93.426222019213355</v>
      </c>
      <c r="D20" s="216">
        <v>93.030917237872259</v>
      </c>
      <c r="E20" s="216">
        <v>100.31588219204389</v>
      </c>
      <c r="F20" s="216">
        <v>102.98332582115398</v>
      </c>
      <c r="G20" s="216">
        <v>79.387693977564354</v>
      </c>
      <c r="H20" s="216">
        <v>96.645748169241585</v>
      </c>
      <c r="I20" s="216">
        <v>87.2140700211515</v>
      </c>
      <c r="J20" s="216">
        <v>91.383713969381617</v>
      </c>
      <c r="K20" s="216">
        <v>86.529715559578193</v>
      </c>
      <c r="L20" s="216">
        <v>112.80749276118912</v>
      </c>
      <c r="M20" s="216">
        <v>98.069418003658541</v>
      </c>
      <c r="N20" s="216">
        <v>91.359442016644806</v>
      </c>
      <c r="O20" s="216">
        <v>91.562360717943619</v>
      </c>
      <c r="P20" s="337">
        <v>72.045508719974364</v>
      </c>
      <c r="Q20" s="337">
        <v>68.274361935233003</v>
      </c>
    </row>
    <row r="21" spans="1:17" s="206" customFormat="1" x14ac:dyDescent="0.2">
      <c r="A21" s="164">
        <v>2008</v>
      </c>
      <c r="C21" s="216">
        <v>94.306137232767043</v>
      </c>
      <c r="D21" s="216">
        <v>91.224459288819787</v>
      </c>
      <c r="E21" s="216">
        <v>100.24313786646522</v>
      </c>
      <c r="F21" s="216">
        <v>101.67362789940184</v>
      </c>
      <c r="G21" s="216">
        <v>79.604690195695497</v>
      </c>
      <c r="H21" s="216">
        <v>101.05131501562965</v>
      </c>
      <c r="I21" s="216">
        <v>88.312899635302429</v>
      </c>
      <c r="J21" s="216">
        <v>95.088901209390457</v>
      </c>
      <c r="K21" s="216">
        <v>89.935252491680984</v>
      </c>
      <c r="L21" s="216">
        <v>111.41256242786585</v>
      </c>
      <c r="M21" s="216">
        <v>96.74857868888067</v>
      </c>
      <c r="N21" s="216">
        <v>93.462670052039755</v>
      </c>
      <c r="O21" s="216">
        <v>90.919383186950611</v>
      </c>
      <c r="P21" s="337">
        <v>71.133155924591705</v>
      </c>
      <c r="Q21" s="337">
        <v>69.584967563263916</v>
      </c>
    </row>
    <row r="22" spans="1:17" s="206" customFormat="1" x14ac:dyDescent="0.2">
      <c r="A22" s="164">
        <v>2009</v>
      </c>
      <c r="C22" s="216">
        <v>93.777437588564126</v>
      </c>
      <c r="D22" s="216">
        <v>88.023900721672362</v>
      </c>
      <c r="E22" s="216">
        <v>94.812597559168282</v>
      </c>
      <c r="F22" s="216">
        <v>96.274905046979782</v>
      </c>
      <c r="G22" s="216">
        <v>81.019621730976539</v>
      </c>
      <c r="H22" s="216">
        <v>103.38645049389146</v>
      </c>
      <c r="I22" s="216">
        <v>89.188190465522439</v>
      </c>
      <c r="J22" s="216">
        <v>88.573373992615416</v>
      </c>
      <c r="K22" s="216">
        <v>89.179136237165039</v>
      </c>
      <c r="L22" s="216">
        <v>111.15658786317252</v>
      </c>
      <c r="M22" s="216">
        <v>97.839986496423919</v>
      </c>
      <c r="N22" s="216">
        <v>95.301243735056715</v>
      </c>
      <c r="O22" s="216">
        <v>93.060123084255252</v>
      </c>
      <c r="P22" s="337">
        <v>81.107596005801668</v>
      </c>
      <c r="Q22" s="337">
        <v>63.892024366504813</v>
      </c>
    </row>
    <row r="23" spans="1:17" s="206" customFormat="1" x14ac:dyDescent="0.2">
      <c r="A23" s="164">
        <v>2010</v>
      </c>
      <c r="C23" s="216">
        <v>93.812253057929311</v>
      </c>
      <c r="D23" s="216">
        <v>91.226805468042258</v>
      </c>
      <c r="E23" s="216">
        <v>94.649143214884532</v>
      </c>
      <c r="F23" s="216">
        <v>95.376871654294547</v>
      </c>
      <c r="G23" s="216">
        <v>77.558170290445958</v>
      </c>
      <c r="H23" s="216">
        <v>98.203397826979042</v>
      </c>
      <c r="I23" s="216">
        <v>92.027809982329245</v>
      </c>
      <c r="J23" s="216">
        <v>88.076689240450477</v>
      </c>
      <c r="K23" s="216">
        <v>87.304285045837446</v>
      </c>
      <c r="L23" s="216">
        <v>110.51148341623677</v>
      </c>
      <c r="M23" s="216">
        <v>97.284966082388365</v>
      </c>
      <c r="N23" s="216">
        <v>96.409369288805095</v>
      </c>
      <c r="O23" s="216">
        <v>86.211739261428875</v>
      </c>
      <c r="P23" s="337">
        <v>87.976405988415721</v>
      </c>
      <c r="Q23" s="337">
        <v>81.953808177805229</v>
      </c>
    </row>
    <row r="24" spans="1:17" s="206" customFormat="1" x14ac:dyDescent="0.2">
      <c r="A24" s="164">
        <v>2011</v>
      </c>
      <c r="C24" s="216">
        <v>93.848177025339155</v>
      </c>
      <c r="D24" s="216">
        <v>91.680738684155088</v>
      </c>
      <c r="E24" s="216">
        <v>97.129422102970324</v>
      </c>
      <c r="F24" s="216">
        <v>95.536398369103097</v>
      </c>
      <c r="G24" s="216">
        <v>76.368784608154925</v>
      </c>
      <c r="H24" s="216">
        <v>93.130133934242366</v>
      </c>
      <c r="I24" s="216">
        <v>92.815231559572027</v>
      </c>
      <c r="J24" s="216">
        <v>91.452715471716033</v>
      </c>
      <c r="K24" s="216">
        <v>90.517517991591603</v>
      </c>
      <c r="L24" s="216">
        <v>108.67185828600765</v>
      </c>
      <c r="M24" s="216">
        <v>97.404724833757214</v>
      </c>
      <c r="N24" s="216">
        <v>96.482589060340558</v>
      </c>
      <c r="O24" s="216">
        <v>89.798880324156983</v>
      </c>
      <c r="P24" s="337">
        <v>82.622881779193889</v>
      </c>
      <c r="Q24" s="337">
        <v>80.99133216972001</v>
      </c>
    </row>
    <row r="25" spans="1:17" s="206" customFormat="1" x14ac:dyDescent="0.2">
      <c r="A25" s="164">
        <v>2012</v>
      </c>
      <c r="C25" s="216">
        <v>94.67949983015103</v>
      </c>
      <c r="D25" s="216">
        <v>92.797994957810147</v>
      </c>
      <c r="E25" s="216">
        <v>92.714972544572888</v>
      </c>
      <c r="F25" s="216">
        <v>93.369755276484909</v>
      </c>
      <c r="G25" s="216">
        <v>79.921659849510249</v>
      </c>
      <c r="H25" s="216">
        <v>94.145130571724465</v>
      </c>
      <c r="I25" s="216">
        <v>93.489618357256191</v>
      </c>
      <c r="J25" s="216">
        <v>92.968933007186536</v>
      </c>
      <c r="K25" s="216">
        <v>95.772259120411491</v>
      </c>
      <c r="L25" s="216">
        <v>104.25981391748685</v>
      </c>
      <c r="M25" s="216">
        <v>96.993963639608836</v>
      </c>
      <c r="N25" s="216">
        <v>98.419609372088971</v>
      </c>
      <c r="O25" s="216">
        <v>91.565323693609997</v>
      </c>
      <c r="P25" s="337">
        <v>93.166888619114232</v>
      </c>
      <c r="Q25" s="337">
        <v>85.373669738448257</v>
      </c>
    </row>
    <row r="26" spans="1:17" s="206" customFormat="1" x14ac:dyDescent="0.2">
      <c r="A26" s="164">
        <v>2013</v>
      </c>
      <c r="C26" s="216">
        <v>96.172300367182686</v>
      </c>
      <c r="D26" s="216">
        <v>95.025397368386365</v>
      </c>
      <c r="E26" s="216">
        <v>93.840429547277125</v>
      </c>
      <c r="F26" s="216">
        <v>92.417588081439078</v>
      </c>
      <c r="G26" s="216">
        <v>84.982019901110505</v>
      </c>
      <c r="H26" s="216">
        <v>95.971093917346849</v>
      </c>
      <c r="I26" s="216">
        <v>96.014146008922438</v>
      </c>
      <c r="J26" s="216">
        <v>97.489465170056235</v>
      </c>
      <c r="K26" s="216">
        <v>97.172152709126976</v>
      </c>
      <c r="L26" s="216">
        <v>103.10743747516632</v>
      </c>
      <c r="M26" s="216">
        <v>97.278625624130285</v>
      </c>
      <c r="N26" s="216">
        <v>98.226384713281263</v>
      </c>
      <c r="O26" s="216">
        <v>96.776754761497813</v>
      </c>
      <c r="P26" s="337">
        <v>94.636217388033089</v>
      </c>
      <c r="Q26" s="337">
        <v>89.325964835478885</v>
      </c>
    </row>
    <row r="27" spans="1:17" s="206" customFormat="1" x14ac:dyDescent="0.2">
      <c r="A27" s="164">
        <v>2014</v>
      </c>
      <c r="C27" s="216">
        <v>97.66805574852954</v>
      </c>
      <c r="D27" s="216">
        <v>96.136963003898515</v>
      </c>
      <c r="E27" s="216">
        <v>101.61099000089065</v>
      </c>
      <c r="F27" s="216">
        <v>95.839407559917078</v>
      </c>
      <c r="G27" s="216">
        <v>85.798486657416049</v>
      </c>
      <c r="H27" s="216">
        <v>93.603565488907748</v>
      </c>
      <c r="I27" s="216">
        <v>97.405716435923011</v>
      </c>
      <c r="J27" s="216">
        <v>104.29872619965562</v>
      </c>
      <c r="K27" s="216">
        <v>100.69495208238405</v>
      </c>
      <c r="L27" s="216">
        <v>100.86549522456065</v>
      </c>
      <c r="M27" s="216">
        <v>97.920913372290741</v>
      </c>
      <c r="N27" s="216">
        <v>98.915684681986434</v>
      </c>
      <c r="O27" s="216">
        <v>100.85551335564509</v>
      </c>
      <c r="P27" s="337">
        <v>93.457633248053028</v>
      </c>
      <c r="Q27" s="337">
        <v>85.127931183192473</v>
      </c>
    </row>
    <row r="28" spans="1:17" s="206" customFormat="1" x14ac:dyDescent="0.2">
      <c r="A28" s="164">
        <v>2015</v>
      </c>
      <c r="C28" s="216">
        <v>97.966902558877749</v>
      </c>
      <c r="D28" s="216">
        <v>96.963692962900595</v>
      </c>
      <c r="E28" s="216">
        <v>100.76140322259012</v>
      </c>
      <c r="F28" s="216">
        <v>98.614263127440594</v>
      </c>
      <c r="G28" s="216">
        <v>92.740713431262265</v>
      </c>
      <c r="H28" s="216">
        <v>89.943710709375111</v>
      </c>
      <c r="I28" s="216">
        <v>98.73527491993454</v>
      </c>
      <c r="J28" s="216">
        <v>105.38902403581767</v>
      </c>
      <c r="K28" s="216">
        <v>98.230418619118737</v>
      </c>
      <c r="L28" s="216">
        <v>99.928535562027122</v>
      </c>
      <c r="M28" s="216">
        <v>98.178033179285052</v>
      </c>
      <c r="N28" s="216">
        <v>100.07228796885711</v>
      </c>
      <c r="O28" s="216">
        <v>94.742477884940655</v>
      </c>
      <c r="P28" s="337">
        <v>93.170389488417854</v>
      </c>
      <c r="Q28" s="337">
        <v>85.394147951386245</v>
      </c>
    </row>
    <row r="29" spans="1:17" s="206" customFormat="1" x14ac:dyDescent="0.2">
      <c r="A29" s="164">
        <v>2016</v>
      </c>
      <c r="C29" s="216">
        <v>99.206623318164247</v>
      </c>
      <c r="D29" s="216">
        <v>98.663702956189539</v>
      </c>
      <c r="E29" s="216">
        <v>101.56288455689568</v>
      </c>
      <c r="F29" s="216">
        <v>99.966417565124743</v>
      </c>
      <c r="G29" s="216">
        <v>95.607033035459082</v>
      </c>
      <c r="H29" s="216">
        <v>98.626135668279517</v>
      </c>
      <c r="I29" s="216">
        <v>99.346861864572119</v>
      </c>
      <c r="J29" s="216">
        <v>102.23684532724096</v>
      </c>
      <c r="K29" s="216">
        <v>97.202359217074729</v>
      </c>
      <c r="L29" s="216">
        <v>99.918004343838618</v>
      </c>
      <c r="M29" s="216">
        <v>98.289304803392767</v>
      </c>
      <c r="N29" s="216">
        <v>100.20067875591873</v>
      </c>
      <c r="O29" s="216">
        <v>95.43785166965813</v>
      </c>
      <c r="P29" s="337">
        <v>96.845165846008882</v>
      </c>
      <c r="Q29" s="337">
        <v>100.21672385768466</v>
      </c>
    </row>
    <row r="30" spans="1:17" s="206" customFormat="1" x14ac:dyDescent="0.2">
      <c r="A30" s="164">
        <v>2017</v>
      </c>
      <c r="C30" s="216">
        <v>100</v>
      </c>
      <c r="D30" s="216">
        <v>99.999999999999986</v>
      </c>
      <c r="E30" s="216">
        <v>100</v>
      </c>
      <c r="F30" s="216">
        <v>100</v>
      </c>
      <c r="G30" s="216">
        <v>100</v>
      </c>
      <c r="H30" s="216">
        <v>100</v>
      </c>
      <c r="I30" s="216">
        <v>100</v>
      </c>
      <c r="J30" s="216">
        <v>99.999999999999986</v>
      </c>
      <c r="K30" s="216">
        <v>100</v>
      </c>
      <c r="L30" s="216">
        <v>100</v>
      </c>
      <c r="M30" s="216">
        <v>99.999999999999986</v>
      </c>
      <c r="N30" s="216">
        <v>100</v>
      </c>
      <c r="O30" s="216">
        <v>100.00000000000001</v>
      </c>
      <c r="P30" s="337">
        <v>100</v>
      </c>
      <c r="Q30" s="337">
        <v>100</v>
      </c>
    </row>
    <row r="31" spans="1:17" s="206" customFormat="1" x14ac:dyDescent="0.2">
      <c r="A31" s="164">
        <v>2018</v>
      </c>
      <c r="C31" s="216">
        <v>101.17324913701746</v>
      </c>
      <c r="D31" s="216">
        <v>101.82653343997035</v>
      </c>
      <c r="E31" s="216">
        <v>102.39605538317701</v>
      </c>
      <c r="F31" s="216">
        <v>103.51680621451317</v>
      </c>
      <c r="G31" s="216">
        <v>100.04709674485244</v>
      </c>
      <c r="H31" s="216">
        <v>102.2390692077535</v>
      </c>
      <c r="I31" s="216">
        <v>100.47774442890345</v>
      </c>
      <c r="J31" s="216">
        <v>99.702984922881129</v>
      </c>
      <c r="K31" s="216">
        <v>103.66311640143461</v>
      </c>
      <c r="L31" s="216">
        <v>100.5828333785025</v>
      </c>
      <c r="M31" s="216">
        <v>101.44500033103782</v>
      </c>
      <c r="N31" s="216">
        <v>100.0395930557408</v>
      </c>
      <c r="O31" s="216">
        <v>102.84522165321599</v>
      </c>
      <c r="P31" s="337">
        <v>98.420302499302821</v>
      </c>
      <c r="Q31" s="337">
        <v>109.15325417567111</v>
      </c>
    </row>
    <row r="32" spans="1:17" s="206" customFormat="1" x14ac:dyDescent="0.2">
      <c r="A32" s="164">
        <v>2019</v>
      </c>
      <c r="C32" s="216">
        <v>102.08899222917678</v>
      </c>
      <c r="D32" s="216">
        <v>102.86661549806989</v>
      </c>
      <c r="E32" s="216">
        <v>103.13372623857418</v>
      </c>
      <c r="F32" s="216">
        <v>105.48442727436094</v>
      </c>
      <c r="G32" s="216">
        <v>103.09750884605164</v>
      </c>
      <c r="H32" s="216">
        <v>102.66719774091602</v>
      </c>
      <c r="I32" s="216">
        <v>102.3533965034012</v>
      </c>
      <c r="J32" s="216">
        <v>99.200450826520083</v>
      </c>
      <c r="K32" s="216">
        <v>102.10285094730907</v>
      </c>
      <c r="L32" s="216">
        <v>102.63544272867387</v>
      </c>
      <c r="M32" s="216">
        <v>101.28274393909984</v>
      </c>
      <c r="N32" s="216">
        <v>100.36186029504199</v>
      </c>
      <c r="O32" s="216">
        <v>104.34946835968978</v>
      </c>
      <c r="P32" s="337">
        <v>100.27928664856643</v>
      </c>
      <c r="Q32" s="337">
        <v>116.19158375947222</v>
      </c>
    </row>
    <row r="33" spans="1:17" ht="12.75" customHeight="1" x14ac:dyDescent="0.2">
      <c r="A33" s="124">
        <v>2020</v>
      </c>
      <c r="C33" s="277">
        <v>92.107592416974825</v>
      </c>
      <c r="D33" s="161">
        <v>94.954239494470926</v>
      </c>
      <c r="E33" s="161">
        <v>82.978889479942779</v>
      </c>
      <c r="F33" s="161">
        <v>60.641484126656863</v>
      </c>
      <c r="G33" s="161">
        <v>94.327109119153221</v>
      </c>
      <c r="H33" s="161">
        <v>95.697167636817952</v>
      </c>
      <c r="I33" s="161">
        <v>101.35030402836036</v>
      </c>
      <c r="J33" s="161">
        <v>90.533424859156611</v>
      </c>
      <c r="K33" s="161">
        <v>85.175891634585852</v>
      </c>
      <c r="L33" s="161">
        <v>104.32143548617405</v>
      </c>
      <c r="M33" s="161">
        <v>89.320628339451389</v>
      </c>
      <c r="N33" s="161">
        <v>92.555197072016142</v>
      </c>
      <c r="O33" s="161">
        <v>75.159400273576068</v>
      </c>
      <c r="P33" s="277">
        <v>68.104968600374463</v>
      </c>
      <c r="Q33" s="277">
        <v>89.363198296072909</v>
      </c>
    </row>
    <row r="34" spans="1:17" ht="12.75" customHeight="1" x14ac:dyDescent="0.2">
      <c r="A34" s="124">
        <v>2021</v>
      </c>
      <c r="C34" s="277">
        <v>98.388881323273708</v>
      </c>
      <c r="D34" s="161">
        <v>100.25648685492325</v>
      </c>
      <c r="E34" s="161">
        <v>89.292387733771079</v>
      </c>
      <c r="F34" s="161">
        <v>75.832770244235192</v>
      </c>
      <c r="G34" s="161">
        <v>97.154320241878693</v>
      </c>
      <c r="H34" s="161">
        <v>96.605228331278013</v>
      </c>
      <c r="I34" s="161">
        <v>102.41927258174371</v>
      </c>
      <c r="J34" s="161">
        <v>100.0178425032783</v>
      </c>
      <c r="K34" s="161">
        <v>90.713877291904538</v>
      </c>
      <c r="L34" s="161">
        <v>106.82136386243579</v>
      </c>
      <c r="M34" s="161">
        <v>96.518516906005871</v>
      </c>
      <c r="N34" s="161">
        <v>107.35133383993579</v>
      </c>
      <c r="O34" s="161">
        <v>89.58643092903462</v>
      </c>
      <c r="P34" s="277">
        <v>74.585955742384016</v>
      </c>
      <c r="Q34" s="277">
        <v>104.81819708911624</v>
      </c>
    </row>
    <row r="35" spans="1:17" ht="12.75" customHeight="1" x14ac:dyDescent="0.2">
      <c r="A35" s="124"/>
      <c r="D35" s="161"/>
      <c r="E35" s="161"/>
      <c r="F35" s="161"/>
      <c r="G35" s="161"/>
      <c r="H35" s="161"/>
      <c r="I35" s="161"/>
      <c r="J35" s="161"/>
      <c r="K35" s="161"/>
      <c r="L35" s="161"/>
      <c r="M35" s="161"/>
      <c r="N35" s="161"/>
      <c r="O35" s="161"/>
    </row>
    <row r="36" spans="1:17" ht="12.75" customHeight="1" x14ac:dyDescent="0.2">
      <c r="A36" s="124" t="s">
        <v>17</v>
      </c>
      <c r="C36" s="161"/>
      <c r="D36" s="161"/>
      <c r="E36" s="161"/>
      <c r="F36" s="161"/>
      <c r="G36" s="161"/>
      <c r="H36" s="161"/>
      <c r="I36" s="161"/>
      <c r="J36" s="161"/>
      <c r="K36" s="161"/>
      <c r="L36" s="161"/>
      <c r="M36" s="161"/>
      <c r="N36" s="161"/>
      <c r="O36" s="161"/>
    </row>
    <row r="37" spans="1:17" ht="26.25" customHeight="1" x14ac:dyDescent="0.2">
      <c r="A37" s="124">
        <v>1998</v>
      </c>
      <c r="B37" s="90" t="s">
        <v>3</v>
      </c>
      <c r="C37" s="161">
        <v>72.146005163615698</v>
      </c>
      <c r="D37" s="161">
        <v>70.998708184017161</v>
      </c>
      <c r="E37" s="161">
        <v>86.561977452374038</v>
      </c>
      <c r="F37" s="161">
        <v>98.2632763190812</v>
      </c>
      <c r="G37" s="161">
        <v>45.378055922764801</v>
      </c>
      <c r="H37" s="161">
        <v>62.812162937273747</v>
      </c>
      <c r="I37" s="161">
        <v>65.57940933981277</v>
      </c>
      <c r="J37" s="161">
        <v>56.800116475636322</v>
      </c>
      <c r="K37" s="161">
        <v>53.541771570212966</v>
      </c>
      <c r="L37" s="161">
        <v>98.781101429098825</v>
      </c>
      <c r="M37" s="161">
        <v>101.22125390632574</v>
      </c>
      <c r="N37" s="161">
        <v>73.934042841084093</v>
      </c>
      <c r="O37" s="161">
        <v>69.215103821329379</v>
      </c>
      <c r="P37" s="277">
        <v>56.963292883270519</v>
      </c>
      <c r="Q37" s="277">
        <v>68.82161926394771</v>
      </c>
    </row>
    <row r="38" spans="1:17" ht="12.75" customHeight="1" x14ac:dyDescent="0.2">
      <c r="A38" s="124"/>
      <c r="B38" s="90" t="s">
        <v>4</v>
      </c>
      <c r="C38" s="161">
        <v>72.174776457307246</v>
      </c>
      <c r="D38" s="161">
        <v>72.358459249193004</v>
      </c>
      <c r="E38" s="161">
        <v>86.241636176133355</v>
      </c>
      <c r="F38" s="161">
        <v>100.48790359167131</v>
      </c>
      <c r="G38" s="161">
        <v>47.668919869228077</v>
      </c>
      <c r="H38" s="161">
        <v>62.498055447114581</v>
      </c>
      <c r="I38" s="161">
        <v>65.637444314270425</v>
      </c>
      <c r="J38" s="161">
        <v>56.615466525204198</v>
      </c>
      <c r="K38" s="161">
        <v>52.303920428382355</v>
      </c>
      <c r="L38" s="161">
        <v>98.651676819263841</v>
      </c>
      <c r="M38" s="161">
        <v>101.28794225703867</v>
      </c>
      <c r="N38" s="161">
        <v>73.32781854719579</v>
      </c>
      <c r="O38" s="161">
        <v>61.560013583885045</v>
      </c>
      <c r="P38" s="277">
        <v>54.388996507558566</v>
      </c>
      <c r="Q38" s="277">
        <v>65.817766239595116</v>
      </c>
    </row>
    <row r="39" spans="1:17" ht="12.75" customHeight="1" x14ac:dyDescent="0.2">
      <c r="A39" s="124"/>
      <c r="B39" s="90" t="s">
        <v>1</v>
      </c>
      <c r="C39" s="161">
        <v>72.230942681436673</v>
      </c>
      <c r="D39" s="161">
        <v>72.705140702533797</v>
      </c>
      <c r="E39" s="161">
        <v>85.057650802571288</v>
      </c>
      <c r="F39" s="161">
        <v>97.324199491083476</v>
      </c>
      <c r="G39" s="161">
        <v>46.504142534823799</v>
      </c>
      <c r="H39" s="161">
        <v>62.626261518479204</v>
      </c>
      <c r="I39" s="161">
        <v>66.176799546048812</v>
      </c>
      <c r="J39" s="161">
        <v>54.620159339854887</v>
      </c>
      <c r="K39" s="161">
        <v>51.619441519328589</v>
      </c>
      <c r="L39" s="161">
        <v>98.816949938303665</v>
      </c>
      <c r="M39" s="161">
        <v>101.34907381310501</v>
      </c>
      <c r="N39" s="161">
        <v>73.148092541612158</v>
      </c>
      <c r="O39" s="161">
        <v>74.48723217426118</v>
      </c>
      <c r="P39" s="277">
        <v>59.722160284127398</v>
      </c>
      <c r="Q39" s="277">
        <v>68.246945472613021</v>
      </c>
    </row>
    <row r="40" spans="1:17" ht="12.75" customHeight="1" x14ac:dyDescent="0.2">
      <c r="A40" s="124"/>
      <c r="B40" s="90" t="s">
        <v>2</v>
      </c>
      <c r="C40" s="161">
        <v>72.319101601662155</v>
      </c>
      <c r="D40" s="161">
        <v>73.378274461749143</v>
      </c>
      <c r="E40" s="161">
        <v>86.351999087610182</v>
      </c>
      <c r="F40" s="161">
        <v>95.359503919201799</v>
      </c>
      <c r="G40" s="161">
        <v>46.684094634482655</v>
      </c>
      <c r="H40" s="161">
        <v>61.473773890325134</v>
      </c>
      <c r="I40" s="161">
        <v>66.596716322642749</v>
      </c>
      <c r="J40" s="161">
        <v>51.629560629453202</v>
      </c>
      <c r="K40" s="161">
        <v>51.90364832535623</v>
      </c>
      <c r="L40" s="161">
        <v>99.117531020597369</v>
      </c>
      <c r="M40" s="161">
        <v>101.42794733873868</v>
      </c>
      <c r="N40" s="161">
        <v>73.955130646806623</v>
      </c>
      <c r="O40" s="161">
        <v>69.726259014710223</v>
      </c>
      <c r="P40" s="277">
        <v>66.148267299007713</v>
      </c>
      <c r="Q40" s="277">
        <v>66.934602694699038</v>
      </c>
    </row>
    <row r="41" spans="1:17" ht="26.25" customHeight="1" x14ac:dyDescent="0.2">
      <c r="A41" s="124">
        <v>1999</v>
      </c>
      <c r="B41" s="90" t="s">
        <v>3</v>
      </c>
      <c r="C41" s="161">
        <v>72.986807512697595</v>
      </c>
      <c r="D41" s="161">
        <v>73.119667140780791</v>
      </c>
      <c r="E41" s="161">
        <v>90.154819565732026</v>
      </c>
      <c r="F41" s="161">
        <v>96.896951555495406</v>
      </c>
      <c r="G41" s="161">
        <v>47.836098588838112</v>
      </c>
      <c r="H41" s="161">
        <v>63.556271721392434</v>
      </c>
      <c r="I41" s="161">
        <v>67.884446770818784</v>
      </c>
      <c r="J41" s="161">
        <v>52.097310405948157</v>
      </c>
      <c r="K41" s="161">
        <v>51.062351562974079</v>
      </c>
      <c r="L41" s="161">
        <v>99.388433445605102</v>
      </c>
      <c r="M41" s="161">
        <v>101.54775915175223</v>
      </c>
      <c r="N41" s="161">
        <v>74.618609818264616</v>
      </c>
      <c r="O41" s="161">
        <v>69.664718075783696</v>
      </c>
      <c r="P41" s="277">
        <v>60.645038970869237</v>
      </c>
      <c r="Q41" s="277">
        <v>64.105361362653028</v>
      </c>
    </row>
    <row r="42" spans="1:17" ht="12.75" customHeight="1" x14ac:dyDescent="0.2">
      <c r="A42" s="124"/>
      <c r="B42" s="90" t="s">
        <v>4</v>
      </c>
      <c r="C42" s="161">
        <v>73.339801442087733</v>
      </c>
      <c r="D42" s="161">
        <v>72.422605456133681</v>
      </c>
      <c r="E42" s="161">
        <v>87.850466391608066</v>
      </c>
      <c r="F42" s="161">
        <v>92.734370770976753</v>
      </c>
      <c r="G42" s="161">
        <v>49.470676513698542</v>
      </c>
      <c r="H42" s="161">
        <v>64.066207665131174</v>
      </c>
      <c r="I42" s="161">
        <v>68.287929324938034</v>
      </c>
      <c r="J42" s="161">
        <v>53.111866858601985</v>
      </c>
      <c r="K42" s="161">
        <v>56.328257407480834</v>
      </c>
      <c r="L42" s="161">
        <v>99.754173172607452</v>
      </c>
      <c r="M42" s="161">
        <v>101.76230501949267</v>
      </c>
      <c r="N42" s="161">
        <v>75.039239887018368</v>
      </c>
      <c r="O42" s="161">
        <v>69.134854631320849</v>
      </c>
      <c r="P42" s="277">
        <v>62.228655264782375</v>
      </c>
      <c r="Q42" s="277">
        <v>69.079063836288441</v>
      </c>
    </row>
    <row r="43" spans="1:17" ht="12.75" customHeight="1" x14ac:dyDescent="0.2">
      <c r="A43" s="124"/>
      <c r="B43" s="90" t="s">
        <v>1</v>
      </c>
      <c r="C43" s="161">
        <v>74.416550709065461</v>
      </c>
      <c r="D43" s="161">
        <v>74.527905448685203</v>
      </c>
      <c r="E43" s="161">
        <v>91.51523850679753</v>
      </c>
      <c r="F43" s="161">
        <v>93.98623448024135</v>
      </c>
      <c r="G43" s="161">
        <v>48.241276379556133</v>
      </c>
      <c r="H43" s="161">
        <v>65.101479352572696</v>
      </c>
      <c r="I43" s="161">
        <v>69.625163700251505</v>
      </c>
      <c r="J43" s="161">
        <v>53.223080294010529</v>
      </c>
      <c r="K43" s="161">
        <v>57.28724642272644</v>
      </c>
      <c r="L43" s="161">
        <v>99.850542756495315</v>
      </c>
      <c r="M43" s="161">
        <v>102.03467599885032</v>
      </c>
      <c r="N43" s="161">
        <v>76.140852442844263</v>
      </c>
      <c r="O43" s="161">
        <v>74.70992145375709</v>
      </c>
      <c r="P43" s="277">
        <v>60.8075926148002</v>
      </c>
      <c r="Q43" s="277">
        <v>70.965466516241491</v>
      </c>
    </row>
    <row r="44" spans="1:17" ht="12.75" customHeight="1" x14ac:dyDescent="0.2">
      <c r="A44" s="124"/>
      <c r="B44" s="90" t="s">
        <v>2</v>
      </c>
      <c r="C44" s="161">
        <v>75.45801582453268</v>
      </c>
      <c r="D44" s="161">
        <v>75.355661349899862</v>
      </c>
      <c r="E44" s="161">
        <v>90.931740458623381</v>
      </c>
      <c r="F44" s="161">
        <v>96.652945863559765</v>
      </c>
      <c r="G44" s="161">
        <v>50.325563125877494</v>
      </c>
      <c r="H44" s="161">
        <v>66.586163585590214</v>
      </c>
      <c r="I44" s="161">
        <v>70.541648735466126</v>
      </c>
      <c r="J44" s="161">
        <v>57.11887291070957</v>
      </c>
      <c r="K44" s="161">
        <v>59.756273510432784</v>
      </c>
      <c r="L44" s="161">
        <v>100.14264064146673</v>
      </c>
      <c r="M44" s="161">
        <v>102.22001980179783</v>
      </c>
      <c r="N44" s="161">
        <v>75.573771819484179</v>
      </c>
      <c r="O44" s="161">
        <v>67.14941051064045</v>
      </c>
      <c r="P44" s="277">
        <v>63.723660081426452</v>
      </c>
      <c r="Q44" s="277">
        <v>75.992061276415058</v>
      </c>
    </row>
    <row r="45" spans="1:17" ht="26.25" customHeight="1" x14ac:dyDescent="0.2">
      <c r="A45" s="124">
        <v>2000</v>
      </c>
      <c r="B45" s="90" t="s">
        <v>3</v>
      </c>
      <c r="C45" s="161">
        <v>75.77949164015746</v>
      </c>
      <c r="D45" s="161">
        <v>74.116444475717984</v>
      </c>
      <c r="E45" s="161">
        <v>91.273470781088477</v>
      </c>
      <c r="F45" s="161">
        <v>96.313110627450754</v>
      </c>
      <c r="G45" s="161">
        <v>53.708540331286684</v>
      </c>
      <c r="H45" s="161">
        <v>70.387533395774369</v>
      </c>
      <c r="I45" s="161">
        <v>71.890371050062996</v>
      </c>
      <c r="J45" s="161">
        <v>52.990748383846174</v>
      </c>
      <c r="K45" s="161">
        <v>57.749212780571739</v>
      </c>
      <c r="L45" s="161">
        <v>100.35150898972485</v>
      </c>
      <c r="M45" s="161">
        <v>102.26694703565177</v>
      </c>
      <c r="N45" s="161">
        <v>76.079503586796022</v>
      </c>
      <c r="O45" s="161">
        <v>71.075598679431721</v>
      </c>
      <c r="P45" s="277">
        <v>66.914266685314644</v>
      </c>
      <c r="Q45" s="277">
        <v>71.481523137707043</v>
      </c>
    </row>
    <row r="46" spans="1:17" ht="12.75" customHeight="1" x14ac:dyDescent="0.2">
      <c r="A46" s="124"/>
      <c r="B46" s="90" t="s">
        <v>4</v>
      </c>
      <c r="C46" s="161">
        <v>76.205012387992682</v>
      </c>
      <c r="D46" s="161">
        <v>74.942251622364793</v>
      </c>
      <c r="E46" s="161">
        <v>91.904664589787615</v>
      </c>
      <c r="F46" s="161">
        <v>87.335342387942731</v>
      </c>
      <c r="G46" s="161">
        <v>59.639113232883759</v>
      </c>
      <c r="H46" s="161">
        <v>69.694092009901738</v>
      </c>
      <c r="I46" s="161">
        <v>72.269247337941323</v>
      </c>
      <c r="J46" s="161">
        <v>53.986078430756486</v>
      </c>
      <c r="K46" s="161">
        <v>57.836940040755238</v>
      </c>
      <c r="L46" s="161">
        <v>100.68264425514333</v>
      </c>
      <c r="M46" s="161">
        <v>102.09854877598836</v>
      </c>
      <c r="N46" s="161">
        <v>76.5473445063881</v>
      </c>
      <c r="O46" s="161">
        <v>74.177061954722916</v>
      </c>
      <c r="P46" s="277">
        <v>63.426504199413415</v>
      </c>
      <c r="Q46" s="277">
        <v>84.417796653688612</v>
      </c>
    </row>
    <row r="47" spans="1:17" ht="12.75" customHeight="1" x14ac:dyDescent="0.2">
      <c r="A47" s="124"/>
      <c r="B47" s="90" t="s">
        <v>1</v>
      </c>
      <c r="C47" s="161">
        <v>77.080042935403625</v>
      </c>
      <c r="D47" s="161">
        <v>74.654678136523387</v>
      </c>
      <c r="E47" s="161">
        <v>92.628716292782755</v>
      </c>
      <c r="F47" s="161">
        <v>89.75230760887122</v>
      </c>
      <c r="G47" s="161">
        <v>60.002238790519556</v>
      </c>
      <c r="H47" s="161">
        <v>70.328610758917435</v>
      </c>
      <c r="I47" s="161">
        <v>72.896646291809972</v>
      </c>
      <c r="J47" s="161">
        <v>60.358740719349832</v>
      </c>
      <c r="K47" s="161">
        <v>60.451688134138557</v>
      </c>
      <c r="L47" s="161">
        <v>100.97860804911869</v>
      </c>
      <c r="M47" s="161">
        <v>101.73211100724036</v>
      </c>
      <c r="N47" s="161">
        <v>76.20108755218844</v>
      </c>
      <c r="O47" s="161">
        <v>73.386187386447943</v>
      </c>
      <c r="P47" s="277">
        <v>62.627264433364125</v>
      </c>
      <c r="Q47" s="277">
        <v>82.022871886951449</v>
      </c>
    </row>
    <row r="48" spans="1:17" ht="12.75" customHeight="1" x14ac:dyDescent="0.2">
      <c r="A48" s="124"/>
      <c r="B48" s="90" t="s">
        <v>2</v>
      </c>
      <c r="C48" s="161">
        <v>77.049859153553442</v>
      </c>
      <c r="D48" s="161">
        <v>74.251330958199759</v>
      </c>
      <c r="E48" s="161">
        <v>92.241073243254263</v>
      </c>
      <c r="F48" s="161">
        <v>88.651535066364815</v>
      </c>
      <c r="G48" s="161">
        <v>64.50628499420985</v>
      </c>
      <c r="H48" s="161">
        <v>69.38489380227297</v>
      </c>
      <c r="I48" s="161">
        <v>72.647589721331826</v>
      </c>
      <c r="J48" s="161">
        <v>56.765465991404831</v>
      </c>
      <c r="K48" s="161">
        <v>60.999415441827423</v>
      </c>
      <c r="L48" s="161">
        <v>101.2068157758285</v>
      </c>
      <c r="M48" s="161">
        <v>101.32433704853516</v>
      </c>
      <c r="N48" s="161">
        <v>77.437043123838265</v>
      </c>
      <c r="O48" s="161">
        <v>76.132424447276136</v>
      </c>
      <c r="P48" s="277">
        <v>62.883728063706315</v>
      </c>
      <c r="Q48" s="277">
        <v>82.438971523448146</v>
      </c>
    </row>
    <row r="49" spans="1:17" ht="26.25" customHeight="1" x14ac:dyDescent="0.2">
      <c r="A49" s="124">
        <v>2001</v>
      </c>
      <c r="B49" s="90" t="s">
        <v>3</v>
      </c>
      <c r="C49" s="161">
        <v>78.660611653279233</v>
      </c>
      <c r="D49" s="161">
        <v>77.409287906832958</v>
      </c>
      <c r="E49" s="161">
        <v>95.792179258314022</v>
      </c>
      <c r="F49" s="161">
        <v>88.809881257589112</v>
      </c>
      <c r="G49" s="161">
        <v>66.005475622585365</v>
      </c>
      <c r="H49" s="161">
        <v>72.957949748721873</v>
      </c>
      <c r="I49" s="161">
        <v>72.263858840802797</v>
      </c>
      <c r="J49" s="161">
        <v>61.800628266753641</v>
      </c>
      <c r="K49" s="161">
        <v>62.586796088416527</v>
      </c>
      <c r="L49" s="161">
        <v>101.73955616781394</v>
      </c>
      <c r="M49" s="161">
        <v>101.0345705083642</v>
      </c>
      <c r="N49" s="161">
        <v>79.13837666523149</v>
      </c>
      <c r="O49" s="161">
        <v>72.938223839455404</v>
      </c>
      <c r="P49" s="277">
        <v>61.506367586408786</v>
      </c>
      <c r="Q49" s="277">
        <v>73.854579580454057</v>
      </c>
    </row>
    <row r="50" spans="1:17" ht="12.75" customHeight="1" x14ac:dyDescent="0.2">
      <c r="A50" s="124"/>
      <c r="B50" s="90" t="s">
        <v>4</v>
      </c>
      <c r="C50" s="161">
        <v>78.92131843630834</v>
      </c>
      <c r="D50" s="161">
        <v>78.071135781739642</v>
      </c>
      <c r="E50" s="161">
        <v>96.656348242115797</v>
      </c>
      <c r="F50" s="161">
        <v>94.47767184848243</v>
      </c>
      <c r="G50" s="161">
        <v>63.446421320446497</v>
      </c>
      <c r="H50" s="161">
        <v>73.737510460952123</v>
      </c>
      <c r="I50" s="161">
        <v>71.810566279736364</v>
      </c>
      <c r="J50" s="161">
        <v>62.62700387405625</v>
      </c>
      <c r="K50" s="161">
        <v>62.3962576689377</v>
      </c>
      <c r="L50" s="161">
        <v>102.38703668395416</v>
      </c>
      <c r="M50" s="161">
        <v>101.0394932797787</v>
      </c>
      <c r="N50" s="161">
        <v>78.865179575857766</v>
      </c>
      <c r="O50" s="161">
        <v>77.010793855054231</v>
      </c>
      <c r="P50" s="277">
        <v>60.513815099137084</v>
      </c>
      <c r="Q50" s="277">
        <v>87.832711919417903</v>
      </c>
    </row>
    <row r="51" spans="1:17" ht="12.75" customHeight="1" x14ac:dyDescent="0.2">
      <c r="A51" s="124"/>
      <c r="B51" s="90" t="s">
        <v>1</v>
      </c>
      <c r="C51" s="161">
        <v>80.532602722661579</v>
      </c>
      <c r="D51" s="161">
        <v>79.875872939855697</v>
      </c>
      <c r="E51" s="161">
        <v>98.999909651043325</v>
      </c>
      <c r="F51" s="161">
        <v>97.414518338258432</v>
      </c>
      <c r="G51" s="161">
        <v>68.295967077489706</v>
      </c>
      <c r="H51" s="161">
        <v>76.070325125984837</v>
      </c>
      <c r="I51" s="161">
        <v>72.083875521164188</v>
      </c>
      <c r="J51" s="161">
        <v>60.557112781660848</v>
      </c>
      <c r="K51" s="161">
        <v>65.164120683728612</v>
      </c>
      <c r="L51" s="161">
        <v>102.86538954594332</v>
      </c>
      <c r="M51" s="161">
        <v>101.33497373303216</v>
      </c>
      <c r="N51" s="161">
        <v>81.378014336067238</v>
      </c>
      <c r="O51" s="161">
        <v>76.548407979617082</v>
      </c>
      <c r="P51" s="277">
        <v>70.665778966061637</v>
      </c>
      <c r="Q51" s="277">
        <v>84.216665651188848</v>
      </c>
    </row>
    <row r="52" spans="1:17" ht="12.75" customHeight="1" x14ac:dyDescent="0.2">
      <c r="A52" s="124"/>
      <c r="B52" s="90" t="s">
        <v>2</v>
      </c>
      <c r="C52" s="161">
        <v>82.206778870355677</v>
      </c>
      <c r="D52" s="161">
        <v>83.284969227138575</v>
      </c>
      <c r="E52" s="161">
        <v>101.60130412206203</v>
      </c>
      <c r="F52" s="161">
        <v>98.307829800333081</v>
      </c>
      <c r="G52" s="161">
        <v>71.239786084900658</v>
      </c>
      <c r="H52" s="161">
        <v>78.254551224345335</v>
      </c>
      <c r="I52" s="161">
        <v>72.431916901302131</v>
      </c>
      <c r="J52" s="161">
        <v>62.520196526888611</v>
      </c>
      <c r="K52" s="161">
        <v>67.513957560646645</v>
      </c>
      <c r="L52" s="161">
        <v>103.3236416118276</v>
      </c>
      <c r="M52" s="161">
        <v>101.70457879514962</v>
      </c>
      <c r="N52" s="161">
        <v>81.931735439037809</v>
      </c>
      <c r="O52" s="161">
        <v>79.043391728422151</v>
      </c>
      <c r="P52" s="277">
        <v>74.4838882322274</v>
      </c>
      <c r="Q52" s="277">
        <v>83.713358298702545</v>
      </c>
    </row>
    <row r="53" spans="1:17" ht="26.25" customHeight="1" x14ac:dyDescent="0.2">
      <c r="A53" s="124">
        <v>2002</v>
      </c>
      <c r="B53" s="90" t="s">
        <v>3</v>
      </c>
      <c r="C53" s="161">
        <v>82.116267753628321</v>
      </c>
      <c r="D53" s="161">
        <v>82.979383891839092</v>
      </c>
      <c r="E53" s="161">
        <v>105.76356912885095</v>
      </c>
      <c r="F53" s="161">
        <v>93.954024804430759</v>
      </c>
      <c r="G53" s="161">
        <v>72.715708655069079</v>
      </c>
      <c r="H53" s="161">
        <v>79.185288962746327</v>
      </c>
      <c r="I53" s="161">
        <v>73.116546275293345</v>
      </c>
      <c r="J53" s="161">
        <v>62.661247686478681</v>
      </c>
      <c r="K53" s="161">
        <v>64.55506337843012</v>
      </c>
      <c r="L53" s="161">
        <v>103.85684310806354</v>
      </c>
      <c r="M53" s="161">
        <v>101.97584153662686</v>
      </c>
      <c r="N53" s="161">
        <v>80.425563581376977</v>
      </c>
      <c r="O53" s="161">
        <v>84.175465519286647</v>
      </c>
      <c r="P53" s="277">
        <v>66.927071023822904</v>
      </c>
      <c r="Q53" s="277">
        <v>71.524455199648827</v>
      </c>
    </row>
    <row r="54" spans="1:17" ht="12.75" customHeight="1" x14ac:dyDescent="0.2">
      <c r="A54" s="124"/>
      <c r="B54" s="90" t="s">
        <v>4</v>
      </c>
      <c r="C54" s="161">
        <v>82.070915604296502</v>
      </c>
      <c r="D54" s="161">
        <v>82.265506603972241</v>
      </c>
      <c r="E54" s="161">
        <v>98.843475608548005</v>
      </c>
      <c r="F54" s="161">
        <v>94.582977128799115</v>
      </c>
      <c r="G54" s="161">
        <v>72.424640398291714</v>
      </c>
      <c r="H54" s="161">
        <v>79.979161972550315</v>
      </c>
      <c r="I54" s="161">
        <v>74.039232405950855</v>
      </c>
      <c r="J54" s="161">
        <v>64.801252848150469</v>
      </c>
      <c r="K54" s="161">
        <v>63.892569714303427</v>
      </c>
      <c r="L54" s="161">
        <v>104.53433150615865</v>
      </c>
      <c r="M54" s="161">
        <v>101.95091410585478</v>
      </c>
      <c r="N54" s="161">
        <v>80.737452458791353</v>
      </c>
      <c r="O54" s="161">
        <v>79.825307764243519</v>
      </c>
      <c r="P54" s="277">
        <v>67.970697645900074</v>
      </c>
      <c r="Q54" s="277">
        <v>85.730770416164944</v>
      </c>
    </row>
    <row r="55" spans="1:17" ht="12.75" customHeight="1" x14ac:dyDescent="0.2">
      <c r="A55" s="124"/>
      <c r="B55" s="90" t="s">
        <v>224</v>
      </c>
      <c r="C55" s="161">
        <v>83.190977391604719</v>
      </c>
      <c r="D55" s="161">
        <v>83.907853677723679</v>
      </c>
      <c r="E55" s="161">
        <v>97.813478532672733</v>
      </c>
      <c r="F55" s="161">
        <v>99.325726092684619</v>
      </c>
      <c r="G55" s="161">
        <v>74.218361412208111</v>
      </c>
      <c r="H55" s="161">
        <v>81.858990017222709</v>
      </c>
      <c r="I55" s="161">
        <v>75.499599861668941</v>
      </c>
      <c r="J55" s="161">
        <v>63.983046098632009</v>
      </c>
      <c r="K55" s="161">
        <v>64.489312319486245</v>
      </c>
      <c r="L55" s="161">
        <v>105.46055184298153</v>
      </c>
      <c r="M55" s="161">
        <v>101.70677058824123</v>
      </c>
      <c r="N55" s="161">
        <v>81.580898847269893</v>
      </c>
      <c r="O55" s="161">
        <v>80.658932887182161</v>
      </c>
      <c r="P55" s="277">
        <v>71.985259046970526</v>
      </c>
      <c r="Q55" s="277">
        <v>91.398252136151655</v>
      </c>
    </row>
    <row r="56" spans="1:17" ht="12.75" customHeight="1" x14ac:dyDescent="0.2">
      <c r="A56" s="124"/>
      <c r="B56" s="90" t="s">
        <v>2</v>
      </c>
      <c r="C56" s="161">
        <v>84.181347323726158</v>
      </c>
      <c r="D56" s="161">
        <v>84.876121029061423</v>
      </c>
      <c r="E56" s="161">
        <v>99.216664201204722</v>
      </c>
      <c r="F56" s="161">
        <v>98.341606927875887</v>
      </c>
      <c r="G56" s="161">
        <v>73.047168969630519</v>
      </c>
      <c r="H56" s="161">
        <v>83.194382681264187</v>
      </c>
      <c r="I56" s="161">
        <v>77.187655090600956</v>
      </c>
      <c r="J56" s="161">
        <v>63.5230133817713</v>
      </c>
      <c r="K56" s="161">
        <v>66.124809193176205</v>
      </c>
      <c r="L56" s="161">
        <v>106.42356264126728</v>
      </c>
      <c r="M56" s="161">
        <v>101.27035481138547</v>
      </c>
      <c r="N56" s="161">
        <v>83.421688198225823</v>
      </c>
      <c r="O56" s="161">
        <v>80.997779174211203</v>
      </c>
      <c r="P56" s="277">
        <v>76.658864373763308</v>
      </c>
      <c r="Q56" s="277">
        <v>95.380499606137434</v>
      </c>
    </row>
    <row r="57" spans="1:17" ht="26.25" customHeight="1" x14ac:dyDescent="0.2">
      <c r="A57" s="124">
        <v>2003</v>
      </c>
      <c r="B57" s="90" t="s">
        <v>3</v>
      </c>
      <c r="C57" s="161">
        <v>85.01185907024302</v>
      </c>
      <c r="D57" s="161">
        <v>82.92409128654262</v>
      </c>
      <c r="E57" s="161">
        <v>101.69695421032995</v>
      </c>
      <c r="F57" s="161">
        <v>98.259283612769295</v>
      </c>
      <c r="G57" s="161">
        <v>79.777279876300511</v>
      </c>
      <c r="H57" s="161">
        <v>84.045253516368419</v>
      </c>
      <c r="I57" s="161">
        <v>79.087391241915412</v>
      </c>
      <c r="J57" s="161">
        <v>63.29446656614892</v>
      </c>
      <c r="K57" s="161">
        <v>67.585715787337719</v>
      </c>
      <c r="L57" s="161">
        <v>108.05569144911472</v>
      </c>
      <c r="M57" s="161">
        <v>100.81644972601774</v>
      </c>
      <c r="N57" s="161">
        <v>83.99246757597129</v>
      </c>
      <c r="O57" s="161">
        <v>82.760682896785227</v>
      </c>
      <c r="P57" s="277">
        <v>72.034087128909363</v>
      </c>
      <c r="Q57" s="277">
        <v>96.706021164667376</v>
      </c>
    </row>
    <row r="58" spans="1:17" ht="12.75" customHeight="1" x14ac:dyDescent="0.2">
      <c r="A58" s="124"/>
      <c r="B58" s="90" t="s">
        <v>4</v>
      </c>
      <c r="C58" s="161">
        <v>86.613044536719073</v>
      </c>
      <c r="D58" s="161">
        <v>86.074240806822118</v>
      </c>
      <c r="E58" s="161">
        <v>103.65456882763365</v>
      </c>
      <c r="F58" s="161">
        <v>98.145438468934287</v>
      </c>
      <c r="G58" s="161">
        <v>79.456809061181744</v>
      </c>
      <c r="H58" s="161">
        <v>85.343511727932452</v>
      </c>
      <c r="I58" s="161">
        <v>79.943807788787964</v>
      </c>
      <c r="J58" s="161">
        <v>67.449592821033718</v>
      </c>
      <c r="K58" s="161">
        <v>72.850470412043322</v>
      </c>
      <c r="L58" s="161">
        <v>108.77732085363895</v>
      </c>
      <c r="M58" s="161">
        <v>100.5215562229867</v>
      </c>
      <c r="N58" s="161">
        <v>84.910893906638876</v>
      </c>
      <c r="O58" s="161">
        <v>84.261195525913848</v>
      </c>
      <c r="P58" s="277">
        <v>72.715632470060825</v>
      </c>
      <c r="Q58" s="277">
        <v>88.308840033293023</v>
      </c>
    </row>
    <row r="59" spans="1:17" ht="12.75" customHeight="1" x14ac:dyDescent="0.2">
      <c r="A59" s="124"/>
      <c r="B59" s="90" t="s">
        <v>1</v>
      </c>
      <c r="C59" s="161">
        <v>87.932990439826952</v>
      </c>
      <c r="D59" s="161">
        <v>87.045446978170943</v>
      </c>
      <c r="E59" s="161">
        <v>104.94342313023314</v>
      </c>
      <c r="F59" s="161">
        <v>93.918572850432056</v>
      </c>
      <c r="G59" s="161">
        <v>79.148148024218358</v>
      </c>
      <c r="H59" s="161">
        <v>86.838221313094493</v>
      </c>
      <c r="I59" s="161">
        <v>80.537110608748861</v>
      </c>
      <c r="J59" s="161">
        <v>75.526371022132153</v>
      </c>
      <c r="K59" s="161">
        <v>74.240181017721895</v>
      </c>
      <c r="L59" s="161">
        <v>109.52234672011038</v>
      </c>
      <c r="M59" s="161">
        <v>100.41943541786931</v>
      </c>
      <c r="N59" s="161">
        <v>85.918030278081616</v>
      </c>
      <c r="O59" s="161">
        <v>85.368394566780722</v>
      </c>
      <c r="P59" s="277">
        <v>76.280335793089392</v>
      </c>
      <c r="Q59" s="277">
        <v>91.788228309045024</v>
      </c>
    </row>
    <row r="60" spans="1:17" ht="12.75" customHeight="1" x14ac:dyDescent="0.2">
      <c r="A60" s="124"/>
      <c r="B60" s="90" t="s">
        <v>2</v>
      </c>
      <c r="C60" s="161">
        <v>87.725337867017373</v>
      </c>
      <c r="D60" s="161">
        <v>86.521533166694795</v>
      </c>
      <c r="E60" s="161">
        <v>99.236531478245084</v>
      </c>
      <c r="F60" s="161">
        <v>97.444306002663367</v>
      </c>
      <c r="G60" s="161">
        <v>76.654618028619311</v>
      </c>
      <c r="H60" s="161">
        <v>85.459802073217531</v>
      </c>
      <c r="I60" s="161">
        <v>80.550865971298236</v>
      </c>
      <c r="J60" s="161">
        <v>77.242694162030659</v>
      </c>
      <c r="K60" s="161">
        <v>76.067131138463154</v>
      </c>
      <c r="L60" s="161">
        <v>110.10021976634137</v>
      </c>
      <c r="M60" s="161">
        <v>100.39043957389165</v>
      </c>
      <c r="N60" s="161">
        <v>87.222979605118937</v>
      </c>
      <c r="O60" s="161">
        <v>90.17391951193693</v>
      </c>
      <c r="P60" s="277">
        <v>70.944182293426991</v>
      </c>
      <c r="Q60" s="277">
        <v>67.640452109857193</v>
      </c>
    </row>
    <row r="61" spans="1:17" ht="26.25" customHeight="1" x14ac:dyDescent="0.2">
      <c r="A61" s="124">
        <v>2004</v>
      </c>
      <c r="B61" s="90" t="s">
        <v>3</v>
      </c>
      <c r="C61" s="161">
        <v>88.590935876417419</v>
      </c>
      <c r="D61" s="161">
        <v>87.163582764257995</v>
      </c>
      <c r="E61" s="161">
        <v>97.133079134855791</v>
      </c>
      <c r="F61" s="161">
        <v>100.85067532664402</v>
      </c>
      <c r="G61" s="161">
        <v>79.067900567724251</v>
      </c>
      <c r="H61" s="161">
        <v>88.95818633224512</v>
      </c>
      <c r="I61" s="161">
        <v>80.580895966966793</v>
      </c>
      <c r="J61" s="161">
        <v>76.755896338288437</v>
      </c>
      <c r="K61" s="161">
        <v>78.75873745413088</v>
      </c>
      <c r="L61" s="161">
        <v>110.52766600111335</v>
      </c>
      <c r="M61" s="161">
        <v>100.39671901616141</v>
      </c>
      <c r="N61" s="161">
        <v>88.090552619742027</v>
      </c>
      <c r="O61" s="161">
        <v>91.710689823701713</v>
      </c>
      <c r="P61" s="277">
        <v>70.498164829597656</v>
      </c>
      <c r="Q61" s="277">
        <v>88.009187533986761</v>
      </c>
    </row>
    <row r="62" spans="1:17" ht="12.75" customHeight="1" x14ac:dyDescent="0.2">
      <c r="A62" s="124"/>
      <c r="B62" s="90" t="s">
        <v>4</v>
      </c>
      <c r="C62" s="161">
        <v>88.635654622839041</v>
      </c>
      <c r="D62" s="161">
        <v>87.635453906933591</v>
      </c>
      <c r="E62" s="161">
        <v>96.962986698567718</v>
      </c>
      <c r="F62" s="161">
        <v>102.75003024291026</v>
      </c>
      <c r="G62" s="161">
        <v>82.845457301625601</v>
      </c>
      <c r="H62" s="161">
        <v>88.131791394892744</v>
      </c>
      <c r="I62" s="161">
        <v>80.444741002399525</v>
      </c>
      <c r="J62" s="161">
        <v>73.116052274971835</v>
      </c>
      <c r="K62" s="161">
        <v>78.802835410855479</v>
      </c>
      <c r="L62" s="161">
        <v>110.86470189302311</v>
      </c>
      <c r="M62" s="161">
        <v>100.34195207029153</v>
      </c>
      <c r="N62" s="161">
        <v>87.611142495440902</v>
      </c>
      <c r="O62" s="161">
        <v>100.7714199186417</v>
      </c>
      <c r="P62" s="277">
        <v>69.486745479643432</v>
      </c>
      <c r="Q62" s="277">
        <v>84.676114154527212</v>
      </c>
    </row>
    <row r="63" spans="1:17" ht="12.75" customHeight="1" x14ac:dyDescent="0.2">
      <c r="A63" s="124"/>
      <c r="B63" s="90" t="s">
        <v>1</v>
      </c>
      <c r="C63" s="161">
        <v>88.067095295943844</v>
      </c>
      <c r="D63" s="161">
        <v>88.197333399892059</v>
      </c>
      <c r="E63" s="161">
        <v>95.183868121958341</v>
      </c>
      <c r="F63" s="161">
        <v>95.271961697735108</v>
      </c>
      <c r="G63" s="161">
        <v>85.028197238804538</v>
      </c>
      <c r="H63" s="161">
        <v>86.99091218340314</v>
      </c>
      <c r="I63" s="161">
        <v>81.241678036164018</v>
      </c>
      <c r="J63" s="161">
        <v>74.27364415922014</v>
      </c>
      <c r="K63" s="161">
        <v>73.275524803271821</v>
      </c>
      <c r="L63" s="161">
        <v>110.96909429021441</v>
      </c>
      <c r="M63" s="161">
        <v>100.1677107685818</v>
      </c>
      <c r="N63" s="161">
        <v>87.630730491663655</v>
      </c>
      <c r="O63" s="161">
        <v>90.046008709313739</v>
      </c>
      <c r="P63" s="277">
        <v>70.402972645984676</v>
      </c>
      <c r="Q63" s="277">
        <v>83.519116632204543</v>
      </c>
    </row>
    <row r="64" spans="1:17" ht="12.75" customHeight="1" x14ac:dyDescent="0.2">
      <c r="A64" s="124"/>
      <c r="B64" s="90" t="s">
        <v>2</v>
      </c>
      <c r="C64" s="161">
        <v>89.127259884559223</v>
      </c>
      <c r="D64" s="161">
        <v>87.408652825867023</v>
      </c>
      <c r="E64" s="161">
        <v>97.122810881370071</v>
      </c>
      <c r="F64" s="161">
        <v>103.44787607304654</v>
      </c>
      <c r="G64" s="161">
        <v>87.297295822560017</v>
      </c>
      <c r="H64" s="161">
        <v>89.394868484474983</v>
      </c>
      <c r="I64" s="161">
        <v>81.723549902619922</v>
      </c>
      <c r="J64" s="161">
        <v>73.828881942044518</v>
      </c>
      <c r="K64" s="161">
        <v>74.69388471430274</v>
      </c>
      <c r="L64" s="161">
        <v>111.08984670156539</v>
      </c>
      <c r="M64" s="161">
        <v>99.966395355702161</v>
      </c>
      <c r="N64" s="161">
        <v>87.812918584483313</v>
      </c>
      <c r="O64" s="161">
        <v>87.574357311705612</v>
      </c>
      <c r="P64" s="277">
        <v>84.008069945150623</v>
      </c>
      <c r="Q64" s="277">
        <v>70.95551157648687</v>
      </c>
    </row>
    <row r="65" spans="1:17" ht="26.25" customHeight="1" x14ac:dyDescent="0.2">
      <c r="A65" s="124">
        <v>2005</v>
      </c>
      <c r="B65" s="90" t="s">
        <v>3</v>
      </c>
      <c r="C65" s="161">
        <v>89.108611698385346</v>
      </c>
      <c r="D65" s="161">
        <v>86.670669954418585</v>
      </c>
      <c r="E65" s="161">
        <v>94.176126930435345</v>
      </c>
      <c r="F65" s="161">
        <v>106.29125521006405</v>
      </c>
      <c r="G65" s="161">
        <v>88.240529704795549</v>
      </c>
      <c r="H65" s="161">
        <v>88.451594569892023</v>
      </c>
      <c r="I65" s="161">
        <v>82.806822037080266</v>
      </c>
      <c r="J65" s="161">
        <v>75.232443965009821</v>
      </c>
      <c r="K65" s="161">
        <v>76.376829941014208</v>
      </c>
      <c r="L65" s="161">
        <v>111.46562826725355</v>
      </c>
      <c r="M65" s="161">
        <v>99.728404962550115</v>
      </c>
      <c r="N65" s="161">
        <v>88.700418763765256</v>
      </c>
      <c r="O65" s="161">
        <v>87.8188485694685</v>
      </c>
      <c r="P65" s="277">
        <v>70.732513484265212</v>
      </c>
      <c r="Q65" s="277">
        <v>80.015286699183719</v>
      </c>
    </row>
    <row r="66" spans="1:17" ht="12.75" customHeight="1" x14ac:dyDescent="0.2">
      <c r="A66" s="124"/>
      <c r="B66" s="90" t="s">
        <v>4</v>
      </c>
      <c r="C66" s="161">
        <v>89.555881724893055</v>
      </c>
      <c r="D66" s="161">
        <v>87.072089614936388</v>
      </c>
      <c r="E66" s="161">
        <v>95.058891802248198</v>
      </c>
      <c r="F66" s="161">
        <v>107.33468404634536</v>
      </c>
      <c r="G66" s="161">
        <v>84.687194906436659</v>
      </c>
      <c r="H66" s="161">
        <v>90.371048633353482</v>
      </c>
      <c r="I66" s="161">
        <v>83.895874996618744</v>
      </c>
      <c r="J66" s="161">
        <v>76.851023882718962</v>
      </c>
      <c r="K66" s="161">
        <v>75.341820837867317</v>
      </c>
      <c r="L66" s="161">
        <v>111.9213615343446</v>
      </c>
      <c r="M66" s="161">
        <v>99.532963268745348</v>
      </c>
      <c r="N66" s="161">
        <v>88.619569457611988</v>
      </c>
      <c r="O66" s="161">
        <v>85.296863389634339</v>
      </c>
      <c r="P66" s="277">
        <v>72.901749803834676</v>
      </c>
      <c r="Q66" s="277">
        <v>106.0834323444025</v>
      </c>
    </row>
    <row r="67" spans="1:17" ht="12.75" customHeight="1" x14ac:dyDescent="0.2">
      <c r="A67" s="124"/>
      <c r="B67" s="90" t="s">
        <v>1</v>
      </c>
      <c r="C67" s="161">
        <v>90.148804499964328</v>
      </c>
      <c r="D67" s="161">
        <v>85.946055392540302</v>
      </c>
      <c r="E67" s="161">
        <v>95.245056440498644</v>
      </c>
      <c r="F67" s="161">
        <v>108.25891193801979</v>
      </c>
      <c r="G67" s="161">
        <v>80.709089489853895</v>
      </c>
      <c r="H67" s="161">
        <v>93.281500742399814</v>
      </c>
      <c r="I67" s="161">
        <v>85.302848734206179</v>
      </c>
      <c r="J67" s="161">
        <v>77.163060304880801</v>
      </c>
      <c r="K67" s="161">
        <v>82.59138246108617</v>
      </c>
      <c r="L67" s="161">
        <v>112.63618235491276</v>
      </c>
      <c r="M67" s="161">
        <v>99.379505135111401</v>
      </c>
      <c r="N67" s="161">
        <v>89.854319975173027</v>
      </c>
      <c r="O67" s="161">
        <v>86.27505317481328</v>
      </c>
      <c r="P67" s="277">
        <v>71.250724728891186</v>
      </c>
      <c r="Q67" s="277">
        <v>70.158418786861546</v>
      </c>
    </row>
    <row r="68" spans="1:17" ht="12.75" customHeight="1" x14ac:dyDescent="0.2">
      <c r="A68" s="124"/>
      <c r="B68" s="90" t="s">
        <v>2</v>
      </c>
      <c r="C68" s="161">
        <v>91.614841624439151</v>
      </c>
      <c r="D68" s="161">
        <v>87.282179719866107</v>
      </c>
      <c r="E68" s="161">
        <v>94.085920560022416</v>
      </c>
      <c r="F68" s="161">
        <v>104.7638528459659</v>
      </c>
      <c r="G68" s="161">
        <v>80.069790431797003</v>
      </c>
      <c r="H68" s="161">
        <v>96.318653050179066</v>
      </c>
      <c r="I68" s="161">
        <v>86.293070737456944</v>
      </c>
      <c r="J68" s="161">
        <v>79.078583765406407</v>
      </c>
      <c r="K68" s="161">
        <v>85.094278129620861</v>
      </c>
      <c r="L68" s="161">
        <v>113.22615200636368</v>
      </c>
      <c r="M68" s="161">
        <v>99.261571427508613</v>
      </c>
      <c r="N68" s="161">
        <v>91.103208611734559</v>
      </c>
      <c r="O68" s="161">
        <v>92.558024068668232</v>
      </c>
      <c r="P68" s="277">
        <v>81.745020177151218</v>
      </c>
      <c r="Q68" s="277">
        <v>98.998900217669458</v>
      </c>
    </row>
    <row r="69" spans="1:17" ht="26.25" customHeight="1" x14ac:dyDescent="0.2">
      <c r="A69" s="124">
        <v>2006</v>
      </c>
      <c r="B69" s="90" t="s">
        <v>3</v>
      </c>
      <c r="C69" s="161">
        <v>91.811396069441059</v>
      </c>
      <c r="D69" s="161">
        <v>89.040769878307046</v>
      </c>
      <c r="E69" s="161">
        <v>93.272034354223109</v>
      </c>
      <c r="F69" s="161">
        <v>102.76213573503281</v>
      </c>
      <c r="G69" s="161">
        <v>81.265319433269795</v>
      </c>
      <c r="H69" s="161">
        <v>95.337670656282896</v>
      </c>
      <c r="I69" s="161">
        <v>86.727823850939217</v>
      </c>
      <c r="J69" s="161">
        <v>84.320602275602184</v>
      </c>
      <c r="K69" s="161">
        <v>84.647700424273367</v>
      </c>
      <c r="L69" s="161">
        <v>113.64953049683669</v>
      </c>
      <c r="M69" s="161">
        <v>99.203713949972183</v>
      </c>
      <c r="N69" s="161">
        <v>90.554800390863491</v>
      </c>
      <c r="O69" s="161">
        <v>85.941515984242329</v>
      </c>
      <c r="P69" s="277">
        <v>76.16432178031738</v>
      </c>
      <c r="Q69" s="277">
        <v>84.876111354294878</v>
      </c>
    </row>
    <row r="70" spans="1:17" ht="12.75" customHeight="1" x14ac:dyDescent="0.2">
      <c r="A70" s="124"/>
      <c r="B70" s="90" t="s">
        <v>4</v>
      </c>
      <c r="C70" s="161">
        <v>92.177381116832166</v>
      </c>
      <c r="D70" s="161">
        <v>90.224662765376209</v>
      </c>
      <c r="E70" s="161">
        <v>93.242475120317408</v>
      </c>
      <c r="F70" s="161">
        <v>102.58265650287692</v>
      </c>
      <c r="G70" s="161">
        <v>78.894318225055898</v>
      </c>
      <c r="H70" s="161">
        <v>95.690575898359626</v>
      </c>
      <c r="I70" s="161">
        <v>86.884478263797149</v>
      </c>
      <c r="J70" s="161">
        <v>86.539886331208393</v>
      </c>
      <c r="K70" s="161">
        <v>86.513499682418512</v>
      </c>
      <c r="L70" s="161">
        <v>114.03786253132652</v>
      </c>
      <c r="M70" s="161">
        <v>99.182043008223872</v>
      </c>
      <c r="N70" s="161">
        <v>90.985802719397299</v>
      </c>
      <c r="O70" s="161">
        <v>87.565009263730246</v>
      </c>
      <c r="P70" s="277">
        <v>72.702823543337544</v>
      </c>
      <c r="Q70" s="277">
        <v>75.97904129687069</v>
      </c>
    </row>
    <row r="71" spans="1:17" ht="12.75" customHeight="1" x14ac:dyDescent="0.2">
      <c r="A71" s="124"/>
      <c r="B71" s="90" t="s">
        <v>1</v>
      </c>
      <c r="C71" s="161">
        <v>92.149063489477783</v>
      </c>
      <c r="D71" s="161">
        <v>90.105585663923534</v>
      </c>
      <c r="E71" s="161">
        <v>93.63980926515427</v>
      </c>
      <c r="F71" s="161">
        <v>103.84380841016852</v>
      </c>
      <c r="G71" s="161">
        <v>74.79648574555047</v>
      </c>
      <c r="H71" s="161">
        <v>95.212005773102604</v>
      </c>
      <c r="I71" s="161">
        <v>87.191824419487162</v>
      </c>
      <c r="J71" s="161">
        <v>85.877557302355527</v>
      </c>
      <c r="K71" s="161">
        <v>84.436733909381374</v>
      </c>
      <c r="L71" s="161">
        <v>114.09751090836741</v>
      </c>
      <c r="M71" s="161">
        <v>99.198380905383104</v>
      </c>
      <c r="N71" s="161">
        <v>91.270319412250288</v>
      </c>
      <c r="O71" s="161">
        <v>96.099276356807849</v>
      </c>
      <c r="P71" s="277">
        <v>77.236572165504555</v>
      </c>
      <c r="Q71" s="277">
        <v>77.304643966576805</v>
      </c>
    </row>
    <row r="72" spans="1:17" ht="12.75" customHeight="1" x14ac:dyDescent="0.2">
      <c r="A72" s="124"/>
      <c r="B72" s="90" t="s">
        <v>2</v>
      </c>
      <c r="C72" s="161">
        <v>93.359488371365899</v>
      </c>
      <c r="D72" s="161">
        <v>91.841974752576135</v>
      </c>
      <c r="E72" s="161">
        <v>98.477032842073129</v>
      </c>
      <c r="F72" s="161">
        <v>106.64577862799671</v>
      </c>
      <c r="G72" s="161">
        <v>75.088965765313134</v>
      </c>
      <c r="H72" s="161">
        <v>93.293310077659854</v>
      </c>
      <c r="I72" s="161">
        <v>87.066949057540796</v>
      </c>
      <c r="J72" s="161">
        <v>90.211782778714991</v>
      </c>
      <c r="K72" s="161">
        <v>87.840002724253736</v>
      </c>
      <c r="L72" s="161">
        <v>113.98353710927597</v>
      </c>
      <c r="M72" s="161">
        <v>99.152491731495914</v>
      </c>
      <c r="N72" s="161">
        <v>91.993556687915728</v>
      </c>
      <c r="O72" s="161">
        <v>98.838820030631666</v>
      </c>
      <c r="P72" s="277">
        <v>80.004331405444034</v>
      </c>
      <c r="Q72" s="277">
        <v>80.153545290254755</v>
      </c>
    </row>
    <row r="73" spans="1:17" ht="26.25" customHeight="1" x14ac:dyDescent="0.2">
      <c r="A73" s="124">
        <v>2007</v>
      </c>
      <c r="B73" s="90" t="s">
        <v>3</v>
      </c>
      <c r="C73" s="161">
        <v>93.084815959435304</v>
      </c>
      <c r="D73" s="161">
        <v>92.305750101897274</v>
      </c>
      <c r="E73" s="161">
        <v>100.87251970136492</v>
      </c>
      <c r="F73" s="161">
        <v>104.79918427484984</v>
      </c>
      <c r="G73" s="161">
        <v>77.672892392059126</v>
      </c>
      <c r="H73" s="161">
        <v>94.423360721432459</v>
      </c>
      <c r="I73" s="161">
        <v>86.919160224117348</v>
      </c>
      <c r="J73" s="161">
        <v>90.070612306861278</v>
      </c>
      <c r="K73" s="161">
        <v>86.866351203215288</v>
      </c>
      <c r="L73" s="161">
        <v>113.70490191324727</v>
      </c>
      <c r="M73" s="161">
        <v>98.572738650962975</v>
      </c>
      <c r="N73" s="161">
        <v>91.198109704552095</v>
      </c>
      <c r="O73" s="161">
        <v>91.316647957448154</v>
      </c>
      <c r="P73" s="277">
        <v>72.173926223001075</v>
      </c>
      <c r="Q73" s="277">
        <v>76.960700567886917</v>
      </c>
    </row>
    <row r="74" spans="1:17" ht="12.75" customHeight="1" x14ac:dyDescent="0.2">
      <c r="A74" s="124"/>
      <c r="B74" s="90" t="s">
        <v>4</v>
      </c>
      <c r="C74" s="161">
        <v>92.817709219540532</v>
      </c>
      <c r="D74" s="161">
        <v>92.619692048021065</v>
      </c>
      <c r="E74" s="161">
        <v>100.25495825102524</v>
      </c>
      <c r="F74" s="161">
        <v>104.06203928216166</v>
      </c>
      <c r="G74" s="161">
        <v>77.899705601776333</v>
      </c>
      <c r="H74" s="161">
        <v>95.522614890140005</v>
      </c>
      <c r="I74" s="161">
        <v>86.854292457644902</v>
      </c>
      <c r="J74" s="161">
        <v>89.500704520389334</v>
      </c>
      <c r="K74" s="161">
        <v>87.008809192704149</v>
      </c>
      <c r="L74" s="161">
        <v>113.01481454566171</v>
      </c>
      <c r="M74" s="161">
        <v>98.025888361993665</v>
      </c>
      <c r="N74" s="161">
        <v>91.003749559874535</v>
      </c>
      <c r="O74" s="161">
        <v>91.606644224025374</v>
      </c>
      <c r="P74" s="277">
        <v>66.712465799145136</v>
      </c>
      <c r="Q74" s="277">
        <v>54.389615953189512</v>
      </c>
    </row>
    <row r="75" spans="1:17" ht="12.75" customHeight="1" x14ac:dyDescent="0.2">
      <c r="A75" s="124"/>
      <c r="B75" s="90" t="s">
        <v>1</v>
      </c>
      <c r="C75" s="161">
        <v>93.523574902327354</v>
      </c>
      <c r="D75" s="161">
        <v>94.1540622116067</v>
      </c>
      <c r="E75" s="161">
        <v>99.725530315672955</v>
      </c>
      <c r="F75" s="161">
        <v>102.38782296088944</v>
      </c>
      <c r="G75" s="161">
        <v>77.718318289160081</v>
      </c>
      <c r="H75" s="161">
        <v>98.164903397746485</v>
      </c>
      <c r="I75" s="161">
        <v>87.201418844314773</v>
      </c>
      <c r="J75" s="161">
        <v>93.189457324782595</v>
      </c>
      <c r="K75" s="161">
        <v>83.435994169939505</v>
      </c>
      <c r="L75" s="161">
        <v>112.48038044241326</v>
      </c>
      <c r="M75" s="161">
        <v>97.929561061178731</v>
      </c>
      <c r="N75" s="161">
        <v>91.111315364212672</v>
      </c>
      <c r="O75" s="161">
        <v>91.102486116801273</v>
      </c>
      <c r="P75" s="277">
        <v>73.814764478957684</v>
      </c>
      <c r="Q75" s="277">
        <v>71.458800845516308</v>
      </c>
    </row>
    <row r="76" spans="1:17" ht="12.75" customHeight="1" x14ac:dyDescent="0.2">
      <c r="A76" s="124"/>
      <c r="B76" s="90" t="s">
        <v>2</v>
      </c>
      <c r="C76" s="161">
        <v>94.278787995550218</v>
      </c>
      <c r="D76" s="161">
        <v>93.044164589964012</v>
      </c>
      <c r="E76" s="161">
        <v>100.41052050011241</v>
      </c>
      <c r="F76" s="161">
        <v>100.684256766715</v>
      </c>
      <c r="G76" s="161">
        <v>84.259859627261861</v>
      </c>
      <c r="H76" s="161">
        <v>98.472113667647363</v>
      </c>
      <c r="I76" s="161">
        <v>87.881408558528975</v>
      </c>
      <c r="J76" s="161">
        <v>92.774081725493261</v>
      </c>
      <c r="K76" s="161">
        <v>88.807707672453859</v>
      </c>
      <c r="L76" s="161">
        <v>112.02987414343426</v>
      </c>
      <c r="M76" s="161">
        <v>97.749483940498806</v>
      </c>
      <c r="N76" s="161">
        <v>92.124593437939978</v>
      </c>
      <c r="O76" s="161">
        <v>92.223664573499633</v>
      </c>
      <c r="P76" s="277">
        <v>75.480878378793577</v>
      </c>
      <c r="Q76" s="277">
        <v>70.288330374339267</v>
      </c>
    </row>
    <row r="77" spans="1:17" ht="26.25" customHeight="1" x14ac:dyDescent="0.2">
      <c r="A77" s="124">
        <v>2008</v>
      </c>
      <c r="B77" s="90" t="s">
        <v>3</v>
      </c>
      <c r="C77" s="161">
        <v>94.954582663882348</v>
      </c>
      <c r="D77" s="161">
        <v>93.383457249786616</v>
      </c>
      <c r="E77" s="161">
        <v>102.51815752930413</v>
      </c>
      <c r="F77" s="161">
        <v>102.5265768630223</v>
      </c>
      <c r="G77" s="161">
        <v>81.660328207606923</v>
      </c>
      <c r="H77" s="161">
        <v>101.15148929047812</v>
      </c>
      <c r="I77" s="161">
        <v>88.254821123573308</v>
      </c>
      <c r="J77" s="161">
        <v>96.751471234976819</v>
      </c>
      <c r="K77" s="161">
        <v>88.884169993979029</v>
      </c>
      <c r="L77" s="161">
        <v>111.70403758031604</v>
      </c>
      <c r="M77" s="161">
        <v>97.224511412514701</v>
      </c>
      <c r="N77" s="161">
        <v>93.11790498084558</v>
      </c>
      <c r="O77" s="161">
        <v>96.87344059647036</v>
      </c>
      <c r="P77" s="277">
        <v>67.678953668392936</v>
      </c>
      <c r="Q77" s="277">
        <v>54.775353480972186</v>
      </c>
    </row>
    <row r="78" spans="1:17" ht="12.75" customHeight="1" x14ac:dyDescent="0.2">
      <c r="A78" s="124"/>
      <c r="B78" s="90" t="s">
        <v>4</v>
      </c>
      <c r="C78" s="161">
        <v>94.952367723978782</v>
      </c>
      <c r="D78" s="161">
        <v>93.497959095578224</v>
      </c>
      <c r="E78" s="161">
        <v>101.43370434679349</v>
      </c>
      <c r="F78" s="161">
        <v>101.64562049543967</v>
      </c>
      <c r="G78" s="161">
        <v>78.452940860976625</v>
      </c>
      <c r="H78" s="161">
        <v>101.60182039151644</v>
      </c>
      <c r="I78" s="161">
        <v>88.364814625710366</v>
      </c>
      <c r="J78" s="161">
        <v>97.172900121913273</v>
      </c>
      <c r="K78" s="161">
        <v>90.776667103068689</v>
      </c>
      <c r="L78" s="161">
        <v>111.1958125144543</v>
      </c>
      <c r="M78" s="161">
        <v>96.184648042054519</v>
      </c>
      <c r="N78" s="161">
        <v>93.074083621629924</v>
      </c>
      <c r="O78" s="161">
        <v>96.002624095153436</v>
      </c>
      <c r="P78" s="277">
        <v>72.498483402993799</v>
      </c>
      <c r="Q78" s="277">
        <v>74.384625601718085</v>
      </c>
    </row>
    <row r="79" spans="1:17" ht="12.75" customHeight="1" x14ac:dyDescent="0.2">
      <c r="A79" s="124"/>
      <c r="B79" s="90" t="s">
        <v>1</v>
      </c>
      <c r="C79" s="161">
        <v>93.765004607368908</v>
      </c>
      <c r="D79" s="161">
        <v>89.738801125151355</v>
      </c>
      <c r="E79" s="161">
        <v>98.529182165364674</v>
      </c>
      <c r="F79" s="161">
        <v>100.49596297994086</v>
      </c>
      <c r="G79" s="161">
        <v>77.858632867156928</v>
      </c>
      <c r="H79" s="161">
        <v>100.34763277605151</v>
      </c>
      <c r="I79" s="161">
        <v>88.427573211335982</v>
      </c>
      <c r="J79" s="161">
        <v>94.435971267420584</v>
      </c>
      <c r="K79" s="161">
        <v>89.709662783258722</v>
      </c>
      <c r="L79" s="161">
        <v>111.49716445272352</v>
      </c>
      <c r="M79" s="161">
        <v>97.165477641793373</v>
      </c>
      <c r="N79" s="161">
        <v>93.371673517658053</v>
      </c>
      <c r="O79" s="161">
        <v>86.723510331330772</v>
      </c>
      <c r="P79" s="277">
        <v>72.701693606221113</v>
      </c>
      <c r="Q79" s="277">
        <v>74.137808356209391</v>
      </c>
    </row>
    <row r="80" spans="1:17" ht="12.75" customHeight="1" x14ac:dyDescent="0.2">
      <c r="A80" s="124"/>
      <c r="B80" s="90" t="s">
        <v>2</v>
      </c>
      <c r="C80" s="161">
        <v>93.552593935838146</v>
      </c>
      <c r="D80" s="161">
        <v>88.277619684762982</v>
      </c>
      <c r="E80" s="161">
        <v>98.491507424398634</v>
      </c>
      <c r="F80" s="161">
        <v>102.02635125920453</v>
      </c>
      <c r="G80" s="161">
        <v>80.446858847041483</v>
      </c>
      <c r="H80" s="161">
        <v>101.10431760447257</v>
      </c>
      <c r="I80" s="161">
        <v>88.204389580590103</v>
      </c>
      <c r="J80" s="161">
        <v>91.99526221325111</v>
      </c>
      <c r="K80" s="161">
        <v>90.370510086417539</v>
      </c>
      <c r="L80" s="161">
        <v>111.25323516396953</v>
      </c>
      <c r="M80" s="161">
        <v>96.419677659160087</v>
      </c>
      <c r="N80" s="161">
        <v>94.287018088025405</v>
      </c>
      <c r="O80" s="161">
        <v>84.077957724847863</v>
      </c>
      <c r="P80" s="277">
        <v>71.65349302075893</v>
      </c>
      <c r="Q80" s="277">
        <v>75.042082814155975</v>
      </c>
    </row>
    <row r="81" spans="1:17" ht="26.25" customHeight="1" x14ac:dyDescent="0.2">
      <c r="A81" s="124">
        <v>2009</v>
      </c>
      <c r="B81" s="90" t="s">
        <v>3</v>
      </c>
      <c r="C81" s="161">
        <v>94.049843516749434</v>
      </c>
      <c r="D81" s="161">
        <v>87.521600594151124</v>
      </c>
      <c r="E81" s="161">
        <v>95.974107952433727</v>
      </c>
      <c r="F81" s="161">
        <v>101.89091055353569</v>
      </c>
      <c r="G81" s="161">
        <v>81.203178439283121</v>
      </c>
      <c r="H81" s="161">
        <v>104.18170969521007</v>
      </c>
      <c r="I81" s="161">
        <v>88.53357327868143</v>
      </c>
      <c r="J81" s="161">
        <v>91.259675019472709</v>
      </c>
      <c r="K81" s="161">
        <v>89.557715302213381</v>
      </c>
      <c r="L81" s="161">
        <v>111.500166292486</v>
      </c>
      <c r="M81" s="161">
        <v>97.623442629185391</v>
      </c>
      <c r="N81" s="161">
        <v>94.876919644148899</v>
      </c>
      <c r="O81" s="161">
        <v>89.338365446971352</v>
      </c>
      <c r="P81" s="277">
        <v>78.794432526812869</v>
      </c>
      <c r="Q81" s="277">
        <v>63.028510523638978</v>
      </c>
    </row>
    <row r="82" spans="1:17" ht="12.75" customHeight="1" x14ac:dyDescent="0.2">
      <c r="A82" s="124"/>
      <c r="B82" s="90" t="s">
        <v>4</v>
      </c>
      <c r="C82" s="161">
        <v>93.939506631855309</v>
      </c>
      <c r="D82" s="161">
        <v>87.303977958914885</v>
      </c>
      <c r="E82" s="161">
        <v>95.033735170379614</v>
      </c>
      <c r="F82" s="161">
        <v>98.453847356766772</v>
      </c>
      <c r="G82" s="161">
        <v>82.514201950693788</v>
      </c>
      <c r="H82" s="161">
        <v>104.8421676403354</v>
      </c>
      <c r="I82" s="161">
        <v>88.550691860502937</v>
      </c>
      <c r="J82" s="161">
        <v>88.651062825303157</v>
      </c>
      <c r="K82" s="161">
        <v>91.840800288375348</v>
      </c>
      <c r="L82" s="161">
        <v>111.20181666958615</v>
      </c>
      <c r="M82" s="161">
        <v>97.953124740395296</v>
      </c>
      <c r="N82" s="161">
        <v>95.325421760179722</v>
      </c>
      <c r="O82" s="161">
        <v>89.170953691278342</v>
      </c>
      <c r="P82" s="277">
        <v>80.768713009178626</v>
      </c>
      <c r="Q82" s="277">
        <v>70.261353968573317</v>
      </c>
    </row>
    <row r="83" spans="1:17" ht="12.75" customHeight="1" x14ac:dyDescent="0.2">
      <c r="A83" s="124"/>
      <c r="B83" s="90" t="s">
        <v>1</v>
      </c>
      <c r="C83" s="161">
        <v>93.696591684013868</v>
      </c>
      <c r="D83" s="161">
        <v>88.044125837887762</v>
      </c>
      <c r="E83" s="161">
        <v>94.743341932773916</v>
      </c>
      <c r="F83" s="161">
        <v>92.011947246478414</v>
      </c>
      <c r="G83" s="161">
        <v>80.217658616028928</v>
      </c>
      <c r="H83" s="161">
        <v>104.03502200589119</v>
      </c>
      <c r="I83" s="161">
        <v>89.328053456941007</v>
      </c>
      <c r="J83" s="161">
        <v>87.488226000769728</v>
      </c>
      <c r="K83" s="161">
        <v>87.103720722281366</v>
      </c>
      <c r="L83" s="161">
        <v>111.02125407520089</v>
      </c>
      <c r="M83" s="161">
        <v>97.954717340138203</v>
      </c>
      <c r="N83" s="161">
        <v>95.147238270055468</v>
      </c>
      <c r="O83" s="161">
        <v>99.725446466937598</v>
      </c>
      <c r="P83" s="277">
        <v>85.034105907876523</v>
      </c>
      <c r="Q83" s="277">
        <v>60.064598896398884</v>
      </c>
    </row>
    <row r="84" spans="1:17" ht="12.75" customHeight="1" x14ac:dyDescent="0.2">
      <c r="A84" s="124"/>
      <c r="B84" s="90" t="s">
        <v>2</v>
      </c>
      <c r="C84" s="161">
        <v>93.423808521637895</v>
      </c>
      <c r="D84" s="161">
        <v>89.225898495735663</v>
      </c>
      <c r="E84" s="161">
        <v>93.49920518108587</v>
      </c>
      <c r="F84" s="161">
        <v>92.742915031138239</v>
      </c>
      <c r="G84" s="161">
        <v>80.143447917900332</v>
      </c>
      <c r="H84" s="161">
        <v>100.48690263412915</v>
      </c>
      <c r="I84" s="161">
        <v>90.340443265964396</v>
      </c>
      <c r="J84" s="161">
        <v>86.894532124916054</v>
      </c>
      <c r="K84" s="161">
        <v>88.214308635790104</v>
      </c>
      <c r="L84" s="161">
        <v>110.90311441541701</v>
      </c>
      <c r="M84" s="161">
        <v>97.828661275976799</v>
      </c>
      <c r="N84" s="161">
        <v>95.855395265842787</v>
      </c>
      <c r="O84" s="161">
        <v>94.005726731833789</v>
      </c>
      <c r="P84" s="277">
        <v>79.83313257933861</v>
      </c>
      <c r="Q84" s="277">
        <v>62.213634077408074</v>
      </c>
    </row>
    <row r="85" spans="1:17" ht="26.25" customHeight="1" x14ac:dyDescent="0.2">
      <c r="A85" s="124">
        <v>2010</v>
      </c>
      <c r="B85" s="90" t="s">
        <v>3</v>
      </c>
      <c r="C85" s="161">
        <v>93.52681235335352</v>
      </c>
      <c r="D85" s="161">
        <v>89.736757193112282</v>
      </c>
      <c r="E85" s="161">
        <v>95.54433079144313</v>
      </c>
      <c r="F85" s="161">
        <v>94.861539772371458</v>
      </c>
      <c r="G85" s="161">
        <v>76.742326628058109</v>
      </c>
      <c r="H85" s="161">
        <v>101.36647998557257</v>
      </c>
      <c r="I85" s="161">
        <v>91.043871443823448</v>
      </c>
      <c r="J85" s="161">
        <v>85.854912738506314</v>
      </c>
      <c r="K85" s="161">
        <v>88.920415212444084</v>
      </c>
      <c r="L85" s="161">
        <v>110.77061376459308</v>
      </c>
      <c r="M85" s="161">
        <v>97.431660887958429</v>
      </c>
      <c r="N85" s="161">
        <v>96.225110413324629</v>
      </c>
      <c r="O85" s="161">
        <v>86.46509889205285</v>
      </c>
      <c r="P85" s="277">
        <v>80.251962360093657</v>
      </c>
      <c r="Q85" s="277">
        <v>80.176923353150954</v>
      </c>
    </row>
    <row r="86" spans="1:17" ht="12.75" customHeight="1" x14ac:dyDescent="0.2">
      <c r="A86" s="124"/>
      <c r="B86" s="90" t="s">
        <v>4</v>
      </c>
      <c r="C86" s="161">
        <v>93.923263502822536</v>
      </c>
      <c r="D86" s="161">
        <v>91.42987727023224</v>
      </c>
      <c r="E86" s="161">
        <v>94.105399874922099</v>
      </c>
      <c r="F86" s="161">
        <v>95.021181231369965</v>
      </c>
      <c r="G86" s="161">
        <v>78.837972650689565</v>
      </c>
      <c r="H86" s="161">
        <v>97.628949091348005</v>
      </c>
      <c r="I86" s="161">
        <v>91.933481585198948</v>
      </c>
      <c r="J86" s="161">
        <v>88.253156836802546</v>
      </c>
      <c r="K86" s="161">
        <v>86.990224416135732</v>
      </c>
      <c r="L86" s="161">
        <v>110.60606548895974</v>
      </c>
      <c r="M86" s="161">
        <v>97.024681180198542</v>
      </c>
      <c r="N86" s="161">
        <v>96.563825347996399</v>
      </c>
      <c r="O86" s="161">
        <v>84.31784802031369</v>
      </c>
      <c r="P86" s="277">
        <v>94.288601691303157</v>
      </c>
      <c r="Q86" s="277">
        <v>86.034215203570966</v>
      </c>
    </row>
    <row r="87" spans="1:17" ht="12.75" customHeight="1" x14ac:dyDescent="0.2">
      <c r="A87" s="124"/>
      <c r="B87" s="90" t="s">
        <v>1</v>
      </c>
      <c r="C87" s="161">
        <v>94.067434313394287</v>
      </c>
      <c r="D87" s="161">
        <v>91.60495640243758</v>
      </c>
      <c r="E87" s="161">
        <v>94.149129342883498</v>
      </c>
      <c r="F87" s="161">
        <v>96.236683399910461</v>
      </c>
      <c r="G87" s="161">
        <v>76.771872979487227</v>
      </c>
      <c r="H87" s="161">
        <v>97.816989759970269</v>
      </c>
      <c r="I87" s="161">
        <v>92.492143609139632</v>
      </c>
      <c r="J87" s="161">
        <v>87.992034737791244</v>
      </c>
      <c r="K87" s="161">
        <v>86.50763150526268</v>
      </c>
      <c r="L87" s="161">
        <v>110.42404714857187</v>
      </c>
      <c r="M87" s="161">
        <v>97.006804029971221</v>
      </c>
      <c r="N87" s="161">
        <v>96.733960489838381</v>
      </c>
      <c r="O87" s="161">
        <v>85.92380482575264</v>
      </c>
      <c r="P87" s="277">
        <v>98.736082591610966</v>
      </c>
      <c r="Q87" s="277">
        <v>85.277762998429381</v>
      </c>
    </row>
    <row r="88" spans="1:17" ht="12.75" customHeight="1" x14ac:dyDescent="0.2">
      <c r="A88" s="124"/>
      <c r="B88" s="90" t="s">
        <v>2</v>
      </c>
      <c r="C88" s="161">
        <v>93.731502062146888</v>
      </c>
      <c r="D88" s="161">
        <v>92.135631006386959</v>
      </c>
      <c r="E88" s="161">
        <v>94.7977128502894</v>
      </c>
      <c r="F88" s="161">
        <v>95.388082213526275</v>
      </c>
      <c r="G88" s="161">
        <v>77.880508903548915</v>
      </c>
      <c r="H88" s="161">
        <v>96.001172471025328</v>
      </c>
      <c r="I88" s="161">
        <v>92.641743291154995</v>
      </c>
      <c r="J88" s="161">
        <v>90.206652648701791</v>
      </c>
      <c r="K88" s="161">
        <v>86.798869049507275</v>
      </c>
      <c r="L88" s="161">
        <v>110.24520726282236</v>
      </c>
      <c r="M88" s="161">
        <v>97.676718231425269</v>
      </c>
      <c r="N88" s="161">
        <v>96.114580904060958</v>
      </c>
      <c r="O88" s="161">
        <v>88.140205307596304</v>
      </c>
      <c r="P88" s="277">
        <v>78.628977310655117</v>
      </c>
      <c r="Q88" s="277">
        <v>76.3263311560696</v>
      </c>
    </row>
    <row r="89" spans="1:17" ht="26.25" customHeight="1" x14ac:dyDescent="0.2">
      <c r="A89" s="124">
        <v>2011</v>
      </c>
      <c r="B89" s="90" t="s">
        <v>3</v>
      </c>
      <c r="C89" s="161">
        <v>93.825723327949191</v>
      </c>
      <c r="D89" s="161">
        <v>91.616695140580887</v>
      </c>
      <c r="E89" s="161">
        <v>96.080734372039799</v>
      </c>
      <c r="F89" s="161">
        <v>94.123756873303506</v>
      </c>
      <c r="G89" s="161">
        <v>75.606277011853507</v>
      </c>
      <c r="H89" s="161">
        <v>92.508043584475828</v>
      </c>
      <c r="I89" s="161">
        <v>92.807330955634185</v>
      </c>
      <c r="J89" s="161">
        <v>92.048791465653679</v>
      </c>
      <c r="K89" s="161">
        <v>92.427460226201418</v>
      </c>
      <c r="L89" s="161">
        <v>110.0163517555571</v>
      </c>
      <c r="M89" s="161">
        <v>98.721368469341314</v>
      </c>
      <c r="N89" s="161">
        <v>95.533142622688416</v>
      </c>
      <c r="O89" s="161">
        <v>97.126339525632005</v>
      </c>
      <c r="P89" s="277">
        <v>72.459183663683305</v>
      </c>
      <c r="Q89" s="277">
        <v>84.065296040473129</v>
      </c>
    </row>
    <row r="90" spans="1:17" ht="12.75" customHeight="1" x14ac:dyDescent="0.2">
      <c r="A90" s="124"/>
      <c r="B90" s="90" t="s">
        <v>4</v>
      </c>
      <c r="C90" s="161">
        <v>93.252497904482794</v>
      </c>
      <c r="D90" s="161">
        <v>91.526361346309471</v>
      </c>
      <c r="E90" s="161">
        <v>96.543560356995457</v>
      </c>
      <c r="F90" s="161">
        <v>95.915842214951425</v>
      </c>
      <c r="G90" s="161">
        <v>75.756650217172847</v>
      </c>
      <c r="H90" s="161">
        <v>92.502375845791917</v>
      </c>
      <c r="I90" s="161">
        <v>92.677635358696804</v>
      </c>
      <c r="J90" s="161">
        <v>89.747837338488566</v>
      </c>
      <c r="K90" s="161">
        <v>88.783850516917838</v>
      </c>
      <c r="L90" s="161">
        <v>109.35076267227072</v>
      </c>
      <c r="M90" s="161">
        <v>97.792170723872545</v>
      </c>
      <c r="N90" s="161">
        <v>96.429293112346883</v>
      </c>
      <c r="O90" s="161">
        <v>88.972896565680742</v>
      </c>
      <c r="P90" s="277">
        <v>73.649217847941884</v>
      </c>
      <c r="Q90" s="277">
        <v>82.632133867053227</v>
      </c>
    </row>
    <row r="91" spans="1:17" ht="12.75" customHeight="1" x14ac:dyDescent="0.2">
      <c r="A91" s="124"/>
      <c r="B91" s="90" t="s">
        <v>1</v>
      </c>
      <c r="C91" s="161">
        <v>93.92397102100918</v>
      </c>
      <c r="D91" s="161">
        <v>91.741033118875194</v>
      </c>
      <c r="E91" s="161">
        <v>98.089131596204467</v>
      </c>
      <c r="F91" s="161">
        <v>95.557573020808277</v>
      </c>
      <c r="G91" s="161">
        <v>76.47058313288359</v>
      </c>
      <c r="H91" s="161">
        <v>93.453802971801622</v>
      </c>
      <c r="I91" s="161">
        <v>92.982070968299098</v>
      </c>
      <c r="J91" s="161">
        <v>91.494804740367172</v>
      </c>
      <c r="K91" s="161">
        <v>90.773947842597806</v>
      </c>
      <c r="L91" s="161">
        <v>108.31557100150357</v>
      </c>
      <c r="M91" s="161">
        <v>96.895359707967998</v>
      </c>
      <c r="N91" s="161">
        <v>96.438124946203288</v>
      </c>
      <c r="O91" s="161">
        <v>86.904233174195824</v>
      </c>
      <c r="P91" s="277">
        <v>86.108663058642819</v>
      </c>
      <c r="Q91" s="277">
        <v>79.414620870112955</v>
      </c>
    </row>
    <row r="92" spans="1:17" ht="12.75" customHeight="1" x14ac:dyDescent="0.2">
      <c r="A92" s="124"/>
      <c r="B92" s="90" t="s">
        <v>2</v>
      </c>
      <c r="C92" s="161">
        <v>94.390515847915438</v>
      </c>
      <c r="D92" s="161">
        <v>91.838865130854799</v>
      </c>
      <c r="E92" s="161">
        <v>97.804262086641586</v>
      </c>
      <c r="F92" s="161">
        <v>96.548421367349206</v>
      </c>
      <c r="G92" s="161">
        <v>77.641628070709757</v>
      </c>
      <c r="H92" s="161">
        <v>94.056313334900068</v>
      </c>
      <c r="I92" s="161">
        <v>92.793888955658019</v>
      </c>
      <c r="J92" s="161">
        <v>92.519428342354729</v>
      </c>
      <c r="K92" s="161">
        <v>90.084813380649308</v>
      </c>
      <c r="L92" s="161">
        <v>107.00474771469918</v>
      </c>
      <c r="M92" s="161">
        <v>96.210000433847043</v>
      </c>
      <c r="N92" s="161">
        <v>97.529795560123645</v>
      </c>
      <c r="O92" s="161">
        <v>86.192052031119402</v>
      </c>
      <c r="P92" s="277">
        <v>98.27446254650755</v>
      </c>
      <c r="Q92" s="277">
        <v>77.853277901240773</v>
      </c>
    </row>
    <row r="93" spans="1:17" ht="26.25" customHeight="1" x14ac:dyDescent="0.2">
      <c r="A93" s="124">
        <v>2012</v>
      </c>
      <c r="B93" s="90" t="s">
        <v>3</v>
      </c>
      <c r="C93" s="161">
        <v>93.865937153430465</v>
      </c>
      <c r="D93" s="161">
        <v>93.23804006082743</v>
      </c>
      <c r="E93" s="161">
        <v>93.378296927027307</v>
      </c>
      <c r="F93" s="161">
        <v>93.460517563351644</v>
      </c>
      <c r="G93" s="161">
        <v>79.314185937794761</v>
      </c>
      <c r="H93" s="161">
        <v>92.389080642807684</v>
      </c>
      <c r="I93" s="161">
        <v>93.061573072931822</v>
      </c>
      <c r="J93" s="161">
        <v>90.72753379240072</v>
      </c>
      <c r="K93" s="161">
        <v>94.066975587384519</v>
      </c>
      <c r="L93" s="161">
        <v>105.77634462029874</v>
      </c>
      <c r="M93" s="161">
        <v>96.509629162520909</v>
      </c>
      <c r="N93" s="161">
        <v>98.093074375431286</v>
      </c>
      <c r="O93" s="161">
        <v>89.746528485535322</v>
      </c>
      <c r="P93" s="277">
        <v>78.48921073023817</v>
      </c>
      <c r="Q93" s="277">
        <v>81.646429176528557</v>
      </c>
    </row>
    <row r="94" spans="1:17" ht="12.75" customHeight="1" x14ac:dyDescent="0.2">
      <c r="A94" s="124"/>
      <c r="B94" s="90" t="s">
        <v>4</v>
      </c>
      <c r="C94" s="161">
        <v>94.77970040961435</v>
      </c>
      <c r="D94" s="161">
        <v>92.030034372775731</v>
      </c>
      <c r="E94" s="161">
        <v>93.572835612928458</v>
      </c>
      <c r="F94" s="161">
        <v>94.141032242825787</v>
      </c>
      <c r="G94" s="161">
        <v>79.36758945266611</v>
      </c>
      <c r="H94" s="161">
        <v>95.513253109336972</v>
      </c>
      <c r="I94" s="161">
        <v>93.032753170268933</v>
      </c>
      <c r="J94" s="161">
        <v>91.627592127282156</v>
      </c>
      <c r="K94" s="161">
        <v>98.874846930227179</v>
      </c>
      <c r="L94" s="161">
        <v>104.4868721951089</v>
      </c>
      <c r="M94" s="161">
        <v>96.768338492571473</v>
      </c>
      <c r="N94" s="161">
        <v>98.236208579813507</v>
      </c>
      <c r="O94" s="161">
        <v>91.812502419219371</v>
      </c>
      <c r="P94" s="277">
        <v>94.966425871995781</v>
      </c>
      <c r="Q94" s="277">
        <v>81.896315718599496</v>
      </c>
    </row>
    <row r="95" spans="1:17" ht="12.75" customHeight="1" x14ac:dyDescent="0.2">
      <c r="A95" s="124"/>
      <c r="B95" s="90" t="s">
        <v>1</v>
      </c>
      <c r="C95" s="161">
        <v>94.665881063239439</v>
      </c>
      <c r="D95" s="161">
        <v>92.681778951755248</v>
      </c>
      <c r="E95" s="161">
        <v>91.951979889252485</v>
      </c>
      <c r="F95" s="161">
        <v>93.65425078037805</v>
      </c>
      <c r="G95" s="161">
        <v>78.067658685214596</v>
      </c>
      <c r="H95" s="161">
        <v>95.364144241904995</v>
      </c>
      <c r="I95" s="161">
        <v>93.527872766378295</v>
      </c>
      <c r="J95" s="161">
        <v>92.584016661249279</v>
      </c>
      <c r="K95" s="161">
        <v>95.741635465359721</v>
      </c>
      <c r="L95" s="161">
        <v>103.54225238874515</v>
      </c>
      <c r="M95" s="161">
        <v>96.879437465635107</v>
      </c>
      <c r="N95" s="161">
        <v>98.572486105052548</v>
      </c>
      <c r="O95" s="161">
        <v>90.700203517942654</v>
      </c>
      <c r="P95" s="277">
        <v>97.181460401781735</v>
      </c>
      <c r="Q95" s="277">
        <v>89.652432732447963</v>
      </c>
    </row>
    <row r="96" spans="1:17" ht="12.75" customHeight="1" x14ac:dyDescent="0.2">
      <c r="A96" s="124"/>
      <c r="B96" s="90" t="s">
        <v>2</v>
      </c>
      <c r="C96" s="161">
        <v>95.406480694319811</v>
      </c>
      <c r="D96" s="161">
        <v>93.242126445882192</v>
      </c>
      <c r="E96" s="161">
        <v>91.956777749083301</v>
      </c>
      <c r="F96" s="161">
        <v>92.223220519384142</v>
      </c>
      <c r="G96" s="161">
        <v>82.9372053223655</v>
      </c>
      <c r="H96" s="161">
        <v>93.314044292848223</v>
      </c>
      <c r="I96" s="161">
        <v>94.336274419445729</v>
      </c>
      <c r="J96" s="161">
        <v>96.936589447813958</v>
      </c>
      <c r="K96" s="161">
        <v>94.4055784986746</v>
      </c>
      <c r="L96" s="161">
        <v>103.23378646579461</v>
      </c>
      <c r="M96" s="161">
        <v>97.818449437707827</v>
      </c>
      <c r="N96" s="161">
        <v>98.776668428058528</v>
      </c>
      <c r="O96" s="161">
        <v>94.002060351742628</v>
      </c>
      <c r="P96" s="277">
        <v>102.03045747244124</v>
      </c>
      <c r="Q96" s="277">
        <v>88.299501326216998</v>
      </c>
    </row>
    <row r="97" spans="1:17" ht="26.25" customHeight="1" x14ac:dyDescent="0.2">
      <c r="A97" s="124">
        <v>2013</v>
      </c>
      <c r="B97" s="90" t="s">
        <v>3</v>
      </c>
      <c r="C97" s="161">
        <v>95.484746796446473</v>
      </c>
      <c r="D97" s="161">
        <v>93.400872189573377</v>
      </c>
      <c r="E97" s="161">
        <v>92.421258108923027</v>
      </c>
      <c r="F97" s="161">
        <v>91.459136175555699</v>
      </c>
      <c r="G97" s="161">
        <v>83.383155528004764</v>
      </c>
      <c r="H97" s="161">
        <v>94.979872388825129</v>
      </c>
      <c r="I97" s="161">
        <v>94.96663189691084</v>
      </c>
      <c r="J97" s="161">
        <v>97.880885988777564</v>
      </c>
      <c r="K97" s="161">
        <v>94.329061253527357</v>
      </c>
      <c r="L97" s="161">
        <v>103.37329580096338</v>
      </c>
      <c r="M97" s="161">
        <v>97.574643625981068</v>
      </c>
      <c r="N97" s="161">
        <v>98.690338532501286</v>
      </c>
      <c r="O97" s="161">
        <v>93.205256732429874</v>
      </c>
      <c r="P97" s="277">
        <v>95.869708754396072</v>
      </c>
      <c r="Q97" s="277">
        <v>87.45461357839261</v>
      </c>
    </row>
    <row r="98" spans="1:17" ht="12.75" customHeight="1" x14ac:dyDescent="0.2">
      <c r="A98" s="124"/>
      <c r="B98" s="90" t="s">
        <v>4</v>
      </c>
      <c r="C98" s="161">
        <v>95.889215891620069</v>
      </c>
      <c r="D98" s="161">
        <v>94.628462365628991</v>
      </c>
      <c r="E98" s="161">
        <v>93.008393044844937</v>
      </c>
      <c r="F98" s="161">
        <v>93.527802141470829</v>
      </c>
      <c r="G98" s="161">
        <v>83.515182813302587</v>
      </c>
      <c r="H98" s="161">
        <v>95.014656947887985</v>
      </c>
      <c r="I98" s="161">
        <v>95.743978769002695</v>
      </c>
      <c r="J98" s="161">
        <v>96.757592468099418</v>
      </c>
      <c r="K98" s="161">
        <v>97.277293962049455</v>
      </c>
      <c r="L98" s="161">
        <v>103.44861872320122</v>
      </c>
      <c r="M98" s="161">
        <v>97.124012861547811</v>
      </c>
      <c r="N98" s="161">
        <v>98.283498973481898</v>
      </c>
      <c r="O98" s="161">
        <v>96.403777849850925</v>
      </c>
      <c r="P98" s="277">
        <v>95.982292755516596</v>
      </c>
      <c r="Q98" s="277">
        <v>87.785326288692346</v>
      </c>
    </row>
    <row r="99" spans="1:17" ht="12.75" customHeight="1" x14ac:dyDescent="0.2">
      <c r="A99" s="124"/>
      <c r="B99" s="90" t="s">
        <v>1</v>
      </c>
      <c r="C99" s="161">
        <v>96.446237647308521</v>
      </c>
      <c r="D99" s="161">
        <v>96.069753840480274</v>
      </c>
      <c r="E99" s="161">
        <v>93.816597062518909</v>
      </c>
      <c r="F99" s="161">
        <v>91.364840339608861</v>
      </c>
      <c r="G99" s="161">
        <v>85.476981595201394</v>
      </c>
      <c r="H99" s="161">
        <v>97.15696731737971</v>
      </c>
      <c r="I99" s="161">
        <v>96.577602249505688</v>
      </c>
      <c r="J99" s="161">
        <v>97.633621049885505</v>
      </c>
      <c r="K99" s="161">
        <v>96.995921181528587</v>
      </c>
      <c r="L99" s="161">
        <v>103.07209559311623</v>
      </c>
      <c r="M99" s="161">
        <v>96.867313024714505</v>
      </c>
      <c r="N99" s="161">
        <v>98.333551756173463</v>
      </c>
      <c r="O99" s="161">
        <v>98.173883765919157</v>
      </c>
      <c r="P99" s="277">
        <v>93.523466947468094</v>
      </c>
      <c r="Q99" s="277">
        <v>89.257670981620038</v>
      </c>
    </row>
    <row r="100" spans="1:17" ht="12.75" customHeight="1" x14ac:dyDescent="0.2">
      <c r="A100" s="124"/>
      <c r="B100" s="90" t="s">
        <v>2</v>
      </c>
      <c r="C100" s="161">
        <v>96.869001133355695</v>
      </c>
      <c r="D100" s="161">
        <v>96.002501077862775</v>
      </c>
      <c r="E100" s="161">
        <v>96.115469972821614</v>
      </c>
      <c r="F100" s="161">
        <v>93.318573669120966</v>
      </c>
      <c r="G100" s="161">
        <v>87.552759667933316</v>
      </c>
      <c r="H100" s="161">
        <v>96.732879015294543</v>
      </c>
      <c r="I100" s="161">
        <v>96.768371120270587</v>
      </c>
      <c r="J100" s="161">
        <v>97.685761173462453</v>
      </c>
      <c r="K100" s="161">
        <v>100.08633443940256</v>
      </c>
      <c r="L100" s="161">
        <v>102.53573978338449</v>
      </c>
      <c r="M100" s="161">
        <v>97.548532984277784</v>
      </c>
      <c r="N100" s="161">
        <v>97.598149590968433</v>
      </c>
      <c r="O100" s="161">
        <v>99.324100697791351</v>
      </c>
      <c r="P100" s="277">
        <v>93.169401094751578</v>
      </c>
      <c r="Q100" s="277">
        <v>92.806248493210518</v>
      </c>
    </row>
    <row r="101" spans="1:17" ht="24.75" customHeight="1" x14ac:dyDescent="0.2">
      <c r="A101" s="124">
        <v>2014</v>
      </c>
      <c r="B101" s="90" t="s">
        <v>3</v>
      </c>
      <c r="C101" s="161">
        <v>96.893475864513505</v>
      </c>
      <c r="D101" s="161">
        <v>95.749496949580049</v>
      </c>
      <c r="E101" s="161">
        <v>98.969031405021937</v>
      </c>
      <c r="F101" s="161">
        <v>93.977959605125676</v>
      </c>
      <c r="G101" s="161">
        <v>85.925924555850571</v>
      </c>
      <c r="H101" s="161">
        <v>93.850625361646109</v>
      </c>
      <c r="I101" s="161">
        <v>97.198356903983367</v>
      </c>
      <c r="J101" s="161">
        <v>99.07051893780384</v>
      </c>
      <c r="K101" s="161">
        <v>100.10511801228863</v>
      </c>
      <c r="L101" s="161">
        <v>101.77837177019038</v>
      </c>
      <c r="M101" s="161">
        <v>97.893632465932598</v>
      </c>
      <c r="N101" s="161">
        <v>98.235605930204358</v>
      </c>
      <c r="O101" s="161">
        <v>100.10932349142023</v>
      </c>
      <c r="P101" s="277">
        <v>92.314038317547187</v>
      </c>
      <c r="Q101" s="277">
        <v>95.213646697953166</v>
      </c>
    </row>
    <row r="102" spans="1:17" x14ac:dyDescent="0.2">
      <c r="A102" s="124"/>
      <c r="B102" s="90" t="s">
        <v>4</v>
      </c>
      <c r="C102" s="161">
        <v>97.643734964172992</v>
      </c>
      <c r="D102" s="161">
        <v>95.831325085043815</v>
      </c>
      <c r="E102" s="161">
        <v>102.43816027551303</v>
      </c>
      <c r="F102" s="161">
        <v>95.495011008769566</v>
      </c>
      <c r="G102" s="161">
        <v>84.730906966476994</v>
      </c>
      <c r="H102" s="161">
        <v>94.315989189043776</v>
      </c>
      <c r="I102" s="161">
        <v>97.350735385570275</v>
      </c>
      <c r="J102" s="161">
        <v>105.15694871554012</v>
      </c>
      <c r="K102" s="161">
        <v>99.903594957537976</v>
      </c>
      <c r="L102" s="161">
        <v>101.07965011560019</v>
      </c>
      <c r="M102" s="161">
        <v>97.701791688196025</v>
      </c>
      <c r="N102" s="161">
        <v>99.045885037184789</v>
      </c>
      <c r="O102" s="161">
        <v>95.013873009273567</v>
      </c>
      <c r="P102" s="277">
        <v>96.116827724946972</v>
      </c>
      <c r="Q102" s="277">
        <v>82.795144990308003</v>
      </c>
    </row>
    <row r="103" spans="1:17" ht="12" customHeight="1" x14ac:dyDescent="0.2">
      <c r="A103" s="124"/>
      <c r="B103" s="90" t="s">
        <v>1</v>
      </c>
      <c r="C103" s="161">
        <v>98.146151277508352</v>
      </c>
      <c r="D103" s="161">
        <v>96.277317987841158</v>
      </c>
      <c r="E103" s="161">
        <v>103.09765786170668</v>
      </c>
      <c r="F103" s="161">
        <v>97.438578246533524</v>
      </c>
      <c r="G103" s="161">
        <v>82.441461042486964</v>
      </c>
      <c r="H103" s="161">
        <v>93.682045168416039</v>
      </c>
      <c r="I103" s="161">
        <v>97.465523077440793</v>
      </c>
      <c r="J103" s="161">
        <v>106.19789027649438</v>
      </c>
      <c r="K103" s="161">
        <v>101.66754747044278</v>
      </c>
      <c r="L103" s="161">
        <v>100.45493531395968</v>
      </c>
      <c r="M103" s="161">
        <v>98.230226967714998</v>
      </c>
      <c r="N103" s="161">
        <v>98.882617077028272</v>
      </c>
      <c r="O103" s="161">
        <v>111.326419685267</v>
      </c>
      <c r="P103" s="277">
        <v>95.141853019180644</v>
      </c>
      <c r="Q103" s="277">
        <v>79.800616062392521</v>
      </c>
    </row>
    <row r="104" spans="1:17" ht="12" customHeight="1" x14ac:dyDescent="0.2">
      <c r="A104" s="124"/>
      <c r="B104" s="90" t="s">
        <v>2</v>
      </c>
      <c r="C104" s="161">
        <v>97.988860887923281</v>
      </c>
      <c r="D104" s="161">
        <v>96.689711993129052</v>
      </c>
      <c r="E104" s="161">
        <v>101.93911046132099</v>
      </c>
      <c r="F104" s="161">
        <v>96.446081379239544</v>
      </c>
      <c r="G104" s="161">
        <v>90.095654064849668</v>
      </c>
      <c r="H104" s="161">
        <v>92.565602236525052</v>
      </c>
      <c r="I104" s="161">
        <v>97.608250376697612</v>
      </c>
      <c r="J104" s="161">
        <v>106.76954686878412</v>
      </c>
      <c r="K104" s="161">
        <v>101.10354788926682</v>
      </c>
      <c r="L104" s="161">
        <v>100.14902369849236</v>
      </c>
      <c r="M104" s="161">
        <v>97.858002367319344</v>
      </c>
      <c r="N104" s="161">
        <v>99.498630683528361</v>
      </c>
      <c r="O104" s="161">
        <v>96.972437236619584</v>
      </c>
      <c r="P104" s="277">
        <v>90.257813930537324</v>
      </c>
      <c r="Q104" s="277">
        <v>82.702316982116187</v>
      </c>
    </row>
    <row r="105" spans="1:17" ht="22.5" customHeight="1" x14ac:dyDescent="0.2">
      <c r="A105" s="124">
        <v>2015</v>
      </c>
      <c r="B105" s="90" t="s">
        <v>3</v>
      </c>
      <c r="C105" s="161">
        <v>98.038777895941081</v>
      </c>
      <c r="D105" s="161">
        <v>96.531026012294944</v>
      </c>
      <c r="E105" s="161">
        <v>102.25614005982669</v>
      </c>
      <c r="F105" s="161">
        <v>96.998829102254916</v>
      </c>
      <c r="G105" s="161">
        <v>92.849610503394061</v>
      </c>
      <c r="H105" s="161">
        <v>89.999426935582349</v>
      </c>
      <c r="I105" s="161">
        <v>97.940919883729165</v>
      </c>
      <c r="J105" s="161">
        <v>106.30349049034255</v>
      </c>
      <c r="K105" s="161">
        <v>100.90751477861573</v>
      </c>
      <c r="L105" s="161">
        <v>100.06437910293826</v>
      </c>
      <c r="M105" s="161">
        <v>97.946376454983849</v>
      </c>
      <c r="N105" s="161">
        <v>100.03901855450499</v>
      </c>
      <c r="O105" s="161">
        <v>95.538469272616851</v>
      </c>
      <c r="P105" s="277">
        <v>93.041250746331087</v>
      </c>
      <c r="Q105" s="277">
        <v>85.004909081458166</v>
      </c>
    </row>
    <row r="106" spans="1:17" ht="13.5" customHeight="1" x14ac:dyDescent="0.2">
      <c r="A106" s="124"/>
      <c r="B106" s="90" t="s">
        <v>4</v>
      </c>
      <c r="C106" s="161">
        <v>97.818231859481429</v>
      </c>
      <c r="D106" s="161">
        <v>97.012053239658556</v>
      </c>
      <c r="E106" s="161">
        <v>100.57126686589453</v>
      </c>
      <c r="F106" s="161">
        <v>97.313887964835274</v>
      </c>
      <c r="G106" s="161">
        <v>91.756779890016887</v>
      </c>
      <c r="H106" s="161">
        <v>88.587642417223663</v>
      </c>
      <c r="I106" s="161">
        <v>98.566631995075639</v>
      </c>
      <c r="J106" s="161">
        <v>107.60388718100423</v>
      </c>
      <c r="K106" s="161">
        <v>98.108399548708064</v>
      </c>
      <c r="L106" s="161">
        <v>99.839306183975992</v>
      </c>
      <c r="M106" s="161">
        <v>97.851500746085165</v>
      </c>
      <c r="N106" s="161">
        <v>100.32748935162046</v>
      </c>
      <c r="O106" s="161">
        <v>94.895571092065325</v>
      </c>
      <c r="P106" s="277">
        <v>91.629442024597196</v>
      </c>
      <c r="Q106" s="277">
        <v>83.279292802203059</v>
      </c>
    </row>
    <row r="107" spans="1:17" ht="12.75" customHeight="1" x14ac:dyDescent="0.2">
      <c r="A107" s="124"/>
      <c r="B107" s="90" t="s">
        <v>1</v>
      </c>
      <c r="C107" s="161">
        <v>97.84188872525749</v>
      </c>
      <c r="D107" s="161">
        <v>97.445753443344756</v>
      </c>
      <c r="E107" s="161">
        <v>100.02881056585377</v>
      </c>
      <c r="F107" s="161">
        <v>99.777760588998518</v>
      </c>
      <c r="G107" s="161">
        <v>91.772368123354184</v>
      </c>
      <c r="H107" s="161">
        <v>88.954480954069155</v>
      </c>
      <c r="I107" s="161">
        <v>99.145293103660734</v>
      </c>
      <c r="J107" s="161">
        <v>104.65255131284076</v>
      </c>
      <c r="K107" s="161">
        <v>97.870653974070692</v>
      </c>
      <c r="L107" s="161">
        <v>99.915651839432968</v>
      </c>
      <c r="M107" s="161">
        <v>98.666639190089242</v>
      </c>
      <c r="N107" s="161">
        <v>100.02287356903328</v>
      </c>
      <c r="O107" s="161">
        <v>92.773659860402248</v>
      </c>
      <c r="P107" s="277">
        <v>92.622961409352087</v>
      </c>
      <c r="Q107" s="277">
        <v>77.753525395007571</v>
      </c>
    </row>
    <row r="108" spans="1:17" ht="12" customHeight="1" x14ac:dyDescent="0.2">
      <c r="A108" s="124"/>
      <c r="B108" s="90" t="s">
        <v>2</v>
      </c>
      <c r="C108" s="161">
        <v>98.168711754831023</v>
      </c>
      <c r="D108" s="161">
        <v>96.865939156304137</v>
      </c>
      <c r="E108" s="161">
        <v>100.18939539878551</v>
      </c>
      <c r="F108" s="161">
        <v>100.36657485367361</v>
      </c>
      <c r="G108" s="161">
        <v>94.584095208283912</v>
      </c>
      <c r="H108" s="161">
        <v>92.233292530625306</v>
      </c>
      <c r="I108" s="161">
        <v>99.28825469727262</v>
      </c>
      <c r="J108" s="161">
        <v>102.99616715908316</v>
      </c>
      <c r="K108" s="161">
        <v>96.035106175080429</v>
      </c>
      <c r="L108" s="161">
        <v>99.894805121761252</v>
      </c>
      <c r="M108" s="161">
        <v>98.247616325981923</v>
      </c>
      <c r="N108" s="161">
        <v>99.899770400269745</v>
      </c>
      <c r="O108" s="161">
        <v>95.762211314678197</v>
      </c>
      <c r="P108" s="277">
        <v>95.387903773391074</v>
      </c>
      <c r="Q108" s="277">
        <v>95.538864526876182</v>
      </c>
    </row>
    <row r="109" spans="1:17" ht="22.5" customHeight="1" x14ac:dyDescent="0.2">
      <c r="A109" s="124">
        <v>2016</v>
      </c>
      <c r="B109" s="90" t="s">
        <v>3</v>
      </c>
      <c r="C109" s="161">
        <v>98.624872794274822</v>
      </c>
      <c r="D109" s="161">
        <v>98.524261499972354</v>
      </c>
      <c r="E109" s="161">
        <v>99.823825937356887</v>
      </c>
      <c r="F109" s="161">
        <v>101.78960645704871</v>
      </c>
      <c r="G109" s="161">
        <v>94.637105216779887</v>
      </c>
      <c r="H109" s="161">
        <v>97.045150407507492</v>
      </c>
      <c r="I109" s="161">
        <v>99.598496899098819</v>
      </c>
      <c r="J109" s="161">
        <v>99.589908903925902</v>
      </c>
      <c r="K109" s="161">
        <v>94.570939238149776</v>
      </c>
      <c r="L109" s="161">
        <v>100.05096956314821</v>
      </c>
      <c r="M109" s="161">
        <v>98.537432508928319</v>
      </c>
      <c r="N109" s="161">
        <v>100.03296765778414</v>
      </c>
      <c r="O109" s="161">
        <v>98.599333112904702</v>
      </c>
      <c r="P109" s="277">
        <v>92.622341079631099</v>
      </c>
      <c r="Q109" s="277">
        <v>93.728988268592886</v>
      </c>
    </row>
    <row r="110" spans="1:17" ht="12" customHeight="1" x14ac:dyDescent="0.2">
      <c r="A110" s="124"/>
      <c r="B110" s="90" t="s">
        <v>4</v>
      </c>
      <c r="C110" s="161">
        <v>99.005695233327472</v>
      </c>
      <c r="D110" s="161">
        <v>98.884822299877044</v>
      </c>
      <c r="E110" s="161">
        <v>101.5723635562144</v>
      </c>
      <c r="F110" s="161">
        <v>101.08331245864142</v>
      </c>
      <c r="G110" s="161">
        <v>93.579541470528483</v>
      </c>
      <c r="H110" s="161">
        <v>97.683026726185886</v>
      </c>
      <c r="I110" s="161">
        <v>99.245457646223286</v>
      </c>
      <c r="J110" s="161">
        <v>102.8623422954367</v>
      </c>
      <c r="K110" s="161">
        <v>96.046833368143481</v>
      </c>
      <c r="L110" s="161">
        <v>99.918441841852157</v>
      </c>
      <c r="M110" s="161">
        <v>97.966972911599896</v>
      </c>
      <c r="N110" s="161">
        <v>100.33080624200684</v>
      </c>
      <c r="O110" s="161">
        <v>94.18853072785528</v>
      </c>
      <c r="P110" s="277">
        <v>95.685033524042979</v>
      </c>
      <c r="Q110" s="277">
        <v>103.52904305508291</v>
      </c>
    </row>
    <row r="111" spans="1:17" ht="12" customHeight="1" x14ac:dyDescent="0.2">
      <c r="A111" s="124"/>
      <c r="B111" s="90" t="s">
        <v>1</v>
      </c>
      <c r="C111" s="161">
        <v>99.703712199500785</v>
      </c>
      <c r="D111" s="161">
        <v>98.861999104547479</v>
      </c>
      <c r="E111" s="161">
        <v>102.29261322366925</v>
      </c>
      <c r="F111" s="161">
        <v>99.321079687023271</v>
      </c>
      <c r="G111" s="161">
        <v>95.991694803922854</v>
      </c>
      <c r="H111" s="161">
        <v>99.861477836271533</v>
      </c>
      <c r="I111" s="161">
        <v>99.123292862798635</v>
      </c>
      <c r="J111" s="161">
        <v>105.02913348499254</v>
      </c>
      <c r="K111" s="161">
        <v>98.524365769543166</v>
      </c>
      <c r="L111" s="161">
        <v>99.853717602925613</v>
      </c>
      <c r="M111" s="161">
        <v>98.535156948182333</v>
      </c>
      <c r="N111" s="161">
        <v>100.42801731038999</v>
      </c>
      <c r="O111" s="161">
        <v>92.853541555067309</v>
      </c>
      <c r="P111" s="277">
        <v>99.695009802269254</v>
      </c>
      <c r="Q111" s="277">
        <v>105.00334889984836</v>
      </c>
    </row>
    <row r="112" spans="1:17" ht="12" customHeight="1" x14ac:dyDescent="0.2">
      <c r="A112" s="124"/>
      <c r="B112" s="118" t="s">
        <v>2</v>
      </c>
      <c r="C112" s="161">
        <v>99.49221304555391</v>
      </c>
      <c r="D112" s="161">
        <v>98.383728920361293</v>
      </c>
      <c r="E112" s="161">
        <v>102.56273551034218</v>
      </c>
      <c r="F112" s="161">
        <v>97.671671657785581</v>
      </c>
      <c r="G112" s="161">
        <v>98.219790650605162</v>
      </c>
      <c r="H112" s="161">
        <v>99.914887703153198</v>
      </c>
      <c r="I112" s="161">
        <v>99.420200050167765</v>
      </c>
      <c r="J112" s="161">
        <v>101.46599662460869</v>
      </c>
      <c r="K112" s="161">
        <v>99.667298492462493</v>
      </c>
      <c r="L112" s="161">
        <v>99.848888367428486</v>
      </c>
      <c r="M112" s="161">
        <v>98.117656844860491</v>
      </c>
      <c r="N112" s="161">
        <v>100.01092381349395</v>
      </c>
      <c r="O112" s="161">
        <v>96.110001282805257</v>
      </c>
      <c r="P112" s="277">
        <v>99.378278978092226</v>
      </c>
      <c r="Q112" s="277">
        <v>98.605515207214438</v>
      </c>
    </row>
    <row r="113" spans="1:17" ht="21" customHeight="1" x14ac:dyDescent="0.2">
      <c r="A113" s="124">
        <v>2017</v>
      </c>
      <c r="B113" s="118" t="s">
        <v>3</v>
      </c>
      <c r="C113" s="161">
        <v>99.760156170726702</v>
      </c>
      <c r="D113" s="161">
        <v>99.705130673904506</v>
      </c>
      <c r="E113" s="161">
        <v>100.74588674325055</v>
      </c>
      <c r="F113" s="161">
        <v>97.991759302548786</v>
      </c>
      <c r="G113" s="161">
        <v>100.13093021804916</v>
      </c>
      <c r="H113" s="161">
        <v>100.06873843582179</v>
      </c>
      <c r="I113" s="161">
        <v>99.734153295933609</v>
      </c>
      <c r="J113" s="161">
        <v>100.93528743625681</v>
      </c>
      <c r="K113" s="161">
        <v>98.819532074134045</v>
      </c>
      <c r="L113" s="161">
        <v>99.904245597770142</v>
      </c>
      <c r="M113" s="161">
        <v>99.025466594760289</v>
      </c>
      <c r="N113" s="161">
        <v>100.10430818869871</v>
      </c>
      <c r="O113" s="161">
        <v>94.759543609419438</v>
      </c>
      <c r="P113" s="277">
        <v>101.70087050072601</v>
      </c>
      <c r="Q113" s="277">
        <v>98.743842975466066</v>
      </c>
    </row>
    <row r="114" spans="1:17" x14ac:dyDescent="0.2">
      <c r="A114" s="124"/>
      <c r="B114" s="90" t="s">
        <v>4</v>
      </c>
      <c r="C114" s="161">
        <v>99.983966622771447</v>
      </c>
      <c r="D114" s="161">
        <v>99.201420956285759</v>
      </c>
      <c r="E114" s="161">
        <v>100.37404967516601</v>
      </c>
      <c r="F114" s="161">
        <v>100.32074713483172</v>
      </c>
      <c r="G114" s="161">
        <v>100.38779741961508</v>
      </c>
      <c r="H114" s="161">
        <v>99.785125432732499</v>
      </c>
      <c r="I114" s="161">
        <v>99.966562652483077</v>
      </c>
      <c r="J114" s="161">
        <v>99.918841058223194</v>
      </c>
      <c r="K114" s="161">
        <v>100.86665406814599</v>
      </c>
      <c r="L114" s="161">
        <v>99.986851734712047</v>
      </c>
      <c r="M114" s="161">
        <v>99.735894970837577</v>
      </c>
      <c r="N114" s="161">
        <v>100.18105508695326</v>
      </c>
      <c r="O114" s="161">
        <v>100.46520812565363</v>
      </c>
      <c r="P114" s="277">
        <v>100.27964406125761</v>
      </c>
      <c r="Q114" s="277">
        <v>98.797439786764087</v>
      </c>
    </row>
    <row r="115" spans="1:17" x14ac:dyDescent="0.2">
      <c r="A115" s="124"/>
      <c r="B115" s="125" t="s">
        <v>1</v>
      </c>
      <c r="C115" s="161">
        <v>100.18823644566723</v>
      </c>
      <c r="D115" s="161">
        <v>100.42636780463775</v>
      </c>
      <c r="E115" s="161">
        <v>99.767753062089156</v>
      </c>
      <c r="F115" s="161">
        <v>100.62742013457907</v>
      </c>
      <c r="G115" s="161">
        <v>98.590929991906009</v>
      </c>
      <c r="H115" s="161">
        <v>100.85488266708403</v>
      </c>
      <c r="I115" s="161">
        <v>100.09360792071664</v>
      </c>
      <c r="J115" s="161">
        <v>99.415168006862288</v>
      </c>
      <c r="K115" s="161">
        <v>101.0389334260191</v>
      </c>
      <c r="L115" s="161">
        <v>100.06902399350075</v>
      </c>
      <c r="M115" s="161">
        <v>100.33148831174907</v>
      </c>
      <c r="N115" s="161">
        <v>100.130173827391</v>
      </c>
      <c r="O115" s="161">
        <v>103.13493657406309</v>
      </c>
      <c r="P115" s="277">
        <v>98.899632371774047</v>
      </c>
      <c r="Q115" s="277">
        <v>102.19685348520311</v>
      </c>
    </row>
    <row r="116" spans="1:17" x14ac:dyDescent="0.2">
      <c r="A116" s="124"/>
      <c r="B116" s="132" t="s">
        <v>2</v>
      </c>
      <c r="C116" s="161">
        <v>100.06764076083458</v>
      </c>
      <c r="D116" s="161">
        <v>100.66708056517196</v>
      </c>
      <c r="E116" s="161">
        <v>99.112310519494287</v>
      </c>
      <c r="F116" s="161">
        <v>101.06007342804045</v>
      </c>
      <c r="G116" s="161">
        <v>100.89034237042972</v>
      </c>
      <c r="H116" s="161">
        <v>99.291253464361674</v>
      </c>
      <c r="I116" s="161">
        <v>100.20567613086665</v>
      </c>
      <c r="J116" s="161">
        <v>99.730703498657661</v>
      </c>
      <c r="K116" s="161">
        <v>99.274880431700851</v>
      </c>
      <c r="L116" s="161">
        <v>100.0398786740171</v>
      </c>
      <c r="M116" s="161">
        <v>100.90715012265305</v>
      </c>
      <c r="N116" s="161">
        <v>99.584462896957035</v>
      </c>
      <c r="O116" s="161">
        <v>101.64031169086387</v>
      </c>
      <c r="P116" s="277">
        <v>99.119853066242371</v>
      </c>
      <c r="Q116" s="277">
        <v>100.26186375256673</v>
      </c>
    </row>
    <row r="117" spans="1:17" ht="21" customHeight="1" x14ac:dyDescent="0.2">
      <c r="A117" s="124">
        <v>2018</v>
      </c>
      <c r="B117" s="136" t="s">
        <v>3</v>
      </c>
      <c r="C117" s="161">
        <v>100.88449919627531</v>
      </c>
      <c r="D117" s="161">
        <v>100.97027243340189</v>
      </c>
      <c r="E117" s="161">
        <v>100.99045674300105</v>
      </c>
      <c r="F117" s="161">
        <v>104.52196788951782</v>
      </c>
      <c r="G117" s="161">
        <v>101.96906384499326</v>
      </c>
      <c r="H117" s="161">
        <v>101.4163390634002</v>
      </c>
      <c r="I117" s="161">
        <v>100.23737639576812</v>
      </c>
      <c r="J117" s="161">
        <v>100.27393986499571</v>
      </c>
      <c r="K117" s="161">
        <v>101.60691712566215</v>
      </c>
      <c r="L117" s="161">
        <v>100.11427268015269</v>
      </c>
      <c r="M117" s="161">
        <v>101.33446814776968</v>
      </c>
      <c r="N117" s="161">
        <v>99.928921451530599</v>
      </c>
      <c r="O117" s="161">
        <v>101.26097080583773</v>
      </c>
      <c r="P117" s="277">
        <v>100.10139112702856</v>
      </c>
      <c r="Q117" s="277">
        <v>103.82714697271616</v>
      </c>
    </row>
    <row r="118" spans="1:17" ht="15" customHeight="1" x14ac:dyDescent="0.2">
      <c r="A118" s="124"/>
      <c r="B118" s="177" t="s">
        <v>4</v>
      </c>
      <c r="C118" s="161">
        <v>101.2148591701023</v>
      </c>
      <c r="D118" s="161">
        <v>102.13283010979305</v>
      </c>
      <c r="E118" s="161">
        <v>103.33974868376808</v>
      </c>
      <c r="F118" s="161">
        <v>103.36824721774258</v>
      </c>
      <c r="G118" s="161">
        <v>99.25422967506384</v>
      </c>
      <c r="H118" s="161">
        <v>101.54599864502471</v>
      </c>
      <c r="I118" s="161">
        <v>100.23532959393627</v>
      </c>
      <c r="J118" s="161">
        <v>100.61027449093973</v>
      </c>
      <c r="K118" s="161">
        <v>104.3653440703502</v>
      </c>
      <c r="L118" s="161">
        <v>100.24713618760718</v>
      </c>
      <c r="M118" s="161">
        <v>101.50022879017968</v>
      </c>
      <c r="N118" s="161">
        <v>99.866085621126942</v>
      </c>
      <c r="O118" s="161">
        <v>103.70194122714284</v>
      </c>
      <c r="P118" s="277">
        <v>99.589582210077268</v>
      </c>
      <c r="Q118" s="277">
        <v>105.42513584799691</v>
      </c>
    </row>
    <row r="119" spans="1:17" ht="15" customHeight="1" x14ac:dyDescent="0.2">
      <c r="A119" s="124"/>
      <c r="B119" s="177" t="s">
        <v>1</v>
      </c>
      <c r="C119" s="161">
        <v>101.3764219449159</v>
      </c>
      <c r="D119" s="161">
        <v>101.78380635815998</v>
      </c>
      <c r="E119" s="161">
        <v>103.29033132678849</v>
      </c>
      <c r="F119" s="161">
        <v>103.37486825747013</v>
      </c>
      <c r="G119" s="161">
        <v>99.389999148922527</v>
      </c>
      <c r="H119" s="161">
        <v>102.38665160983203</v>
      </c>
      <c r="I119" s="161">
        <v>100.5662462510103</v>
      </c>
      <c r="J119" s="161">
        <v>99.629305872288327</v>
      </c>
      <c r="K119" s="161">
        <v>106.23723326548662</v>
      </c>
      <c r="L119" s="161">
        <v>100.54612551903077</v>
      </c>
      <c r="M119" s="161">
        <v>101.75071987385316</v>
      </c>
      <c r="N119" s="161">
        <v>100.11456703268099</v>
      </c>
      <c r="O119" s="161">
        <v>104.25709971465005</v>
      </c>
      <c r="P119" s="277">
        <v>97.528192454569876</v>
      </c>
      <c r="Q119" s="277">
        <v>109.7360529848492</v>
      </c>
    </row>
    <row r="120" spans="1:17" ht="15" customHeight="1" x14ac:dyDescent="0.2">
      <c r="A120" s="124"/>
      <c r="B120" s="177" t="s">
        <v>2</v>
      </c>
      <c r="C120" s="161">
        <v>101.21721623677634</v>
      </c>
      <c r="D120" s="161">
        <v>102.41922485852652</v>
      </c>
      <c r="E120" s="161">
        <v>101.96368477915047</v>
      </c>
      <c r="F120" s="161">
        <v>102.80214149332207</v>
      </c>
      <c r="G120" s="161">
        <v>99.57509431043016</v>
      </c>
      <c r="H120" s="161">
        <v>103.60728751275707</v>
      </c>
      <c r="I120" s="161">
        <v>100.87202547489908</v>
      </c>
      <c r="J120" s="161">
        <v>98.298419463300732</v>
      </c>
      <c r="K120" s="161">
        <v>102.44297114423944</v>
      </c>
      <c r="L120" s="161">
        <v>101.42379912721934</v>
      </c>
      <c r="M120" s="161">
        <v>101.19458451234877</v>
      </c>
      <c r="N120" s="161">
        <v>100.24879811762462</v>
      </c>
      <c r="O120" s="161">
        <v>102.16087486523332</v>
      </c>
      <c r="P120" s="277">
        <v>96.462044205535548</v>
      </c>
      <c r="Q120" s="277">
        <v>117.62468089712219</v>
      </c>
    </row>
    <row r="121" spans="1:17" ht="21.75" customHeight="1" x14ac:dyDescent="0.2">
      <c r="A121" s="124">
        <v>2019</v>
      </c>
      <c r="B121" s="177" t="s">
        <v>3</v>
      </c>
      <c r="C121" s="161">
        <v>101.77108125753747</v>
      </c>
      <c r="D121" s="161">
        <v>103.77077806990249</v>
      </c>
      <c r="E121" s="161">
        <v>103.2876901639697</v>
      </c>
      <c r="F121" s="161">
        <v>105.96417405285267</v>
      </c>
      <c r="G121" s="161">
        <v>100.83057561457501</v>
      </c>
      <c r="H121" s="161">
        <v>102.81676953121486</v>
      </c>
      <c r="I121" s="161">
        <v>101.40141558792044</v>
      </c>
      <c r="J121" s="161">
        <v>98.754223037245211</v>
      </c>
      <c r="K121" s="161">
        <v>99.929684724136436</v>
      </c>
      <c r="L121" s="161">
        <v>102.00312266804912</v>
      </c>
      <c r="M121" s="161">
        <v>100.76867117112769</v>
      </c>
      <c r="N121" s="161">
        <v>100.35578769411214</v>
      </c>
      <c r="O121" s="161">
        <v>107.09042152565226</v>
      </c>
      <c r="P121" s="277">
        <v>99.769172744891947</v>
      </c>
      <c r="Q121" s="277">
        <v>116.35048366455496</v>
      </c>
    </row>
    <row r="122" spans="1:17" x14ac:dyDescent="0.2">
      <c r="A122" s="124"/>
      <c r="B122" s="177" t="s">
        <v>4</v>
      </c>
      <c r="C122" s="161">
        <v>102.25486678382843</v>
      </c>
      <c r="D122" s="161">
        <v>103.01284812988462</v>
      </c>
      <c r="E122" s="161">
        <v>103.73692718594376</v>
      </c>
      <c r="F122" s="161">
        <v>105.64492019222403</v>
      </c>
      <c r="G122" s="161">
        <v>103.99000664950893</v>
      </c>
      <c r="H122" s="161">
        <v>103.53100634062649</v>
      </c>
      <c r="I122" s="161">
        <v>102.34602196819021</v>
      </c>
      <c r="J122" s="161">
        <v>99.786185850587401</v>
      </c>
      <c r="K122" s="161">
        <v>102.27076129563777</v>
      </c>
      <c r="L122" s="161">
        <v>102.39861776675457</v>
      </c>
      <c r="M122" s="161">
        <v>101.1876559280721</v>
      </c>
      <c r="N122" s="161">
        <v>100.28486639301713</v>
      </c>
      <c r="O122" s="161">
        <v>99.852792055485082</v>
      </c>
      <c r="P122" s="277">
        <v>102.90312840268184</v>
      </c>
      <c r="Q122" s="277">
        <v>115.17894713585775</v>
      </c>
    </row>
    <row r="123" spans="1:17" x14ac:dyDescent="0.2">
      <c r="A123" s="124"/>
      <c r="B123" s="177" t="s">
        <v>1</v>
      </c>
      <c r="C123" s="161">
        <v>102.16957218692802</v>
      </c>
      <c r="D123" s="161">
        <v>102.31048943325388</v>
      </c>
      <c r="E123" s="161">
        <v>102.98192380501459</v>
      </c>
      <c r="F123" s="161">
        <v>104.97407213409278</v>
      </c>
      <c r="G123" s="161">
        <v>104.09945479847906</v>
      </c>
      <c r="H123" s="161">
        <v>101.32829821273204</v>
      </c>
      <c r="I123" s="161">
        <v>102.73694368562917</v>
      </c>
      <c r="J123" s="161">
        <v>99.353124297496279</v>
      </c>
      <c r="K123" s="161">
        <v>104.44757812252055</v>
      </c>
      <c r="L123" s="161">
        <v>103.03414065297481</v>
      </c>
      <c r="M123" s="161">
        <v>101.32236663190683</v>
      </c>
      <c r="N123" s="161">
        <v>100.53215193797621</v>
      </c>
      <c r="O123" s="161">
        <v>102.835789354827</v>
      </c>
      <c r="P123" s="277">
        <v>101.30745602292106</v>
      </c>
      <c r="Q123" s="277">
        <v>114.77745068760802</v>
      </c>
    </row>
    <row r="124" spans="1:17" x14ac:dyDescent="0.2">
      <c r="A124" s="124"/>
      <c r="B124" s="177" t="s">
        <v>2</v>
      </c>
      <c r="C124" s="161">
        <v>102.16044868841324</v>
      </c>
      <c r="D124" s="161">
        <v>102.37234635923856</v>
      </c>
      <c r="E124" s="161">
        <v>102.52836379936869</v>
      </c>
      <c r="F124" s="161">
        <v>105.35454271827426</v>
      </c>
      <c r="G124" s="161">
        <v>103.46999832164356</v>
      </c>
      <c r="H124" s="161">
        <v>102.99271687909074</v>
      </c>
      <c r="I124" s="161">
        <v>102.92920477186497</v>
      </c>
      <c r="J124" s="161">
        <v>98.908270120751467</v>
      </c>
      <c r="K124" s="161">
        <v>101.76337964694154</v>
      </c>
      <c r="L124" s="161">
        <v>103.10588982691698</v>
      </c>
      <c r="M124" s="161">
        <v>101.85228202529274</v>
      </c>
      <c r="N124" s="161">
        <v>100.27463515506247</v>
      </c>
      <c r="O124" s="161">
        <v>107.61887050279476</v>
      </c>
      <c r="P124" s="277">
        <v>97.137389423770884</v>
      </c>
      <c r="Q124" s="277">
        <v>118.45945354986817</v>
      </c>
    </row>
    <row r="125" spans="1:17" ht="21.75" customHeight="1" x14ac:dyDescent="0.2">
      <c r="A125" s="124">
        <v>2020</v>
      </c>
      <c r="B125" s="177" t="s">
        <v>3</v>
      </c>
      <c r="C125" s="161">
        <v>98.915146521898819</v>
      </c>
      <c r="D125" s="161">
        <v>99.741229087724065</v>
      </c>
      <c r="E125" s="161">
        <v>93.945888163585238</v>
      </c>
      <c r="F125" s="161">
        <v>98.428129140351146</v>
      </c>
      <c r="G125" s="161">
        <v>98.381105709969205</v>
      </c>
      <c r="H125" s="161">
        <v>98.558697084932803</v>
      </c>
      <c r="I125" s="161">
        <v>102.84039257956469</v>
      </c>
      <c r="J125" s="161">
        <v>94.576307012434938</v>
      </c>
      <c r="K125" s="161">
        <v>97.085370388692454</v>
      </c>
      <c r="L125" s="161">
        <v>103.68571754475583</v>
      </c>
      <c r="M125" s="161">
        <v>97.101846600139353</v>
      </c>
      <c r="N125" s="161">
        <v>98.674698009035623</v>
      </c>
      <c r="O125" s="161">
        <v>101.76782755873295</v>
      </c>
      <c r="P125" s="277">
        <v>88.747277972758681</v>
      </c>
      <c r="Q125" s="277">
        <v>111.00735937236453</v>
      </c>
    </row>
    <row r="126" spans="1:17" x14ac:dyDescent="0.2">
      <c r="A126" s="124"/>
      <c r="B126" s="177" t="s">
        <v>4</v>
      </c>
      <c r="C126" s="161">
        <v>81.640379646520913</v>
      </c>
      <c r="D126" s="161">
        <v>78.249243094157436</v>
      </c>
      <c r="E126" s="161">
        <v>70.517424344191554</v>
      </c>
      <c r="F126" s="161">
        <v>21.454672182773074</v>
      </c>
      <c r="G126" s="161">
        <v>90.300690065687348</v>
      </c>
      <c r="H126" s="161">
        <v>92.122943880380518</v>
      </c>
      <c r="I126" s="161">
        <v>99.570777856670389</v>
      </c>
      <c r="J126" s="161">
        <v>84.994915413705144</v>
      </c>
      <c r="K126" s="161">
        <v>73.692167694592953</v>
      </c>
      <c r="L126" s="161">
        <v>103.9416460660287</v>
      </c>
      <c r="M126" s="161">
        <v>70.440498284111086</v>
      </c>
      <c r="N126" s="161">
        <v>79.8113753049537</v>
      </c>
      <c r="O126" s="161">
        <v>52.469791236770774</v>
      </c>
      <c r="P126" s="277">
        <v>42.911580620203509</v>
      </c>
      <c r="Q126" s="277">
        <v>56.392124241828192</v>
      </c>
    </row>
    <row r="127" spans="1:17" x14ac:dyDescent="0.2">
      <c r="A127" s="124"/>
      <c r="B127" s="177" t="s">
        <v>1</v>
      </c>
      <c r="C127" s="161">
        <v>92.666165284483668</v>
      </c>
      <c r="D127" s="161">
        <v>100.54802205877613</v>
      </c>
      <c r="E127" s="161">
        <v>82.427313283127333</v>
      </c>
      <c r="F127" s="161">
        <v>68.323353762730946</v>
      </c>
      <c r="G127" s="161">
        <v>92.014572370462929</v>
      </c>
      <c r="H127" s="161">
        <v>94.963542851863579</v>
      </c>
      <c r="I127" s="161">
        <v>100.78399206400135</v>
      </c>
      <c r="J127" s="161">
        <v>88.31129256907424</v>
      </c>
      <c r="K127" s="161">
        <v>83.403822933728833</v>
      </c>
      <c r="L127" s="161">
        <v>104.5004132531383</v>
      </c>
      <c r="M127" s="161">
        <v>89.520010041770249</v>
      </c>
      <c r="N127" s="161">
        <v>93.167982719528737</v>
      </c>
      <c r="O127" s="161">
        <v>72.728590506061366</v>
      </c>
      <c r="P127" s="277">
        <v>71.628330988030669</v>
      </c>
      <c r="Q127" s="277">
        <v>96.503493218749156</v>
      </c>
    </row>
    <row r="128" spans="1:17" x14ac:dyDescent="0.2">
      <c r="A128" s="124"/>
      <c r="B128" s="177" t="s">
        <v>2</v>
      </c>
      <c r="C128" s="161">
        <v>95.208678214995842</v>
      </c>
      <c r="D128" s="161">
        <v>101.27846373722603</v>
      </c>
      <c r="E128" s="161">
        <v>85.024932128867022</v>
      </c>
      <c r="F128" s="161">
        <v>54.359781420772258</v>
      </c>
      <c r="G128" s="161">
        <v>96.612068330493386</v>
      </c>
      <c r="H128" s="161">
        <v>97.143486730094949</v>
      </c>
      <c r="I128" s="161">
        <v>102.20605361320504</v>
      </c>
      <c r="J128" s="161">
        <v>94.251184441412164</v>
      </c>
      <c r="K128" s="161">
        <v>86.522205521329155</v>
      </c>
      <c r="L128" s="161">
        <v>105.15796508077342</v>
      </c>
      <c r="M128" s="161">
        <v>100.22015843178482</v>
      </c>
      <c r="N128" s="161">
        <v>98.566732254546565</v>
      </c>
      <c r="O128" s="161">
        <v>73.671391792739172</v>
      </c>
      <c r="P128" s="277">
        <v>69.132684820504991</v>
      </c>
      <c r="Q128" s="277">
        <v>93.54981635134979</v>
      </c>
    </row>
    <row r="129" spans="1:17" ht="21.75" customHeight="1" x14ac:dyDescent="0.2">
      <c r="A129" s="124">
        <v>2021</v>
      </c>
      <c r="B129" s="177" t="s">
        <v>3</v>
      </c>
      <c r="C129" s="161">
        <v>92.947118226249088</v>
      </c>
      <c r="D129" s="161">
        <v>95.043587494899711</v>
      </c>
      <c r="E129" s="161">
        <v>85.663042419667761</v>
      </c>
      <c r="F129" s="161">
        <v>35.126671111186226</v>
      </c>
      <c r="G129" s="161">
        <v>95.840485867761259</v>
      </c>
      <c r="H129" s="161">
        <v>97.705548163781259</v>
      </c>
      <c r="I129" s="161">
        <v>102.84959672643481</v>
      </c>
      <c r="J129" s="161">
        <v>94.802550811386638</v>
      </c>
      <c r="K129" s="161">
        <v>86.433793332374506</v>
      </c>
      <c r="L129" s="161">
        <v>105.79262069085023</v>
      </c>
      <c r="M129" s="161">
        <v>87.256808493032409</v>
      </c>
      <c r="N129" s="161">
        <v>101.95567321097737</v>
      </c>
      <c r="O129" s="161">
        <v>75.404674972785784</v>
      </c>
      <c r="P129" s="277">
        <v>47.56171608458088</v>
      </c>
      <c r="Q129" s="277">
        <v>101.00368084913296</v>
      </c>
    </row>
    <row r="130" spans="1:17" x14ac:dyDescent="0.2">
      <c r="A130" s="124"/>
      <c r="B130" s="177" t="s">
        <v>4</v>
      </c>
      <c r="C130" s="161">
        <v>98.67230240660993</v>
      </c>
      <c r="D130" s="161">
        <v>103.01797393548611</v>
      </c>
      <c r="E130" s="161">
        <v>88.373902595646626</v>
      </c>
      <c r="F130" s="161">
        <v>71.190762911783935</v>
      </c>
      <c r="G130" s="161">
        <v>94.517236506655379</v>
      </c>
      <c r="H130" s="161">
        <v>97.01888168104847</v>
      </c>
      <c r="I130" s="161">
        <v>102.14648832751357</v>
      </c>
      <c r="J130" s="161">
        <v>100.62566602007142</v>
      </c>
      <c r="K130" s="161">
        <v>92.210263981254229</v>
      </c>
      <c r="L130" s="161">
        <v>106.65152825458708</v>
      </c>
      <c r="M130" s="161">
        <v>99.04481978612047</v>
      </c>
      <c r="N130" s="161">
        <v>108.76851358442046</v>
      </c>
      <c r="O130" s="161">
        <v>86.323124862943729</v>
      </c>
      <c r="P130" s="277">
        <v>70.950337427782401</v>
      </c>
      <c r="Q130" s="277">
        <v>103.39891287576226</v>
      </c>
    </row>
    <row r="131" spans="1:17" x14ac:dyDescent="0.2">
      <c r="A131" s="124"/>
      <c r="B131" s="177" t="s">
        <v>1</v>
      </c>
      <c r="C131" s="161">
        <v>100.20596115491158</v>
      </c>
      <c r="D131" s="161">
        <v>101.58711048360254</v>
      </c>
      <c r="E131" s="161">
        <v>90.369478984841379</v>
      </c>
      <c r="F131" s="161">
        <v>95.071119178350756</v>
      </c>
      <c r="G131" s="161">
        <v>96.971835853518357</v>
      </c>
      <c r="H131" s="161">
        <v>95.922275047291649</v>
      </c>
      <c r="I131" s="161">
        <v>102.30740705990135</v>
      </c>
      <c r="J131" s="161">
        <v>102.22100769109544</v>
      </c>
      <c r="K131" s="161">
        <v>91.435546826835576</v>
      </c>
      <c r="L131" s="161">
        <v>107.16446474874152</v>
      </c>
      <c r="M131" s="161">
        <v>99.661786689810071</v>
      </c>
      <c r="N131" s="161">
        <v>107.42115903441484</v>
      </c>
      <c r="O131" s="161">
        <v>95.835802141439927</v>
      </c>
      <c r="P131" s="161">
        <v>87.633085948598548</v>
      </c>
      <c r="Q131" s="161">
        <v>105.44718175823891</v>
      </c>
    </row>
    <row r="132" spans="1:17" x14ac:dyDescent="0.2">
      <c r="A132" s="124"/>
      <c r="B132" s="177" t="s">
        <v>2</v>
      </c>
      <c r="C132" s="161">
        <v>101.73014350532424</v>
      </c>
      <c r="D132" s="161">
        <v>101.37727550570462</v>
      </c>
      <c r="E132" s="161">
        <v>92.763126934928565</v>
      </c>
      <c r="F132" s="161">
        <v>101.94252777561987</v>
      </c>
      <c r="G132" s="161">
        <v>101.28772273957975</v>
      </c>
      <c r="H132" s="161">
        <v>95.77420843299069</v>
      </c>
      <c r="I132" s="161">
        <v>102.37359821312512</v>
      </c>
      <c r="J132" s="161">
        <v>102.42214549055976</v>
      </c>
      <c r="K132" s="161">
        <v>92.775905027153826</v>
      </c>
      <c r="L132" s="161">
        <v>107.67684175556431</v>
      </c>
      <c r="M132" s="161">
        <v>100.11065265506052</v>
      </c>
      <c r="N132" s="161">
        <v>111.25998952993055</v>
      </c>
      <c r="O132" s="161">
        <v>100.782121738969</v>
      </c>
      <c r="P132" s="161">
        <v>92.198683508574192</v>
      </c>
      <c r="Q132" s="161">
        <v>109.42301287333083</v>
      </c>
    </row>
    <row r="133" spans="1:17" ht="26.25" customHeight="1" x14ac:dyDescent="0.2">
      <c r="A133" s="113" t="s">
        <v>210</v>
      </c>
      <c r="C133" s="161"/>
      <c r="D133" s="161"/>
      <c r="E133" s="161"/>
      <c r="F133" s="161"/>
      <c r="G133" s="161"/>
      <c r="H133" s="161"/>
      <c r="I133" s="161"/>
      <c r="J133" s="161"/>
      <c r="K133" s="161"/>
      <c r="L133" s="161"/>
      <c r="M133" s="161"/>
      <c r="N133" s="161"/>
      <c r="O133" s="161"/>
    </row>
    <row r="134" spans="1:17" ht="12.75" customHeight="1" x14ac:dyDescent="0.2">
      <c r="A134" s="90">
        <v>2017</v>
      </c>
      <c r="C134" s="161">
        <f>C186</f>
        <v>0.79972148562231382</v>
      </c>
      <c r="D134" s="161">
        <f t="shared" ref="D134:Q134" si="0">D186</f>
        <v>1.3543957947775453</v>
      </c>
      <c r="E134" s="161">
        <f t="shared" si="0"/>
        <v>-1.5388343524451074</v>
      </c>
      <c r="F134" s="161">
        <f t="shared" si="0"/>
        <v>3.3593716463215628E-2</v>
      </c>
      <c r="G134" s="161">
        <f t="shared" si="0"/>
        <v>4.5948157003383159</v>
      </c>
      <c r="H134" s="161">
        <f t="shared" si="0"/>
        <v>1.3930022933691362</v>
      </c>
      <c r="I134" s="161">
        <f t="shared" si="0"/>
        <v>0.65743207502440271</v>
      </c>
      <c r="J134" s="161">
        <f t="shared" si="0"/>
        <v>-2.187905270434797</v>
      </c>
      <c r="K134" s="161">
        <f t="shared" si="0"/>
        <v>2.8781614000515248</v>
      </c>
      <c r="L134" s="161">
        <f t="shared" si="0"/>
        <v>8.2062944210946398E-2</v>
      </c>
      <c r="M134" s="161">
        <f t="shared" si="0"/>
        <v>1.740469321691819</v>
      </c>
      <c r="N134" s="161">
        <f t="shared" si="0"/>
        <v>-0.20027684284211489</v>
      </c>
      <c r="O134" s="161">
        <f t="shared" si="0"/>
        <v>4.7802294902162998</v>
      </c>
      <c r="P134" s="161">
        <f t="shared" si="0"/>
        <v>3.2576062278705251</v>
      </c>
      <c r="Q134" s="161">
        <f t="shared" si="0"/>
        <v>-0.21625518111370923</v>
      </c>
    </row>
    <row r="135" spans="1:17" ht="12.75" customHeight="1" x14ac:dyDescent="0.2">
      <c r="A135" s="90">
        <v>2018</v>
      </c>
      <c r="C135" s="161">
        <f>C190</f>
        <v>1.1732491370174642</v>
      </c>
      <c r="D135" s="161">
        <f t="shared" ref="D135:Q135" si="1">D190</f>
        <v>1.8265334399703619</v>
      </c>
      <c r="E135" s="161">
        <f t="shared" si="1"/>
        <v>2.3960553831770142</v>
      </c>
      <c r="F135" s="161">
        <f t="shared" si="1"/>
        <v>3.5168062145131671</v>
      </c>
      <c r="G135" s="161">
        <f t="shared" si="1"/>
        <v>4.7096744852439087E-2</v>
      </c>
      <c r="H135" s="161">
        <f t="shared" si="1"/>
        <v>2.2390692077535164</v>
      </c>
      <c r="I135" s="161">
        <f t="shared" si="1"/>
        <v>0.47774442890344915</v>
      </c>
      <c r="J135" s="161">
        <f t="shared" si="1"/>
        <v>-0.29701507711885711</v>
      </c>
      <c r="K135" s="161">
        <f t="shared" si="1"/>
        <v>3.6631164014345927</v>
      </c>
      <c r="L135" s="161">
        <f t="shared" si="1"/>
        <v>0.58283337850248529</v>
      </c>
      <c r="M135" s="161">
        <f t="shared" si="1"/>
        <v>1.4450003310378179</v>
      </c>
      <c r="N135" s="161">
        <f t="shared" si="1"/>
        <v>3.959305574079508E-2</v>
      </c>
      <c r="O135" s="161">
        <f t="shared" si="1"/>
        <v>2.8452216532159866</v>
      </c>
      <c r="P135" s="161">
        <f t="shared" si="1"/>
        <v>-1.5796975006971792</v>
      </c>
      <c r="Q135" s="161">
        <f t="shared" si="1"/>
        <v>9.1532541756710941</v>
      </c>
    </row>
    <row r="136" spans="1:17" ht="12.75" customHeight="1" x14ac:dyDescent="0.2">
      <c r="A136" s="90">
        <v>2019</v>
      </c>
      <c r="C136" s="161">
        <f>C194</f>
        <v>0.90512373574080129</v>
      </c>
      <c r="D136" s="161">
        <f t="shared" ref="D136:Q136" si="2">D194</f>
        <v>1.0214253819341792</v>
      </c>
      <c r="E136" s="161">
        <f t="shared" si="2"/>
        <v>0.72040944608336588</v>
      </c>
      <c r="F136" s="161">
        <f t="shared" si="2"/>
        <v>1.9007745039683215</v>
      </c>
      <c r="G136" s="161">
        <f t="shared" si="2"/>
        <v>3.0489761326893756</v>
      </c>
      <c r="H136" s="161">
        <f t="shared" si="2"/>
        <v>0.41875237761851736</v>
      </c>
      <c r="I136" s="161">
        <f t="shared" si="2"/>
        <v>1.866733857491127</v>
      </c>
      <c r="J136" s="161">
        <f t="shared" si="2"/>
        <v>-0.50403114485463618</v>
      </c>
      <c r="K136" s="161">
        <f t="shared" si="2"/>
        <v>-1.5051307623083829</v>
      </c>
      <c r="L136" s="161">
        <f t="shared" si="2"/>
        <v>2.0407153797777795</v>
      </c>
      <c r="M136" s="161">
        <f t="shared" si="2"/>
        <v>-0.15994518350683506</v>
      </c>
      <c r="N136" s="161">
        <f t="shared" si="2"/>
        <v>0.32213969435244394</v>
      </c>
      <c r="O136" s="161">
        <f t="shared" si="2"/>
        <v>1.4626315956087552</v>
      </c>
      <c r="P136" s="161">
        <f t="shared" si="2"/>
        <v>1.8888218203523337</v>
      </c>
      <c r="Q136" s="161">
        <f t="shared" si="2"/>
        <v>6.4481170414522353</v>
      </c>
    </row>
    <row r="137" spans="1:17" ht="12.75" customHeight="1" x14ac:dyDescent="0.2">
      <c r="A137" s="90">
        <v>2020</v>
      </c>
      <c r="C137" s="161">
        <f>C198</f>
        <v>-9.7771557875652206</v>
      </c>
      <c r="D137" s="161">
        <f t="shared" ref="D137:Q137" si="3">D198</f>
        <v>-7.6918793967197416</v>
      </c>
      <c r="E137" s="161">
        <f t="shared" si="3"/>
        <v>-19.542430486811085</v>
      </c>
      <c r="F137" s="161">
        <f t="shared" si="3"/>
        <v>-42.511434442421823</v>
      </c>
      <c r="G137" s="161">
        <f t="shared" si="3"/>
        <v>-8.5068978145676084</v>
      </c>
      <c r="H137" s="161">
        <f t="shared" si="3"/>
        <v>-6.7889552432191209</v>
      </c>
      <c r="I137" s="161">
        <f t="shared" si="3"/>
        <v>-0.98002851816208647</v>
      </c>
      <c r="J137" s="161">
        <f t="shared" si="3"/>
        <v>-8.7368816322419889</v>
      </c>
      <c r="K137" s="161">
        <f t="shared" si="3"/>
        <v>-16.578341501412623</v>
      </c>
      <c r="L137" s="161">
        <f t="shared" si="3"/>
        <v>1.6427003310710688</v>
      </c>
      <c r="M137" s="161">
        <f t="shared" si="3"/>
        <v>-11.810615643313469</v>
      </c>
      <c r="N137" s="161">
        <f t="shared" si="3"/>
        <v>-7.7785158625756452</v>
      </c>
      <c r="O137" s="161">
        <f t="shared" si="3"/>
        <v>-27.973374991711836</v>
      </c>
      <c r="P137" s="161">
        <f t="shared" si="3"/>
        <v>-32.084709737663388</v>
      </c>
      <c r="Q137" s="161">
        <f t="shared" si="3"/>
        <v>-23.089783782392232</v>
      </c>
    </row>
    <row r="138" spans="1:17" ht="12.75" customHeight="1" x14ac:dyDescent="0.2">
      <c r="A138" s="90">
        <v>2021</v>
      </c>
      <c r="C138" s="161">
        <f>C202</f>
        <v>6.8195126389399405</v>
      </c>
      <c r="D138" s="161">
        <f t="shared" ref="D138:Q138" si="4">D202</f>
        <v>5.5840027666811807</v>
      </c>
      <c r="E138" s="161">
        <f t="shared" si="4"/>
        <v>7.6085595907551493</v>
      </c>
      <c r="F138" s="161">
        <f t="shared" si="4"/>
        <v>25.050980094500233</v>
      </c>
      <c r="G138" s="161">
        <f t="shared" si="4"/>
        <v>2.9972413541839273</v>
      </c>
      <c r="H138" s="161">
        <f t="shared" si="4"/>
        <v>0.94888983329815346</v>
      </c>
      <c r="I138" s="161">
        <f t="shared" si="4"/>
        <v>1.0547265384465305</v>
      </c>
      <c r="J138" s="161">
        <f t="shared" si="4"/>
        <v>10.476150282480361</v>
      </c>
      <c r="K138" s="161">
        <f t="shared" si="4"/>
        <v>6.501822934918323</v>
      </c>
      <c r="L138" s="161">
        <f t="shared" si="4"/>
        <v>2.3963707598646522</v>
      </c>
      <c r="M138" s="161">
        <f t="shared" si="4"/>
        <v>8.0584840258846526</v>
      </c>
      <c r="N138" s="161">
        <f t="shared" si="4"/>
        <v>15.986284115852456</v>
      </c>
      <c r="O138" s="161">
        <f t="shared" si="4"/>
        <v>19.195244510926045</v>
      </c>
      <c r="P138" s="161">
        <f t="shared" si="4"/>
        <v>9.5161737464980121</v>
      </c>
      <c r="Q138" s="161">
        <f t="shared" si="4"/>
        <v>17.294590041236816</v>
      </c>
    </row>
    <row r="139" spans="1:17" ht="12.75" customHeight="1" x14ac:dyDescent="0.2">
      <c r="A139" s="113"/>
      <c r="D139" s="161"/>
      <c r="E139" s="161"/>
      <c r="F139" s="161"/>
      <c r="G139" s="161"/>
      <c r="H139" s="161"/>
      <c r="I139" s="161"/>
      <c r="J139" s="161"/>
      <c r="K139" s="161"/>
      <c r="L139" s="161"/>
      <c r="M139" s="161"/>
      <c r="N139" s="161"/>
      <c r="O139" s="161"/>
    </row>
    <row r="140" spans="1:17" ht="12.75" customHeight="1" x14ac:dyDescent="0.2">
      <c r="A140" s="113" t="s">
        <v>209</v>
      </c>
      <c r="C140" s="161"/>
      <c r="D140" s="161"/>
      <c r="E140" s="161"/>
      <c r="F140" s="161"/>
      <c r="G140" s="161"/>
      <c r="H140" s="161"/>
      <c r="I140" s="161"/>
      <c r="J140" s="161"/>
      <c r="K140" s="161"/>
      <c r="L140" s="161"/>
      <c r="M140" s="161"/>
      <c r="N140" s="161"/>
      <c r="O140" s="161"/>
    </row>
    <row r="141" spans="1:17" ht="18" customHeight="1" x14ac:dyDescent="0.2">
      <c r="A141" s="90">
        <v>2017</v>
      </c>
      <c r="B141" s="118" t="s">
        <v>3</v>
      </c>
      <c r="C141" s="161">
        <v>0.26931064951798422</v>
      </c>
      <c r="D141" s="161">
        <v>1.3431100528958906</v>
      </c>
      <c r="E141" s="161">
        <v>-1.7714511591867765</v>
      </c>
      <c r="F141" s="161">
        <v>0.32771799574056182</v>
      </c>
      <c r="G141" s="161">
        <v>1.945778498187245</v>
      </c>
      <c r="H141" s="161">
        <v>0.15398179010688295</v>
      </c>
      <c r="I141" s="161">
        <v>0.31578416217974414</v>
      </c>
      <c r="J141" s="161">
        <v>-0.52304141880686883</v>
      </c>
      <c r="K141" s="161">
        <v>-0.85059636525872673</v>
      </c>
      <c r="L141" s="161">
        <v>5.5441008154200055E-2</v>
      </c>
      <c r="M141" s="161">
        <v>0.92522567200641337</v>
      </c>
      <c r="N141" s="161">
        <v>9.3374175184024466E-2</v>
      </c>
      <c r="O141" s="161">
        <v>-1.4051166947881666</v>
      </c>
      <c r="P141" s="277">
        <v>2.3371219007986666</v>
      </c>
      <c r="Q141" s="277">
        <v>0.14028400740155877</v>
      </c>
    </row>
    <row r="142" spans="1:17" ht="12.75" customHeight="1" x14ac:dyDescent="0.2">
      <c r="B142" s="90" t="s">
        <v>4</v>
      </c>
      <c r="C142" s="161">
        <v>0.22434853816961642</v>
      </c>
      <c r="D142" s="161">
        <v>-0.50519939567220673</v>
      </c>
      <c r="E142" s="161">
        <v>-0.3690841185726712</v>
      </c>
      <c r="F142" s="161">
        <v>2.3767180514559394</v>
      </c>
      <c r="G142" s="161">
        <v>0.25653132454332983</v>
      </c>
      <c r="H142" s="161">
        <v>-0.28341818586149481</v>
      </c>
      <c r="I142" s="161">
        <v>0.23302885608289525</v>
      </c>
      <c r="J142" s="161">
        <v>-1.0070277737857847</v>
      </c>
      <c r="K142" s="161">
        <v>2.0715762876474697</v>
      </c>
      <c r="L142" s="161">
        <v>8.2685311767916048E-2</v>
      </c>
      <c r="M142" s="161">
        <v>0.71741987238955751</v>
      </c>
      <c r="N142" s="161">
        <v>7.6666928370250353E-2</v>
      </c>
      <c r="O142" s="161">
        <v>6.0212030354977575</v>
      </c>
      <c r="P142" s="277">
        <v>-1.3974574971393761</v>
      </c>
      <c r="Q142" s="277">
        <v>5.4278636199467378E-2</v>
      </c>
    </row>
    <row r="143" spans="1:17" ht="12.75" customHeight="1" x14ac:dyDescent="0.2">
      <c r="B143" s="125" t="s">
        <v>1</v>
      </c>
      <c r="C143" s="161">
        <v>0.20430257949903829</v>
      </c>
      <c r="D143" s="161">
        <v>1.2348077643885569</v>
      </c>
      <c r="E143" s="161">
        <v>-0.60403721384060249</v>
      </c>
      <c r="F143" s="161">
        <v>0.30569249981280411</v>
      </c>
      <c r="G143" s="161">
        <v>-1.7899261403238831</v>
      </c>
      <c r="H143" s="161">
        <v>1.0720608204002113</v>
      </c>
      <c r="I143" s="161">
        <v>0.12708776301053604</v>
      </c>
      <c r="J143" s="161">
        <v>-0.50408215910692222</v>
      </c>
      <c r="K143" s="161">
        <v>0.17079912034825284</v>
      </c>
      <c r="L143" s="161">
        <v>8.2183064436036624E-2</v>
      </c>
      <c r="M143" s="161">
        <v>0.59717049822998192</v>
      </c>
      <c r="N143" s="161">
        <v>-5.0789302945652981E-2</v>
      </c>
      <c r="O143" s="161">
        <v>2.6573661650811209</v>
      </c>
      <c r="P143" s="277">
        <v>-1.3761633304567367</v>
      </c>
      <c r="Q143" s="277">
        <v>3.4407912854584222</v>
      </c>
    </row>
    <row r="144" spans="1:17" ht="12.75" customHeight="1" x14ac:dyDescent="0.2">
      <c r="B144" s="132" t="s">
        <v>2</v>
      </c>
      <c r="C144" s="161">
        <v>-0.12036910630526254</v>
      </c>
      <c r="D144" s="161">
        <v>0.23969079614873934</v>
      </c>
      <c r="E144" s="161">
        <v>-0.65696833142765421</v>
      </c>
      <c r="F144" s="161">
        <v>0.42995566504910876</v>
      </c>
      <c r="G144" s="161">
        <v>2.3322757770035007</v>
      </c>
      <c r="H144" s="161">
        <v>-1.550375312897645</v>
      </c>
      <c r="I144" s="161">
        <v>0.11196340353600842</v>
      </c>
      <c r="J144" s="161">
        <v>0.31739170000053551</v>
      </c>
      <c r="K144" s="161">
        <v>-1.745914109049751</v>
      </c>
      <c r="L144" s="161">
        <v>-2.9125216096381745E-2</v>
      </c>
      <c r="M144" s="161">
        <v>0.57375986401726475</v>
      </c>
      <c r="N144" s="161">
        <v>-0.54500148114662306</v>
      </c>
      <c r="O144" s="161">
        <v>-1.4491935835204584</v>
      </c>
      <c r="P144" s="277">
        <v>0.2226708928911858</v>
      </c>
      <c r="Q144" s="277">
        <v>-1.8933946267891133</v>
      </c>
    </row>
    <row r="145" spans="1:17" ht="18" customHeight="1" x14ac:dyDescent="0.2">
      <c r="A145" s="90">
        <v>2018</v>
      </c>
      <c r="B145" s="136" t="s">
        <v>3</v>
      </c>
      <c r="C145" s="161">
        <v>0.81630627966242653</v>
      </c>
      <c r="D145" s="161">
        <v>0.30118273672756768</v>
      </c>
      <c r="E145" s="161">
        <v>1.894967652012669</v>
      </c>
      <c r="F145" s="161">
        <v>3.4255807897689783</v>
      </c>
      <c r="G145" s="161">
        <v>1.0692019168721867</v>
      </c>
      <c r="H145" s="161">
        <v>2.1402545792226002</v>
      </c>
      <c r="I145" s="161">
        <v>3.1635198848500856E-2</v>
      </c>
      <c r="J145" s="161">
        <v>0.54470323308746238</v>
      </c>
      <c r="K145" s="161">
        <v>2.3490702621049131</v>
      </c>
      <c r="L145" s="161">
        <v>7.4364350618627562E-2</v>
      </c>
      <c r="M145" s="161">
        <v>0.42347645790929977</v>
      </c>
      <c r="N145" s="161">
        <v>0.34589588029407814</v>
      </c>
      <c r="O145" s="161">
        <v>-0.37321893126409655</v>
      </c>
      <c r="P145" s="277">
        <v>0.9902537487926022</v>
      </c>
      <c r="Q145" s="277">
        <v>3.5559714199489667</v>
      </c>
    </row>
    <row r="146" spans="1:17" ht="12.75" customHeight="1" x14ac:dyDescent="0.2">
      <c r="A146" s="128"/>
      <c r="B146" s="177" t="s">
        <v>4</v>
      </c>
      <c r="C146" s="161">
        <v>0.32746356125954446</v>
      </c>
      <c r="D146" s="161">
        <v>1.1513860945140619</v>
      </c>
      <c r="E146" s="161">
        <v>2.3262514266525924</v>
      </c>
      <c r="F146" s="161">
        <v>-1.1038068791383249</v>
      </c>
      <c r="G146" s="161">
        <v>-2.6624096246056883</v>
      </c>
      <c r="H146" s="161">
        <v>0.12784880900054141</v>
      </c>
      <c r="I146" s="161">
        <v>-2.0419547133498916E-3</v>
      </c>
      <c r="J146" s="161">
        <v>0.33541578838613972</v>
      </c>
      <c r="K146" s="161">
        <v>2.714802321259846</v>
      </c>
      <c r="L146" s="161">
        <v>0.13271185406196206</v>
      </c>
      <c r="M146" s="161">
        <v>0.16357774944679715</v>
      </c>
      <c r="N146" s="161">
        <v>-6.288052496807861E-2</v>
      </c>
      <c r="O146" s="161">
        <v>2.4105737895655066</v>
      </c>
      <c r="P146" s="277">
        <v>-0.51129051373702827</v>
      </c>
      <c r="Q146" s="277">
        <v>1.5390857996903984</v>
      </c>
    </row>
    <row r="147" spans="1:17" ht="12.75" customHeight="1" x14ac:dyDescent="0.2">
      <c r="A147" s="128"/>
      <c r="B147" s="177" t="s">
        <v>1</v>
      </c>
      <c r="C147" s="161">
        <v>0.1596235731969653</v>
      </c>
      <c r="D147" s="161">
        <v>-0.34173512205416534</v>
      </c>
      <c r="E147" s="161">
        <v>-4.7820279813926003E-2</v>
      </c>
      <c r="F147" s="161">
        <v>6.4052936039393771E-3</v>
      </c>
      <c r="G147" s="161">
        <v>0.13678961017900004</v>
      </c>
      <c r="H147" s="161">
        <v>0.82785434780743294</v>
      </c>
      <c r="I147" s="161">
        <v>0.330139740563129</v>
      </c>
      <c r="J147" s="161">
        <v>-0.97501833049838948</v>
      </c>
      <c r="K147" s="161">
        <v>1.793592702453628</v>
      </c>
      <c r="L147" s="161">
        <v>0.2982522422027456</v>
      </c>
      <c r="M147" s="161">
        <v>0.24678868871448323</v>
      </c>
      <c r="N147" s="161">
        <v>0.24881461009369499</v>
      </c>
      <c r="O147" s="161">
        <v>0.53534049694521357</v>
      </c>
      <c r="P147" s="277">
        <v>-2.0698849314971901</v>
      </c>
      <c r="Q147" s="277">
        <v>4.0890790437944524</v>
      </c>
    </row>
    <row r="148" spans="1:17" ht="12.75" customHeight="1" x14ac:dyDescent="0.2">
      <c r="A148" s="128"/>
      <c r="B148" s="177" t="s">
        <v>2</v>
      </c>
      <c r="C148" s="161">
        <v>-0.15704411843029398</v>
      </c>
      <c r="D148" s="161">
        <v>0.62428250927324402</v>
      </c>
      <c r="E148" s="161">
        <v>-1.2843859929549395</v>
      </c>
      <c r="F148" s="161">
        <v>-0.55402901479071343</v>
      </c>
      <c r="G148" s="161">
        <v>0.18623117324942928</v>
      </c>
      <c r="H148" s="161">
        <v>1.1921826563647819</v>
      </c>
      <c r="I148" s="161">
        <v>0.3040575096395326</v>
      </c>
      <c r="J148" s="161">
        <v>-1.3358382830586213</v>
      </c>
      <c r="K148" s="161">
        <v>-3.571499374202769</v>
      </c>
      <c r="L148" s="161">
        <v>0.87290644334421241</v>
      </c>
      <c r="M148" s="161">
        <v>-0.54656651293855107</v>
      </c>
      <c r="N148" s="161">
        <v>0.1340774763574748</v>
      </c>
      <c r="O148" s="161">
        <v>-2.0106303121361191</v>
      </c>
      <c r="P148" s="277">
        <v>-1.0931692900296053</v>
      </c>
      <c r="Q148" s="277">
        <v>7.1887294081573572</v>
      </c>
    </row>
    <row r="149" spans="1:17" ht="18" customHeight="1" x14ac:dyDescent="0.2">
      <c r="A149" s="177">
        <v>2019</v>
      </c>
      <c r="B149" s="177" t="s">
        <v>3</v>
      </c>
      <c r="C149" s="161">
        <v>0.54720436043753651</v>
      </c>
      <c r="D149" s="161">
        <v>1.3196284323015561</v>
      </c>
      <c r="E149" s="161">
        <v>1.2985068043460446</v>
      </c>
      <c r="F149" s="161">
        <v>3.0758430841987927</v>
      </c>
      <c r="G149" s="161">
        <v>1.2608386794300541</v>
      </c>
      <c r="H149" s="161">
        <v>-0.76299457356691081</v>
      </c>
      <c r="I149" s="161">
        <v>0.52481360469269767</v>
      </c>
      <c r="J149" s="161">
        <v>0.4636936956190274</v>
      </c>
      <c r="K149" s="161">
        <v>-2.4533517449081943</v>
      </c>
      <c r="L149" s="161">
        <v>0.57119092936275262</v>
      </c>
      <c r="M149" s="161">
        <v>-0.42088550812627856</v>
      </c>
      <c r="N149" s="161">
        <v>0.10672404906240107</v>
      </c>
      <c r="O149" s="161">
        <v>4.8252784316126895</v>
      </c>
      <c r="P149" s="277">
        <v>3.4284246893107273</v>
      </c>
      <c r="Q149" s="277">
        <v>-1.0832736997447689</v>
      </c>
    </row>
    <row r="150" spans="1:17" ht="12.75" customHeight="1" x14ac:dyDescent="0.2">
      <c r="A150" s="177"/>
      <c r="B150" s="177" t="s">
        <v>4</v>
      </c>
      <c r="C150" s="161">
        <v>0.47536640105720895</v>
      </c>
      <c r="D150" s="161">
        <v>-0.73038860661458482</v>
      </c>
      <c r="E150" s="161">
        <v>0.43493762060211605</v>
      </c>
      <c r="F150" s="161">
        <v>-0.30128471578459992</v>
      </c>
      <c r="G150" s="161">
        <v>3.1334057310263175</v>
      </c>
      <c r="H150" s="161">
        <v>0.69466956865902318</v>
      </c>
      <c r="I150" s="161">
        <v>0.93155147272154792</v>
      </c>
      <c r="J150" s="161">
        <v>1.0449809452229619</v>
      </c>
      <c r="K150" s="161">
        <v>2.3427238642492076</v>
      </c>
      <c r="L150" s="161">
        <v>0.38772842277832176</v>
      </c>
      <c r="M150" s="161">
        <v>0.41578870900547127</v>
      </c>
      <c r="N150" s="161">
        <v>-7.0669866406891657E-2</v>
      </c>
      <c r="O150" s="161">
        <v>-6.7584284075616345</v>
      </c>
      <c r="P150" s="277">
        <v>3.1412064183426347</v>
      </c>
      <c r="Q150" s="277">
        <v>-1.0069030156117043</v>
      </c>
    </row>
    <row r="151" spans="1:17" ht="12.75" customHeight="1" x14ac:dyDescent="0.2">
      <c r="A151" s="177"/>
      <c r="B151" s="177" t="s">
        <v>1</v>
      </c>
      <c r="C151" s="161">
        <v>-8.3413728444559077E-2</v>
      </c>
      <c r="D151" s="161">
        <v>-0.68181659800840011</v>
      </c>
      <c r="E151" s="161">
        <v>-0.72780580783529114</v>
      </c>
      <c r="F151" s="161">
        <v>-0.63500266450163823</v>
      </c>
      <c r="G151" s="161">
        <v>0.10524871811867786</v>
      </c>
      <c r="H151" s="161">
        <v>-2.1275830359914982</v>
      </c>
      <c r="I151" s="161">
        <v>0.38196083240094048</v>
      </c>
      <c r="J151" s="161">
        <v>-0.43398948401490722</v>
      </c>
      <c r="K151" s="161">
        <v>2.1284840352270296</v>
      </c>
      <c r="L151" s="161">
        <v>0.62063619615242427</v>
      </c>
      <c r="M151" s="161">
        <v>0.13312958245665918</v>
      </c>
      <c r="N151" s="161">
        <v>0.24658311254059928</v>
      </c>
      <c r="O151" s="161">
        <v>2.9873949820895973</v>
      </c>
      <c r="P151" s="277">
        <v>-1.5506548775821249</v>
      </c>
      <c r="Q151" s="277">
        <v>-0.34858492652841688</v>
      </c>
    </row>
    <row r="152" spans="1:17" ht="12.75" customHeight="1" x14ac:dyDescent="0.2">
      <c r="A152" s="177"/>
      <c r="B152" s="177" t="s">
        <v>2</v>
      </c>
      <c r="C152" s="161">
        <v>-8.9297609058069938E-3</v>
      </c>
      <c r="D152" s="161">
        <v>6.0460003981344101E-2</v>
      </c>
      <c r="E152" s="161">
        <v>-0.44042681364612202</v>
      </c>
      <c r="F152" s="161">
        <v>0.36244243597167713</v>
      </c>
      <c r="G152" s="161">
        <v>-0.60466837031378784</v>
      </c>
      <c r="H152" s="161">
        <v>1.642600039393094</v>
      </c>
      <c r="I152" s="161">
        <v>0.18713919193869</v>
      </c>
      <c r="J152" s="161">
        <v>-0.44775056636645605</v>
      </c>
      <c r="K152" s="161">
        <v>-2.5699001583649461</v>
      </c>
      <c r="L152" s="161">
        <v>6.9636310340892571E-2</v>
      </c>
      <c r="M152" s="161">
        <v>0.52299942352416195</v>
      </c>
      <c r="N152" s="161">
        <v>-0.25615365626771025</v>
      </c>
      <c r="O152" s="161">
        <v>4.6511833846717643</v>
      </c>
      <c r="P152" s="277">
        <v>-4.1162484607319421</v>
      </c>
      <c r="Q152" s="277">
        <v>3.2079496801872054</v>
      </c>
    </row>
    <row r="153" spans="1:17" ht="18" customHeight="1" x14ac:dyDescent="0.2">
      <c r="A153" s="177">
        <v>2020</v>
      </c>
      <c r="B153" s="177" t="s">
        <v>3</v>
      </c>
      <c r="C153" s="161">
        <v>-3.1766718022279927</v>
      </c>
      <c r="D153" s="161">
        <v>-2.5701445410673207</v>
      </c>
      <c r="E153" s="161">
        <v>-8.3708305855518805</v>
      </c>
      <c r="F153" s="161">
        <v>-6.5743853081350778</v>
      </c>
      <c r="G153" s="161">
        <v>-4.9182301094228169</v>
      </c>
      <c r="H153" s="161">
        <v>-4.3051780053178774</v>
      </c>
      <c r="I153" s="161">
        <v>-8.6284735704633686E-2</v>
      </c>
      <c r="J153" s="161">
        <v>-4.379778458391681</v>
      </c>
      <c r="K153" s="161">
        <v>-4.5969476195454657</v>
      </c>
      <c r="L153" s="161">
        <v>0.56236139255692041</v>
      </c>
      <c r="M153" s="161">
        <v>-4.6640441732800024</v>
      </c>
      <c r="N153" s="161">
        <v>-1.5955551905551535</v>
      </c>
      <c r="O153" s="161">
        <v>-5.4368187630345677</v>
      </c>
      <c r="P153" s="277">
        <v>-8.6373655919550814</v>
      </c>
      <c r="Q153" s="277">
        <v>-6.2908395693101138</v>
      </c>
    </row>
    <row r="154" spans="1:17" ht="12.75" customHeight="1" x14ac:dyDescent="0.2">
      <c r="A154" s="177"/>
      <c r="B154" s="177" t="s">
        <v>4</v>
      </c>
      <c r="C154" s="161">
        <v>-17.464228162017072</v>
      </c>
      <c r="D154" s="161">
        <v>-21.547745290630083</v>
      </c>
      <c r="E154" s="161">
        <v>-24.938253581251345</v>
      </c>
      <c r="F154" s="161">
        <v>-78.202702448829115</v>
      </c>
      <c r="G154" s="161">
        <v>-8.2133816101876196</v>
      </c>
      <c r="H154" s="161">
        <v>-6.529868387978266</v>
      </c>
      <c r="I154" s="161">
        <v>-3.179309842059086</v>
      </c>
      <c r="J154" s="161">
        <v>-10.130858247055496</v>
      </c>
      <c r="K154" s="161">
        <v>-24.095497190196756</v>
      </c>
      <c r="L154" s="161">
        <v>0.24683102681175573</v>
      </c>
      <c r="M154" s="161">
        <v>-27.457097109407602</v>
      </c>
      <c r="N154" s="161">
        <v>-19.116676396977283</v>
      </c>
      <c r="O154" s="161">
        <v>-48.441671110165885</v>
      </c>
      <c r="P154" s="277">
        <v>-51.647440236560961</v>
      </c>
      <c r="Q154" s="277">
        <v>-49.199652562974926</v>
      </c>
    </row>
    <row r="155" spans="1:17" ht="12.75" customHeight="1" x14ac:dyDescent="0.2">
      <c r="A155" s="177"/>
      <c r="B155" s="177" t="s">
        <v>1</v>
      </c>
      <c r="C155" s="161">
        <v>13.505309119949228</v>
      </c>
      <c r="D155" s="161">
        <v>28.497117777595026</v>
      </c>
      <c r="E155" s="161">
        <v>16.889285236517271</v>
      </c>
      <c r="F155" s="161">
        <v>218.45442885671707</v>
      </c>
      <c r="G155" s="161">
        <v>1.8979725443170503</v>
      </c>
      <c r="H155" s="161">
        <v>3.0834869705982371</v>
      </c>
      <c r="I155" s="161">
        <v>1.2184440389502171</v>
      </c>
      <c r="J155" s="161">
        <v>3.9018535864491666</v>
      </c>
      <c r="K155" s="161">
        <v>13.178680371277029</v>
      </c>
      <c r="L155" s="161">
        <v>0.53757777393159678</v>
      </c>
      <c r="M155" s="161">
        <v>27.085997717825382</v>
      </c>
      <c r="N155" s="161">
        <v>16.735217709932158</v>
      </c>
      <c r="O155" s="161">
        <v>38.610405705394243</v>
      </c>
      <c r="P155" s="277">
        <v>66.920747156786902</v>
      </c>
      <c r="Q155" s="277">
        <v>71.129381125828957</v>
      </c>
    </row>
    <row r="156" spans="1:17" ht="12.75" customHeight="1" x14ac:dyDescent="0.2">
      <c r="A156" s="177"/>
      <c r="B156" s="177" t="s">
        <v>2</v>
      </c>
      <c r="C156" s="161">
        <v>2.7437338350051466</v>
      </c>
      <c r="D156" s="161">
        <v>0.72646051458169492</v>
      </c>
      <c r="E156" s="161">
        <v>3.1514054532108871</v>
      </c>
      <c r="F156" s="161">
        <v>-20.437480850911538</v>
      </c>
      <c r="G156" s="161">
        <v>4.9964867972437377</v>
      </c>
      <c r="H156" s="161">
        <v>2.2955587089162455</v>
      </c>
      <c r="I156" s="161">
        <v>1.4109994256832348</v>
      </c>
      <c r="J156" s="161">
        <v>6.7260841728615128</v>
      </c>
      <c r="K156" s="161">
        <v>3.7388964653072732</v>
      </c>
      <c r="L156" s="161">
        <v>0.62923371034169229</v>
      </c>
      <c r="M156" s="161">
        <v>11.952800703464916</v>
      </c>
      <c r="N156" s="161">
        <v>5.7946403661761403</v>
      </c>
      <c r="O156" s="161">
        <v>1.2963282804157039</v>
      </c>
      <c r="P156" s="277">
        <v>-3.4841607128088814</v>
      </c>
      <c r="Q156" s="277">
        <v>-3.0606942493823786</v>
      </c>
    </row>
    <row r="157" spans="1:17" ht="18" customHeight="1" x14ac:dyDescent="0.2">
      <c r="A157" s="177">
        <v>2021</v>
      </c>
      <c r="B157" s="177" t="s">
        <v>3</v>
      </c>
      <c r="C157" s="161">
        <v>-2.3753716900047794</v>
      </c>
      <c r="D157" s="161">
        <v>-6.1561718180314635</v>
      </c>
      <c r="E157" s="161">
        <v>0.75049785377492295</v>
      </c>
      <c r="F157" s="161">
        <v>-35.38113989221555</v>
      </c>
      <c r="G157" s="161">
        <v>-0.79863983461432309</v>
      </c>
      <c r="H157" s="161">
        <v>0.5785889024633839</v>
      </c>
      <c r="I157" s="161">
        <v>0.62965263844863006</v>
      </c>
      <c r="J157" s="161">
        <v>0.58499675440917276</v>
      </c>
      <c r="K157" s="161">
        <v>-0.10218439118828693</v>
      </c>
      <c r="L157" s="161">
        <v>0.60352595220849459</v>
      </c>
      <c r="M157" s="161">
        <v>-12.934872725805914</v>
      </c>
      <c r="N157" s="161">
        <v>3.4382198525958252</v>
      </c>
      <c r="O157" s="161">
        <v>2.3527221868196557</v>
      </c>
      <c r="P157" s="277">
        <v>-31.20227254580179</v>
      </c>
      <c r="Q157" s="277">
        <v>7.9678023843342549</v>
      </c>
    </row>
    <row r="158" spans="1:17" ht="12.75" customHeight="1" x14ac:dyDescent="0.2">
      <c r="A158" s="177"/>
      <c r="B158" s="177" t="s">
        <v>4</v>
      </c>
      <c r="C158" s="161">
        <v>6.1596145094297228</v>
      </c>
      <c r="D158" s="161">
        <v>8.3902414153025582</v>
      </c>
      <c r="E158" s="161">
        <v>3.1645621021702874</v>
      </c>
      <c r="F158" s="161">
        <v>102.66868638489615</v>
      </c>
      <c r="G158" s="161">
        <v>-1.3806788948583559</v>
      </c>
      <c r="H158" s="161">
        <v>-0.70279169979349243</v>
      </c>
      <c r="I158" s="161">
        <v>-0.68362776452240981</v>
      </c>
      <c r="J158" s="161">
        <v>6.1423613171233127</v>
      </c>
      <c r="K158" s="161">
        <v>6.6831159737103629</v>
      </c>
      <c r="L158" s="161">
        <v>0.81187852056976428</v>
      </c>
      <c r="M158" s="161">
        <v>13.509560453416491</v>
      </c>
      <c r="N158" s="161">
        <v>6.6821591765131583</v>
      </c>
      <c r="O158" s="161">
        <v>14.479804991001565</v>
      </c>
      <c r="P158" s="277">
        <v>49.175310036350695</v>
      </c>
      <c r="Q158" s="277">
        <v>2.371430433517574</v>
      </c>
    </row>
    <row r="159" spans="1:17" ht="12.75" customHeight="1" x14ac:dyDescent="0.2">
      <c r="A159" s="177"/>
      <c r="B159" s="177" t="s">
        <v>1</v>
      </c>
      <c r="C159" s="161">
        <v>1.5542950867627692</v>
      </c>
      <c r="D159" s="161">
        <v>-1.3889454405108248</v>
      </c>
      <c r="E159" s="161">
        <v>2.2581059912285095</v>
      </c>
      <c r="F159" s="161">
        <v>33.544178050399843</v>
      </c>
      <c r="G159" s="161">
        <v>2.5969859441353105</v>
      </c>
      <c r="H159" s="161">
        <v>-1.130302282149509</v>
      </c>
      <c r="I159" s="161">
        <v>0.15753721446774005</v>
      </c>
      <c r="J159" s="161">
        <v>1.5854222229006565</v>
      </c>
      <c r="K159" s="161">
        <v>-0.84016368782562356</v>
      </c>
      <c r="L159" s="161">
        <v>0.48094622041421342</v>
      </c>
      <c r="M159" s="161">
        <v>0.62291688250015742</v>
      </c>
      <c r="N159" s="161">
        <v>-1.238735830438531</v>
      </c>
      <c r="O159" s="161">
        <v>11.019848150306878</v>
      </c>
      <c r="P159" s="161">
        <v>23.51327580055116</v>
      </c>
      <c r="Q159" s="161">
        <v>1.9809385084519349</v>
      </c>
    </row>
    <row r="160" spans="1:17" ht="12.75" customHeight="1" x14ac:dyDescent="0.2">
      <c r="A160" s="177"/>
      <c r="B160" s="177" t="s">
        <v>2</v>
      </c>
      <c r="C160" s="161">
        <v>1.521049579132705</v>
      </c>
      <c r="D160" s="161">
        <v>-0.20655669493798712</v>
      </c>
      <c r="E160" s="161">
        <v>2.6487349235339686</v>
      </c>
      <c r="F160" s="161">
        <v>7.2276508961449659</v>
      </c>
      <c r="G160" s="161">
        <v>4.4506601819736424</v>
      </c>
      <c r="H160" s="161">
        <v>-0.15436103264644396</v>
      </c>
      <c r="I160" s="161">
        <v>6.4698300080090476E-2</v>
      </c>
      <c r="J160" s="161">
        <v>0.19676757645761267</v>
      </c>
      <c r="K160" s="161">
        <v>1.4659049426987814</v>
      </c>
      <c r="L160" s="161">
        <v>0.47812211634155055</v>
      </c>
      <c r="M160" s="161">
        <v>0.45038924161324712</v>
      </c>
      <c r="N160" s="161">
        <v>3.573626024911758</v>
      </c>
      <c r="O160" s="161">
        <v>5.1612440100715196</v>
      </c>
      <c r="P160" s="161">
        <v>5.2099016148462463</v>
      </c>
      <c r="Q160" s="161">
        <v>3.7704479615277009</v>
      </c>
    </row>
    <row r="161" spans="1:17" ht="22.5" customHeight="1" x14ac:dyDescent="0.2">
      <c r="A161" s="85" t="s">
        <v>208</v>
      </c>
      <c r="B161" s="84"/>
      <c r="C161" s="349"/>
      <c r="D161" s="349"/>
      <c r="E161" s="349"/>
      <c r="F161" s="349"/>
      <c r="G161" s="349"/>
      <c r="H161" s="349"/>
      <c r="I161" s="349"/>
      <c r="J161" s="349"/>
      <c r="K161" s="349"/>
      <c r="L161" s="349"/>
      <c r="M161" s="349"/>
      <c r="N161" s="349"/>
      <c r="O161" s="349"/>
      <c r="P161" s="348"/>
      <c r="Q161" s="348"/>
    </row>
    <row r="162" spans="1:17" ht="18" customHeight="1" x14ac:dyDescent="0.2">
      <c r="A162" s="90">
        <v>2017</v>
      </c>
      <c r="B162" s="118" t="s">
        <v>3</v>
      </c>
      <c r="C162" s="161">
        <v>1.1511126395265414</v>
      </c>
      <c r="D162" s="161">
        <v>1.1985567371469052</v>
      </c>
      <c r="E162" s="161">
        <v>0.92368810475396135</v>
      </c>
      <c r="F162" s="161">
        <v>-3.7310755849149113</v>
      </c>
      <c r="G162" s="161">
        <v>5.8051490360835567</v>
      </c>
      <c r="H162" s="161">
        <v>3.1156508239904568</v>
      </c>
      <c r="I162" s="161">
        <v>0.13620325713572523</v>
      </c>
      <c r="J162" s="161">
        <v>1.3509185289332759</v>
      </c>
      <c r="K162" s="161">
        <v>4.4924930112890227</v>
      </c>
      <c r="L162" s="161">
        <v>-0.1466492189118318</v>
      </c>
      <c r="M162" s="161">
        <v>0.49527785878502595</v>
      </c>
      <c r="N162" s="161">
        <v>7.1317019363692502E-2</v>
      </c>
      <c r="O162" s="161">
        <v>-3.8943361808424948</v>
      </c>
      <c r="P162" s="277">
        <v>9.801662660728617</v>
      </c>
      <c r="Q162" s="277">
        <v>5.3503775080794069</v>
      </c>
    </row>
    <row r="163" spans="1:17" ht="12.75" customHeight="1" x14ac:dyDescent="0.2">
      <c r="B163" s="90" t="s">
        <v>4</v>
      </c>
      <c r="C163" s="161">
        <v>0.98809607582521775</v>
      </c>
      <c r="D163" s="161">
        <v>0.32016911093655231</v>
      </c>
      <c r="E163" s="161">
        <v>-1.1797637064782873</v>
      </c>
      <c r="F163" s="161">
        <v>-0.7543928916275866</v>
      </c>
      <c r="G163" s="161">
        <v>7.2753679298917628</v>
      </c>
      <c r="H163" s="161">
        <v>2.1519590219486018</v>
      </c>
      <c r="I163" s="161">
        <v>0.72658741605111654</v>
      </c>
      <c r="J163" s="161">
        <v>-2.861592660178125</v>
      </c>
      <c r="K163" s="161">
        <v>5.0181984465103024</v>
      </c>
      <c r="L163" s="161">
        <v>6.8465732250078126E-2</v>
      </c>
      <c r="M163" s="161">
        <v>1.8056310271359122</v>
      </c>
      <c r="N163" s="161">
        <v>-0.14925740225028017</v>
      </c>
      <c r="O163" s="161">
        <v>6.6639508539887427</v>
      </c>
      <c r="P163" s="277">
        <v>4.8018068949729154</v>
      </c>
      <c r="Q163" s="277">
        <v>-4.5703148881626969</v>
      </c>
    </row>
    <row r="164" spans="1:17" ht="12.75" customHeight="1" x14ac:dyDescent="0.2">
      <c r="B164" s="125" t="s">
        <v>1</v>
      </c>
      <c r="C164" s="161">
        <v>0.48596409850512057</v>
      </c>
      <c r="D164" s="161">
        <v>1.5823761549024873</v>
      </c>
      <c r="E164" s="161">
        <v>-2.4682722261277323</v>
      </c>
      <c r="F164" s="161">
        <v>1.3152700833219733</v>
      </c>
      <c r="G164" s="161">
        <v>2.7077709100693292</v>
      </c>
      <c r="H164" s="161">
        <v>0.99478282550677921</v>
      </c>
      <c r="I164" s="161">
        <v>0.9788971188245954</v>
      </c>
      <c r="J164" s="161">
        <v>-5.3451507137611713</v>
      </c>
      <c r="K164" s="161">
        <v>2.5522292245531597</v>
      </c>
      <c r="L164" s="161">
        <v>0.21562180732350722</v>
      </c>
      <c r="M164" s="161">
        <v>1.8230359794437545</v>
      </c>
      <c r="N164" s="161">
        <v>-0.2965740945362394</v>
      </c>
      <c r="O164" s="161">
        <v>11.072700994283924</v>
      </c>
      <c r="P164" s="277">
        <v>-0.79781067484995249</v>
      </c>
      <c r="Q164" s="277">
        <v>-2.6727675298452436</v>
      </c>
    </row>
    <row r="165" spans="1:17" ht="12.75" customHeight="1" x14ac:dyDescent="0.2">
      <c r="B165" s="132" t="s">
        <v>2</v>
      </c>
      <c r="C165" s="161">
        <v>0.57836457514237605</v>
      </c>
      <c r="D165" s="161">
        <v>2.3208630836293764</v>
      </c>
      <c r="E165" s="161">
        <v>-3.3642092068614571</v>
      </c>
      <c r="F165" s="161">
        <v>3.469175568251659</v>
      </c>
      <c r="G165" s="161">
        <v>2.7189548075137404</v>
      </c>
      <c r="H165" s="161">
        <v>-0.62416548036798858</v>
      </c>
      <c r="I165" s="161">
        <v>0.79005682980171077</v>
      </c>
      <c r="J165" s="161">
        <v>-1.7102213388501486</v>
      </c>
      <c r="K165" s="161">
        <v>-0.39372799975241346</v>
      </c>
      <c r="L165" s="161">
        <v>0.19127935194009904</v>
      </c>
      <c r="M165" s="161">
        <v>2.8430084528039412</v>
      </c>
      <c r="N165" s="161">
        <v>-0.42641433583014976</v>
      </c>
      <c r="O165" s="161">
        <v>5.7541466384810169</v>
      </c>
      <c r="P165" s="277">
        <v>-0.26004265168128038</v>
      </c>
      <c r="Q165" s="277">
        <v>1.6797727204929114</v>
      </c>
    </row>
    <row r="166" spans="1:17" ht="18" customHeight="1" x14ac:dyDescent="0.2">
      <c r="A166" s="90">
        <v>2018</v>
      </c>
      <c r="B166" s="136" t="s">
        <v>3</v>
      </c>
      <c r="C166" s="161">
        <v>1.1270461762554307</v>
      </c>
      <c r="D166" s="161">
        <v>1.2688833071541339</v>
      </c>
      <c r="E166" s="161">
        <v>0.24275929038550803</v>
      </c>
      <c r="F166" s="161">
        <v>6.6640385206342412</v>
      </c>
      <c r="G166" s="161">
        <v>1.8357301015193839</v>
      </c>
      <c r="H166" s="161">
        <v>1.3466749442861081</v>
      </c>
      <c r="I166" s="161">
        <v>0.50456446784217235</v>
      </c>
      <c r="J166" s="161">
        <v>-0.65521938665777935</v>
      </c>
      <c r="K166" s="161">
        <v>2.8206823013865456</v>
      </c>
      <c r="L166" s="161">
        <v>0.21022838531623567</v>
      </c>
      <c r="M166" s="161">
        <v>2.3317249919745153</v>
      </c>
      <c r="N166" s="161">
        <v>-0.17520398506476464</v>
      </c>
      <c r="O166" s="161">
        <v>6.8609735217973533</v>
      </c>
      <c r="P166" s="277">
        <v>-1.5727292852287134</v>
      </c>
      <c r="Q166" s="277">
        <v>5.1479705914556195</v>
      </c>
    </row>
    <row r="167" spans="1:17" ht="12.75" customHeight="1" x14ac:dyDescent="0.2">
      <c r="B167" s="177" t="s">
        <v>4</v>
      </c>
      <c r="C167" s="161">
        <v>1.2310899326237745</v>
      </c>
      <c r="D167" s="161">
        <v>2.9550072219217904</v>
      </c>
      <c r="E167" s="161">
        <v>2.9546471604959379</v>
      </c>
      <c r="F167" s="161">
        <v>3.0377565657630168</v>
      </c>
      <c r="G167" s="161">
        <v>-1.1291887796013644</v>
      </c>
      <c r="H167" s="161">
        <v>1.7646650286362142</v>
      </c>
      <c r="I167" s="161">
        <v>0.26885684004911425</v>
      </c>
      <c r="J167" s="161">
        <v>0.6919950485751114</v>
      </c>
      <c r="K167" s="161">
        <v>3.4686289879710674</v>
      </c>
      <c r="L167" s="161">
        <v>0.26031868028582039</v>
      </c>
      <c r="M167" s="161">
        <v>1.7690058527654262</v>
      </c>
      <c r="N167" s="161">
        <v>-0.31440022821973557</v>
      </c>
      <c r="O167" s="161">
        <v>3.2217452806557301</v>
      </c>
      <c r="P167" s="277">
        <v>-0.68813751548501001</v>
      </c>
      <c r="Q167" s="277">
        <v>6.7083682285062007</v>
      </c>
    </row>
    <row r="168" spans="1:17" ht="12.75" customHeight="1" x14ac:dyDescent="0.2">
      <c r="B168" s="177" t="s">
        <v>1</v>
      </c>
      <c r="C168" s="161">
        <v>1.1859531032797799</v>
      </c>
      <c r="D168" s="161">
        <v>1.3516754446032397</v>
      </c>
      <c r="E168" s="161">
        <v>3.5307783893931077</v>
      </c>
      <c r="F168" s="161">
        <v>2.730317560776796</v>
      </c>
      <c r="G168" s="161">
        <v>0.81048952178675027</v>
      </c>
      <c r="H168" s="161">
        <v>1.5187851120746165</v>
      </c>
      <c r="I168" s="161">
        <v>0.47219631713948385</v>
      </c>
      <c r="J168" s="161">
        <v>0.21539757938271453</v>
      </c>
      <c r="K168" s="161">
        <v>5.1448482908558413</v>
      </c>
      <c r="L168" s="161">
        <v>0.47677243815329451</v>
      </c>
      <c r="M168" s="161">
        <v>1.4145425189889149</v>
      </c>
      <c r="N168" s="161">
        <v>-1.5586505159681519E-2</v>
      </c>
      <c r="O168" s="161">
        <v>1.0880533579240792</v>
      </c>
      <c r="P168" s="277">
        <v>-1.3866987008088971</v>
      </c>
      <c r="Q168" s="277">
        <v>7.3771346597649057</v>
      </c>
    </row>
    <row r="169" spans="1:17" ht="12.75" customHeight="1" x14ac:dyDescent="0.2">
      <c r="B169" s="177" t="s">
        <v>2</v>
      </c>
      <c r="C169" s="161">
        <v>1.1487984199500589</v>
      </c>
      <c r="D169" s="161">
        <v>1.7405335324294224</v>
      </c>
      <c r="E169" s="161">
        <v>2.8769123075738978</v>
      </c>
      <c r="F169" s="161">
        <v>1.7237945770166574</v>
      </c>
      <c r="G169" s="161">
        <v>-1.3036411901255041</v>
      </c>
      <c r="H169" s="161">
        <v>4.3468421414828207</v>
      </c>
      <c r="I169" s="161">
        <v>0.66498163553347922</v>
      </c>
      <c r="J169" s="161">
        <v>-1.4361515412113834</v>
      </c>
      <c r="K169" s="161">
        <v>3.1912309526458404</v>
      </c>
      <c r="L169" s="161">
        <v>1.3833687840743902</v>
      </c>
      <c r="M169" s="161">
        <v>0.28485036922194507</v>
      </c>
      <c r="N169" s="161">
        <v>0.66710729901209298</v>
      </c>
      <c r="O169" s="161">
        <v>0.5121621192512027</v>
      </c>
      <c r="P169" s="277">
        <v>-2.6814092015759905</v>
      </c>
      <c r="Q169" s="277">
        <v>17.317468970459849</v>
      </c>
    </row>
    <row r="170" spans="1:17" ht="18" customHeight="1" x14ac:dyDescent="0.2">
      <c r="A170" s="308">
        <v>2019</v>
      </c>
      <c r="B170" s="307" t="s">
        <v>3</v>
      </c>
      <c r="C170" s="161">
        <v>0.8788090026965234</v>
      </c>
      <c r="D170" s="161">
        <v>2.7735942164043959</v>
      </c>
      <c r="E170" s="161">
        <v>2.2747034670955291</v>
      </c>
      <c r="F170" s="161">
        <v>1.3798115290551083</v>
      </c>
      <c r="G170" s="161">
        <v>-1.1165035624421393</v>
      </c>
      <c r="H170" s="161">
        <v>1.3808726293493834</v>
      </c>
      <c r="I170" s="161">
        <v>1.1612825814158789</v>
      </c>
      <c r="J170" s="161">
        <v>-1.5155650907868745</v>
      </c>
      <c r="K170" s="161">
        <v>-1.6507069095024307</v>
      </c>
      <c r="L170" s="161">
        <v>1.8866940120825237</v>
      </c>
      <c r="M170" s="161">
        <v>-0.55834602676053668</v>
      </c>
      <c r="N170" s="161">
        <v>0.42716986872373131</v>
      </c>
      <c r="O170" s="161">
        <v>5.7568584158571579</v>
      </c>
      <c r="P170" s="277">
        <v>-0.33188188335467883</v>
      </c>
      <c r="Q170" s="277">
        <v>12.061717052795151</v>
      </c>
    </row>
    <row r="171" spans="1:17" ht="12.75" customHeight="1" x14ac:dyDescent="0.2">
      <c r="A171" s="308"/>
      <c r="B171" s="307" t="s">
        <v>4</v>
      </c>
      <c r="C171" s="161">
        <v>1.0275246364551016</v>
      </c>
      <c r="D171" s="161">
        <v>0.8616406880584293</v>
      </c>
      <c r="E171" s="161">
        <v>0.38434243089857656</v>
      </c>
      <c r="F171" s="161">
        <v>2.2024877423777012</v>
      </c>
      <c r="G171" s="161">
        <v>4.7713603641365898</v>
      </c>
      <c r="H171" s="161">
        <v>1.9547867194066315</v>
      </c>
      <c r="I171" s="161">
        <v>2.105736952035353</v>
      </c>
      <c r="J171" s="161">
        <v>-0.81908994337008822</v>
      </c>
      <c r="K171" s="161">
        <v>-2.0069715606940597</v>
      </c>
      <c r="L171" s="161">
        <v>2.146177597653276</v>
      </c>
      <c r="M171" s="161">
        <v>-0.30795286457306892</v>
      </c>
      <c r="N171" s="161">
        <v>0.41934233156886158</v>
      </c>
      <c r="O171" s="161">
        <v>-3.7117426405999465</v>
      </c>
      <c r="P171" s="277">
        <v>3.3272016199594967</v>
      </c>
      <c r="Q171" s="277">
        <v>9.2518840117256307</v>
      </c>
    </row>
    <row r="172" spans="1:17" ht="12.75" customHeight="1" x14ac:dyDescent="0.2">
      <c r="A172" s="308"/>
      <c r="B172" s="307" t="s">
        <v>1</v>
      </c>
      <c r="C172" s="161">
        <v>0.78238137309982747</v>
      </c>
      <c r="D172" s="161">
        <v>0.51745272056400449</v>
      </c>
      <c r="E172" s="161">
        <v>-0.29858314695319077</v>
      </c>
      <c r="F172" s="161">
        <v>1.5469948388612265</v>
      </c>
      <c r="G172" s="161">
        <v>4.7383596839557729</v>
      </c>
      <c r="H172" s="161">
        <v>-1.0336829854863283</v>
      </c>
      <c r="I172" s="161">
        <v>2.1584751500030031</v>
      </c>
      <c r="J172" s="161">
        <v>-0.27720917291753633</v>
      </c>
      <c r="K172" s="161">
        <v>-1.6845837263981922</v>
      </c>
      <c r="L172" s="161">
        <v>2.4745012511428133</v>
      </c>
      <c r="M172" s="161">
        <v>-0.42098300874665595</v>
      </c>
      <c r="N172" s="161">
        <v>0.41710703813850891</v>
      </c>
      <c r="O172" s="161">
        <v>-1.3632744088538429</v>
      </c>
      <c r="P172" s="277">
        <v>3.8750472793921853</v>
      </c>
      <c r="Q172" s="277">
        <v>4.5941124777422626</v>
      </c>
    </row>
    <row r="173" spans="1:17" ht="12.75" customHeight="1" x14ac:dyDescent="0.2">
      <c r="A173" s="308"/>
      <c r="B173" s="307" t="s">
        <v>2</v>
      </c>
      <c r="C173" s="161">
        <v>0.93188934324217598</v>
      </c>
      <c r="D173" s="161">
        <v>-4.5771191251164911E-2</v>
      </c>
      <c r="E173" s="161">
        <v>0.55380405429765744</v>
      </c>
      <c r="F173" s="161">
        <v>2.4828288476052673</v>
      </c>
      <c r="G173" s="161">
        <v>3.9115243005152012</v>
      </c>
      <c r="H173" s="161">
        <v>-0.59317317190710206</v>
      </c>
      <c r="I173" s="161">
        <v>2.0393952508446445</v>
      </c>
      <c r="J173" s="161">
        <v>0.62040738882727098</v>
      </c>
      <c r="K173" s="161">
        <v>-0.66338518856606798</v>
      </c>
      <c r="L173" s="161">
        <v>1.6584773141733011</v>
      </c>
      <c r="M173" s="161">
        <v>0.64993350791782145</v>
      </c>
      <c r="N173" s="161">
        <v>2.5772914910704436E-2</v>
      </c>
      <c r="O173" s="161">
        <v>5.3425498213101719</v>
      </c>
      <c r="P173" s="277">
        <v>0.70011497661852662</v>
      </c>
      <c r="Q173" s="277">
        <v>0.70969174698640725</v>
      </c>
    </row>
    <row r="174" spans="1:17" ht="18" customHeight="1" x14ac:dyDescent="0.2">
      <c r="A174" s="308">
        <v>2020</v>
      </c>
      <c r="B174" s="307" t="s">
        <v>3</v>
      </c>
      <c r="C174" s="161">
        <v>-2.8062340503306138</v>
      </c>
      <c r="D174" s="161">
        <v>-3.883124957841233</v>
      </c>
      <c r="E174" s="161">
        <v>-9.0444485548609954</v>
      </c>
      <c r="F174" s="161">
        <v>-7.1118800102596076</v>
      </c>
      <c r="G174" s="161">
        <v>-2.4292927910764983</v>
      </c>
      <c r="H174" s="161">
        <v>-4.1414182391611876</v>
      </c>
      <c r="I174" s="161">
        <v>1.4190896481090842</v>
      </c>
      <c r="J174" s="161">
        <v>-4.2306201155919876</v>
      </c>
      <c r="K174" s="161">
        <v>-2.8463157302016207</v>
      </c>
      <c r="L174" s="161">
        <v>1.6495523202582962</v>
      </c>
      <c r="M174" s="161">
        <v>-3.6388537512430319</v>
      </c>
      <c r="N174" s="161">
        <v>-1.6751297794607822</v>
      </c>
      <c r="O174" s="161">
        <v>-4.9701867740284733</v>
      </c>
      <c r="P174" s="277">
        <v>-11.047395171167807</v>
      </c>
      <c r="Q174" s="277">
        <v>-4.5922665071122086</v>
      </c>
    </row>
    <row r="175" spans="1:17" ht="12.75" customHeight="1" x14ac:dyDescent="0.2">
      <c r="A175" s="308"/>
      <c r="B175" s="307" t="s">
        <v>4</v>
      </c>
      <c r="C175" s="161">
        <v>-20.159908066662013</v>
      </c>
      <c r="D175" s="161">
        <v>-24.039336340359974</v>
      </c>
      <c r="E175" s="161">
        <v>-32.02283289364042</v>
      </c>
      <c r="F175" s="161">
        <v>-79.691714335402338</v>
      </c>
      <c r="G175" s="161">
        <v>-13.164069341740181</v>
      </c>
      <c r="H175" s="161">
        <v>-11.018981523962401</v>
      </c>
      <c r="I175" s="161">
        <v>-2.7116287063725708</v>
      </c>
      <c r="J175" s="161">
        <v>-14.822964031343611</v>
      </c>
      <c r="K175" s="161">
        <v>-27.944050908579477</v>
      </c>
      <c r="L175" s="161">
        <v>1.5068839139888324</v>
      </c>
      <c r="M175" s="161">
        <v>-30.386273268171394</v>
      </c>
      <c r="N175" s="161">
        <v>-20.41533466059342</v>
      </c>
      <c r="O175" s="161">
        <v>-47.452855191455292</v>
      </c>
      <c r="P175" s="277">
        <v>-58.299051461019367</v>
      </c>
      <c r="Q175" s="277">
        <v>-51.039555713847932</v>
      </c>
    </row>
    <row r="176" spans="1:17" ht="12.75" customHeight="1" x14ac:dyDescent="0.2">
      <c r="A176" s="308"/>
      <c r="B176" s="307" t="s">
        <v>1</v>
      </c>
      <c r="C176" s="161">
        <v>-9.3016019339466904</v>
      </c>
      <c r="D176" s="161">
        <v>-1.722665373062815</v>
      </c>
      <c r="E176" s="161">
        <v>-19.959435367322563</v>
      </c>
      <c r="F176" s="161">
        <v>-34.914067470436507</v>
      </c>
      <c r="G176" s="161">
        <v>-11.608977637213036</v>
      </c>
      <c r="H176" s="161">
        <v>-6.2813206904018815</v>
      </c>
      <c r="I176" s="161">
        <v>-1.9009243915253826</v>
      </c>
      <c r="J176" s="161">
        <v>-11.113723706724233</v>
      </c>
      <c r="K176" s="161">
        <v>-20.147671747933384</v>
      </c>
      <c r="L176" s="161">
        <v>1.4230939287415367</v>
      </c>
      <c r="M176" s="161">
        <v>-11.648323052908216</v>
      </c>
      <c r="N176" s="161">
        <v>-7.3251880880763736</v>
      </c>
      <c r="O176" s="161">
        <v>-29.27696577004243</v>
      </c>
      <c r="P176" s="277">
        <v>-29.296091521808044</v>
      </c>
      <c r="Q176" s="277">
        <v>-15.921208703785773</v>
      </c>
    </row>
    <row r="177" spans="1:17" ht="12.75" customHeight="1" x14ac:dyDescent="0.2">
      <c r="A177" s="308"/>
      <c r="B177" s="307" t="s">
        <v>2</v>
      </c>
      <c r="C177" s="161">
        <v>-6.8047571860418543</v>
      </c>
      <c r="D177" s="161">
        <v>-1.0685333109138107</v>
      </c>
      <c r="E177" s="161">
        <v>-17.071794596032987</v>
      </c>
      <c r="F177" s="161">
        <v>-48.403001884660746</v>
      </c>
      <c r="G177" s="161">
        <v>-6.6279405647923451</v>
      </c>
      <c r="H177" s="161">
        <v>-5.679265802709665</v>
      </c>
      <c r="I177" s="161">
        <v>-0.70257140358048753</v>
      </c>
      <c r="J177" s="161">
        <v>-4.708489667905158</v>
      </c>
      <c r="K177" s="161">
        <v>-14.977071495158878</v>
      </c>
      <c r="L177" s="161">
        <v>1.9902599718611969</v>
      </c>
      <c r="M177" s="161">
        <v>-1.6024418511335958</v>
      </c>
      <c r="N177" s="161">
        <v>-1.7032252452226282</v>
      </c>
      <c r="O177" s="161">
        <v>-31.544169299912884</v>
      </c>
      <c r="P177" s="277">
        <v>-28.829995091892748</v>
      </c>
      <c r="Q177" s="277">
        <v>-21.027985907458291</v>
      </c>
    </row>
    <row r="178" spans="1:17" ht="18" customHeight="1" x14ac:dyDescent="0.2">
      <c r="A178" s="308">
        <v>2021</v>
      </c>
      <c r="B178" s="307" t="s">
        <v>3</v>
      </c>
      <c r="C178" s="161">
        <v>-6.0334827430382099</v>
      </c>
      <c r="D178" s="161">
        <v>-4.7098292609696006</v>
      </c>
      <c r="E178" s="161">
        <v>-8.8166133780062772</v>
      </c>
      <c r="F178" s="161">
        <v>-64.312365359400232</v>
      </c>
      <c r="G178" s="161">
        <v>-2.5824265989627948</v>
      </c>
      <c r="H178" s="161">
        <v>-0.86562520242768892</v>
      </c>
      <c r="I178" s="161">
        <v>8.9499336197063073E-3</v>
      </c>
      <c r="J178" s="161">
        <v>0.23921826311315009</v>
      </c>
      <c r="K178" s="161">
        <v>-10.971351310370592</v>
      </c>
      <c r="L178" s="161">
        <v>2.032009032666382</v>
      </c>
      <c r="M178" s="161">
        <v>-10.13887835485594</v>
      </c>
      <c r="N178" s="161">
        <v>3.3250420504365774</v>
      </c>
      <c r="O178" s="161">
        <v>-25.905193437220898</v>
      </c>
      <c r="P178" s="277">
        <v>-46.40769027397085</v>
      </c>
      <c r="Q178" s="277">
        <v>-9.0117255106259222</v>
      </c>
    </row>
    <row r="179" spans="1:17" ht="12.75" customHeight="1" x14ac:dyDescent="0.2">
      <c r="A179" s="308"/>
      <c r="B179" s="307" t="s">
        <v>4</v>
      </c>
      <c r="C179" s="161">
        <v>20.862130766456843</v>
      </c>
      <c r="D179" s="161">
        <v>31.653636331695157</v>
      </c>
      <c r="E179" s="161">
        <v>25.322079496690939</v>
      </c>
      <c r="F179" s="161">
        <v>231.81939255611752</v>
      </c>
      <c r="G179" s="161">
        <v>4.6694509620034852</v>
      </c>
      <c r="H179" s="161">
        <v>5.3145694160894541</v>
      </c>
      <c r="I179" s="161">
        <v>2.5868136478263137</v>
      </c>
      <c r="J179" s="161">
        <v>18.390218438697193</v>
      </c>
      <c r="K179" s="161">
        <v>25.128988420325715</v>
      </c>
      <c r="L179" s="161">
        <v>2.6071187932091622</v>
      </c>
      <c r="M179" s="161">
        <v>40.607778477997392</v>
      </c>
      <c r="N179" s="161">
        <v>36.281968790568463</v>
      </c>
      <c r="O179" s="161">
        <v>64.51966517916803</v>
      </c>
      <c r="P179" s="277">
        <v>65.340769093874314</v>
      </c>
      <c r="Q179" s="277">
        <v>83.357009983084367</v>
      </c>
    </row>
    <row r="180" spans="1:17" ht="12.75" customHeight="1" x14ac:dyDescent="0.2">
      <c r="A180" s="308"/>
      <c r="B180" s="177" t="s">
        <v>1</v>
      </c>
      <c r="C180" s="161">
        <v>8.1365143871885195</v>
      </c>
      <c r="D180" s="161">
        <v>1.0334250277136414</v>
      </c>
      <c r="E180" s="161">
        <v>9.6353567590317102</v>
      </c>
      <c r="F180" s="161">
        <v>39.148788726776743</v>
      </c>
      <c r="G180" s="161">
        <v>5.3874765217587717</v>
      </c>
      <c r="H180" s="161">
        <v>1.0095792202315268</v>
      </c>
      <c r="I180" s="161">
        <v>1.5115644505653059</v>
      </c>
      <c r="J180" s="161">
        <v>15.75077741178057</v>
      </c>
      <c r="K180" s="161">
        <v>9.6299229586737312</v>
      </c>
      <c r="L180" s="161">
        <v>2.5493214932556407</v>
      </c>
      <c r="M180" s="161">
        <v>11.329061115283224</v>
      </c>
      <c r="N180" s="161">
        <v>15.298363127377801</v>
      </c>
      <c r="O180" s="161">
        <v>31.771840310108512</v>
      </c>
      <c r="P180" s="161">
        <v>22.344168487246097</v>
      </c>
      <c r="Q180" s="161">
        <v>9.2677355411546323</v>
      </c>
    </row>
    <row r="181" spans="1:17" ht="12.75" customHeight="1" x14ac:dyDescent="0.2">
      <c r="A181" s="308"/>
      <c r="B181" s="177" t="s">
        <v>2</v>
      </c>
      <c r="C181" s="161">
        <v>6.849654267441796</v>
      </c>
      <c r="D181" s="161">
        <v>9.7564442461295364E-2</v>
      </c>
      <c r="E181" s="161">
        <v>9.1010890715363715</v>
      </c>
      <c r="F181" s="161">
        <v>87.53299794664926</v>
      </c>
      <c r="G181" s="161">
        <v>4.8396173375480966</v>
      </c>
      <c r="H181" s="161">
        <v>-1.409542052889956</v>
      </c>
      <c r="I181" s="161">
        <v>0.16392825473345862</v>
      </c>
      <c r="J181" s="161">
        <v>8.6693457462349244</v>
      </c>
      <c r="K181" s="161">
        <v>7.2278549398316461</v>
      </c>
      <c r="L181" s="161">
        <v>2.3953265668997137</v>
      </c>
      <c r="M181" s="161">
        <v>-0.10926522012918438</v>
      </c>
      <c r="N181" s="161">
        <v>12.877831074488611</v>
      </c>
      <c r="O181" s="161">
        <v>36.799535459437017</v>
      </c>
      <c r="P181" s="161">
        <v>33.364824103038096</v>
      </c>
      <c r="Q181" s="161">
        <v>16.967640494734137</v>
      </c>
    </row>
    <row r="182" spans="1:17" ht="22.5" customHeight="1" x14ac:dyDescent="0.2">
      <c r="A182" s="85" t="s">
        <v>223</v>
      </c>
      <c r="B182" s="84"/>
      <c r="C182" s="161"/>
      <c r="D182" s="161"/>
      <c r="E182" s="161"/>
      <c r="F182" s="161"/>
      <c r="G182" s="161"/>
      <c r="H182" s="161"/>
      <c r="I182" s="161"/>
      <c r="J182" s="161"/>
      <c r="K182" s="161"/>
      <c r="L182" s="161"/>
      <c r="M182" s="161"/>
      <c r="N182" s="161"/>
      <c r="O182" s="161"/>
      <c r="P182" s="161"/>
      <c r="Q182" s="161"/>
    </row>
    <row r="183" spans="1:17" ht="18" customHeight="1" x14ac:dyDescent="0.2">
      <c r="A183" s="134">
        <v>2017</v>
      </c>
      <c r="B183" s="134" t="s">
        <v>3</v>
      </c>
      <c r="C183" s="161">
        <v>1.40349586287779</v>
      </c>
      <c r="D183" s="161">
        <v>1.5358995163978335</v>
      </c>
      <c r="E183" s="161">
        <v>1.6375642760143592</v>
      </c>
      <c r="F183" s="161">
        <v>-0.79649944738231682</v>
      </c>
      <c r="G183" s="161">
        <v>4.0701796170625357</v>
      </c>
      <c r="H183" s="161">
        <v>8.3712766437702726</v>
      </c>
      <c r="I183" s="161">
        <v>0.23308881605930765</v>
      </c>
      <c r="J183" s="161">
        <v>-1.0967426326637337</v>
      </c>
      <c r="K183" s="161">
        <v>1.6743870330464148</v>
      </c>
      <c r="L183" s="161">
        <v>-4.3892663681972977E-2</v>
      </c>
      <c r="M183" s="161">
        <v>8.6972223486711187E-2</v>
      </c>
      <c r="N183" s="161">
        <v>0.14763415553565551</v>
      </c>
      <c r="O183" s="161">
        <v>-1.0782268001329101</v>
      </c>
      <c r="P183" s="277">
        <v>6.4998582666038374</v>
      </c>
      <c r="Q183" s="277">
        <v>15.866677899139248</v>
      </c>
    </row>
    <row r="184" spans="1:17" ht="12.75" customHeight="1" x14ac:dyDescent="0.2">
      <c r="A184" s="134"/>
      <c r="B184" s="134" t="s">
        <v>4</v>
      </c>
      <c r="C184" s="161">
        <v>1.3461192463558405</v>
      </c>
      <c r="D184" s="161">
        <v>1.1312913489891656</v>
      </c>
      <c r="E184" s="161">
        <v>1.0858399857012131</v>
      </c>
      <c r="F184" s="161">
        <v>-1.9135648642267284</v>
      </c>
      <c r="G184" s="161">
        <v>5.3813534752204077</v>
      </c>
      <c r="H184" s="161">
        <v>6.3083991915163011</v>
      </c>
      <c r="I184" s="161">
        <v>0.24333281130152784</v>
      </c>
      <c r="J184" s="161">
        <v>-0.67098379928505381</v>
      </c>
      <c r="K184" s="161">
        <v>3.472951981156001</v>
      </c>
      <c r="L184" s="161">
        <v>-4.6566892955127059E-2</v>
      </c>
      <c r="M184" s="161">
        <v>0.50722414063702104</v>
      </c>
      <c r="N184" s="161">
        <v>0.10939330211927256</v>
      </c>
      <c r="O184" s="161">
        <v>0.75121459643371225</v>
      </c>
      <c r="P184" s="277">
        <v>6.5730440198611433</v>
      </c>
      <c r="Q184" s="277">
        <v>8.2579114391170236</v>
      </c>
    </row>
    <row r="185" spans="1:17" x14ac:dyDescent="0.2">
      <c r="A185" s="134"/>
      <c r="B185" s="134" t="s">
        <v>1</v>
      </c>
      <c r="C185" s="161">
        <v>0.99154251226607926</v>
      </c>
      <c r="D185" s="161">
        <v>1.1648931638346625</v>
      </c>
      <c r="E185" s="161">
        <v>-0.10591636963162898</v>
      </c>
      <c r="F185" s="161">
        <v>-1.4777838712728339</v>
      </c>
      <c r="G185" s="161">
        <v>4.893712171810094</v>
      </c>
      <c r="H185" s="161">
        <v>3.5677011478695277</v>
      </c>
      <c r="I185" s="161">
        <v>0.49313900085088846</v>
      </c>
      <c r="J185" s="161">
        <v>-2.1297775428220262</v>
      </c>
      <c r="K185" s="161">
        <v>3.9501745560240238</v>
      </c>
      <c r="L185" s="161">
        <v>2.2784958078631234E-2</v>
      </c>
      <c r="M185" s="161">
        <v>0.99757333573303697</v>
      </c>
      <c r="N185" s="161">
        <v>-6.6160787825992884E-2</v>
      </c>
      <c r="O185" s="161">
        <v>3.4257863085114479</v>
      </c>
      <c r="P185" s="277">
        <v>4.3997300538362225</v>
      </c>
      <c r="Q185" s="277">
        <v>0.13660290847440137</v>
      </c>
    </row>
    <row r="186" spans="1:17" x14ac:dyDescent="0.2">
      <c r="A186" s="134"/>
      <c r="B186" s="90" t="s">
        <v>2</v>
      </c>
      <c r="C186" s="161">
        <v>0.79972148562231382</v>
      </c>
      <c r="D186" s="161">
        <v>1.3543957947775453</v>
      </c>
      <c r="E186" s="161">
        <v>-1.5388343524451074</v>
      </c>
      <c r="F186" s="161">
        <v>3.3593716463215628E-2</v>
      </c>
      <c r="G186" s="161">
        <v>4.5948157003383159</v>
      </c>
      <c r="H186" s="161">
        <v>1.3930022933691362</v>
      </c>
      <c r="I186" s="161">
        <v>0.65743207502440271</v>
      </c>
      <c r="J186" s="161">
        <v>-2.187905270434797</v>
      </c>
      <c r="K186" s="161">
        <v>2.8781614000515248</v>
      </c>
      <c r="L186" s="161">
        <v>8.2062944210946398E-2</v>
      </c>
      <c r="M186" s="161">
        <v>1.740469321691819</v>
      </c>
      <c r="N186" s="161">
        <v>-0.20027684284211489</v>
      </c>
      <c r="O186" s="161">
        <v>4.7802294902162998</v>
      </c>
      <c r="P186" s="277">
        <v>3.2576062278705251</v>
      </c>
      <c r="Q186" s="277">
        <v>-0.21625518111370923</v>
      </c>
    </row>
    <row r="187" spans="1:17" ht="18" customHeight="1" x14ac:dyDescent="0.2">
      <c r="A187" s="90">
        <v>2018</v>
      </c>
      <c r="B187" s="136" t="s">
        <v>3</v>
      </c>
      <c r="C187" s="161">
        <v>0.79469098843334507</v>
      </c>
      <c r="D187" s="161">
        <v>1.3716451096850335</v>
      </c>
      <c r="E187" s="161">
        <v>-1.7017382880848828</v>
      </c>
      <c r="F187" s="161">
        <v>2.6415641136720041</v>
      </c>
      <c r="G187" s="161">
        <v>3.5873649912280428</v>
      </c>
      <c r="H187" s="161">
        <v>0.96080494213242673</v>
      </c>
      <c r="I187" s="161">
        <v>0.7496719601478361</v>
      </c>
      <c r="J187" s="161">
        <v>-2.6698271294850713</v>
      </c>
      <c r="K187" s="161">
        <v>2.4752974400662424</v>
      </c>
      <c r="L187" s="161">
        <v>0.17138681422694901</v>
      </c>
      <c r="M187" s="161">
        <v>2.2009025082837184</v>
      </c>
      <c r="N187" s="161">
        <v>-0.26178852864543956</v>
      </c>
      <c r="O187" s="161">
        <v>7.5652106794115355</v>
      </c>
      <c r="P187" s="277">
        <v>0.48966649188692202</v>
      </c>
      <c r="Q187" s="277">
        <v>-0.19671890645265933</v>
      </c>
    </row>
    <row r="188" spans="1:17" x14ac:dyDescent="0.2">
      <c r="B188" s="177" t="s">
        <v>4</v>
      </c>
      <c r="C188" s="161">
        <v>0.85606535395929484</v>
      </c>
      <c r="D188" s="161">
        <v>2.030600774255106</v>
      </c>
      <c r="E188" s="161">
        <v>-0.68107991919686128</v>
      </c>
      <c r="F188" s="161">
        <v>3.6104885039385408</v>
      </c>
      <c r="G188" s="161">
        <v>1.5135281242850169</v>
      </c>
      <c r="H188" s="161">
        <v>0.87036569707061062</v>
      </c>
      <c r="I188" s="161">
        <v>0.63473143454660885</v>
      </c>
      <c r="J188" s="161">
        <v>-1.7967806711389329</v>
      </c>
      <c r="K188" s="161">
        <v>2.1132678385848749</v>
      </c>
      <c r="L188" s="161">
        <v>0.21937488633975022</v>
      </c>
      <c r="M188" s="161">
        <v>2.1898962033561276</v>
      </c>
      <c r="N188" s="161">
        <v>-0.30311627949555486</v>
      </c>
      <c r="O188" s="161">
        <v>6.6503498638245588</v>
      </c>
      <c r="P188" s="277">
        <v>-0.83363991049573372</v>
      </c>
      <c r="Q188" s="277">
        <v>2.6326434806543944</v>
      </c>
    </row>
    <row r="189" spans="1:17" x14ac:dyDescent="0.2">
      <c r="B189" s="177" t="s">
        <v>1</v>
      </c>
      <c r="C189" s="161">
        <v>1.031195643234696</v>
      </c>
      <c r="D189" s="161">
        <v>1.9705841190581452</v>
      </c>
      <c r="E189" s="161">
        <v>0.81358751382612127</v>
      </c>
      <c r="F189" s="161">
        <v>3.9619513481608806</v>
      </c>
      <c r="G189" s="161">
        <v>1.050560631058616</v>
      </c>
      <c r="H189" s="161">
        <v>1.0025890138655598</v>
      </c>
      <c r="I189" s="161">
        <v>0.50852469803695044</v>
      </c>
      <c r="J189" s="161">
        <v>-0.37115718349448912</v>
      </c>
      <c r="K189" s="161">
        <v>2.7702714467372545</v>
      </c>
      <c r="L189" s="161">
        <v>0.28473679676935149</v>
      </c>
      <c r="M189" s="161">
        <v>2.0850556750353633</v>
      </c>
      <c r="N189" s="161">
        <v>-0.23285771677204536</v>
      </c>
      <c r="O189" s="161">
        <v>4.1551060269062248</v>
      </c>
      <c r="P189" s="277">
        <v>-0.97921912449508852</v>
      </c>
      <c r="Q189" s="277">
        <v>5.2483698502878156</v>
      </c>
    </row>
    <row r="190" spans="1:17" x14ac:dyDescent="0.2">
      <c r="B190" s="177" t="s">
        <v>2</v>
      </c>
      <c r="C190" s="161">
        <v>1.1732491370174642</v>
      </c>
      <c r="D190" s="161">
        <v>1.8265334399703619</v>
      </c>
      <c r="E190" s="161">
        <v>2.3960553831770142</v>
      </c>
      <c r="F190" s="161">
        <v>3.5168062145131671</v>
      </c>
      <c r="G190" s="161">
        <v>4.7096744852439087E-2</v>
      </c>
      <c r="H190" s="161">
        <v>2.2390692077535164</v>
      </c>
      <c r="I190" s="161">
        <v>0.47774442890344915</v>
      </c>
      <c r="J190" s="161">
        <v>-0.29701507711885711</v>
      </c>
      <c r="K190" s="161">
        <v>3.6631164014345927</v>
      </c>
      <c r="L190" s="161">
        <v>0.58283337850248529</v>
      </c>
      <c r="M190" s="161">
        <v>1.4450003310378179</v>
      </c>
      <c r="N190" s="161">
        <v>3.959305574079508E-2</v>
      </c>
      <c r="O190" s="161">
        <v>2.8452216532159866</v>
      </c>
      <c r="P190" s="277">
        <v>-1.5796975006971792</v>
      </c>
      <c r="Q190" s="277">
        <v>9.1532541756710941</v>
      </c>
    </row>
    <row r="191" spans="1:17" ht="18" customHeight="1" x14ac:dyDescent="0.2">
      <c r="A191" s="90">
        <v>2019</v>
      </c>
      <c r="B191" s="177" t="s">
        <v>3</v>
      </c>
      <c r="C191" s="161">
        <v>1.1106869132346873</v>
      </c>
      <c r="D191" s="161">
        <v>2.2034053588895688</v>
      </c>
      <c r="E191" s="161">
        <v>2.9074435548078981</v>
      </c>
      <c r="F191" s="161">
        <v>2.2087466674687306</v>
      </c>
      <c r="G191" s="161">
        <v>-0.6938701543296304</v>
      </c>
      <c r="H191" s="161">
        <v>2.244714222076567</v>
      </c>
      <c r="I191" s="161">
        <v>0.64214060202220935</v>
      </c>
      <c r="J191" s="161">
        <v>-0.51245466786615168</v>
      </c>
      <c r="K191" s="161">
        <v>2.5293364516322328</v>
      </c>
      <c r="L191" s="161">
        <v>1.0020129802240945</v>
      </c>
      <c r="M191" s="161">
        <v>0.72213218776740007</v>
      </c>
      <c r="N191" s="161">
        <v>0.19023971448521593</v>
      </c>
      <c r="O191" s="161">
        <v>2.6344089884549504</v>
      </c>
      <c r="P191" s="277">
        <v>-1.2679524121320895</v>
      </c>
      <c r="Q191" s="277">
        <v>10.875059268691103</v>
      </c>
    </row>
    <row r="192" spans="1:17" x14ac:dyDescent="0.2">
      <c r="B192" s="177" t="s">
        <v>4</v>
      </c>
      <c r="C192" s="161">
        <v>1.0598471880469162</v>
      </c>
      <c r="D192" s="161">
        <v>1.6799021387321034</v>
      </c>
      <c r="E192" s="161">
        <v>2.2490410449620555</v>
      </c>
      <c r="F192" s="161">
        <v>2.0041118332943597</v>
      </c>
      <c r="G192" s="161">
        <v>0.7689230678614507</v>
      </c>
      <c r="H192" s="161">
        <v>2.2905103101919906</v>
      </c>
      <c r="I192" s="161">
        <v>1.1013043202639068</v>
      </c>
      <c r="J192" s="161">
        <v>-0.89042093680608048</v>
      </c>
      <c r="K192" s="161">
        <v>1.1308719786077717</v>
      </c>
      <c r="L192" s="161">
        <v>1.473605751985005</v>
      </c>
      <c r="M192" s="161">
        <v>0.20498658053914198</v>
      </c>
      <c r="N192" s="161">
        <v>0.37405240740284285</v>
      </c>
      <c r="O192" s="161">
        <v>0.8842300313153828</v>
      </c>
      <c r="P192" s="277">
        <v>-0.26348841080782393</v>
      </c>
      <c r="Q192" s="277">
        <v>11.459291740371143</v>
      </c>
    </row>
    <row r="193" spans="1:17" x14ac:dyDescent="0.2">
      <c r="B193" s="177" t="s">
        <v>1</v>
      </c>
      <c r="C193" s="161">
        <v>0.95883495824617171</v>
      </c>
      <c r="D193" s="161">
        <v>1.4694346942264502</v>
      </c>
      <c r="E193" s="161">
        <v>1.2876704441602698</v>
      </c>
      <c r="F193" s="161">
        <v>1.7122775468364182</v>
      </c>
      <c r="G193" s="161">
        <v>1.7413282778616832</v>
      </c>
      <c r="H193" s="161">
        <v>1.6417345860185861</v>
      </c>
      <c r="I193" s="161">
        <v>1.5232050257873198</v>
      </c>
      <c r="J193" s="161">
        <v>-1.012449609020976</v>
      </c>
      <c r="K193" s="161">
        <v>-0.58164531940897746</v>
      </c>
      <c r="L193" s="161">
        <v>1.9733927433995149</v>
      </c>
      <c r="M193" s="161">
        <v>-0.25137049951520396</v>
      </c>
      <c r="N193" s="161">
        <v>0.48250210563803364</v>
      </c>
      <c r="O193" s="161">
        <v>0.26275459106598476</v>
      </c>
      <c r="P193" s="277">
        <v>1.0351699739114366</v>
      </c>
      <c r="Q193" s="277">
        <v>10.657445810188293</v>
      </c>
    </row>
    <row r="194" spans="1:17" x14ac:dyDescent="0.2">
      <c r="B194" s="177" t="s">
        <v>2</v>
      </c>
      <c r="C194" s="161">
        <v>0.90512373574080129</v>
      </c>
      <c r="D194" s="161">
        <v>1.0214253819341792</v>
      </c>
      <c r="E194" s="161">
        <v>0.72040944608336588</v>
      </c>
      <c r="F194" s="161">
        <v>1.9007745039683215</v>
      </c>
      <c r="G194" s="161">
        <v>3.0489761326893756</v>
      </c>
      <c r="H194" s="161">
        <v>0.41875237761851736</v>
      </c>
      <c r="I194" s="161">
        <v>1.866733857491127</v>
      </c>
      <c r="J194" s="161">
        <v>-0.50403114485463618</v>
      </c>
      <c r="K194" s="161">
        <v>-1.5051307623083829</v>
      </c>
      <c r="L194" s="161">
        <v>2.0407153797777795</v>
      </c>
      <c r="M194" s="161">
        <v>-0.15994518350683506</v>
      </c>
      <c r="N194" s="161">
        <v>0.32213969435244394</v>
      </c>
      <c r="O194" s="161">
        <v>1.4626315956087552</v>
      </c>
      <c r="P194" s="277">
        <v>1.8888218203523337</v>
      </c>
      <c r="Q194" s="277">
        <v>6.4481170414522353</v>
      </c>
    </row>
    <row r="195" spans="1:17" ht="18" customHeight="1" x14ac:dyDescent="0.2">
      <c r="A195" s="90">
        <v>2020</v>
      </c>
      <c r="B195" s="177" t="s">
        <v>3</v>
      </c>
      <c r="C195" s="161">
        <v>-1.9612532893361845E-2</v>
      </c>
      <c r="D195" s="161">
        <v>-0.65098345889019527</v>
      </c>
      <c r="E195" s="161">
        <v>-2.1094302487451699</v>
      </c>
      <c r="F195" s="161">
        <v>-0.26660449889722315</v>
      </c>
      <c r="G195" s="161">
        <v>2.7291491025937091</v>
      </c>
      <c r="H195" s="161">
        <v>-0.96159967931828305</v>
      </c>
      <c r="I195" s="161">
        <v>1.9295530040907209</v>
      </c>
      <c r="J195" s="161">
        <v>-1.175038249894115</v>
      </c>
      <c r="K195" s="161">
        <v>-1.7938469803483628</v>
      </c>
      <c r="L195" s="161">
        <v>1.9801540388588847</v>
      </c>
      <c r="M195" s="161">
        <v>-0.92544958243423991</v>
      </c>
      <c r="N195" s="161">
        <v>-0.20442265261445414</v>
      </c>
      <c r="O195" s="161">
        <v>-1.2308079166178487</v>
      </c>
      <c r="P195" s="277">
        <v>-0.82718905152961497</v>
      </c>
      <c r="Q195" s="277">
        <v>2.2903640004707597</v>
      </c>
    </row>
    <row r="196" spans="1:17" x14ac:dyDescent="0.2">
      <c r="B196" s="177" t="s">
        <v>4</v>
      </c>
      <c r="C196" s="161">
        <v>-5.3450546691999818</v>
      </c>
      <c r="D196" s="161">
        <v>-6.8891164545539709</v>
      </c>
      <c r="E196" s="161">
        <v>-10.261272331548668</v>
      </c>
      <c r="F196" s="161">
        <v>-20.961608579792212</v>
      </c>
      <c r="G196" s="161">
        <v>-1.8659470309734161</v>
      </c>
      <c r="H196" s="161">
        <v>-4.2050217833353543</v>
      </c>
      <c r="I196" s="161">
        <v>0.71365044360354091</v>
      </c>
      <c r="J196" s="161">
        <v>-4.700382141817272</v>
      </c>
      <c r="K196" s="161">
        <v>-8.2486616347897552</v>
      </c>
      <c r="L196" s="161">
        <v>1.819942098607541</v>
      </c>
      <c r="M196" s="161">
        <v>-8.4427019517169271</v>
      </c>
      <c r="N196" s="161">
        <v>-5.4141998057011165</v>
      </c>
      <c r="O196" s="161">
        <v>-11.773942716880512</v>
      </c>
      <c r="P196" s="277">
        <v>-16.779712582864576</v>
      </c>
      <c r="Q196" s="277">
        <v>-12.694492345686882</v>
      </c>
    </row>
    <row r="197" spans="1:17" x14ac:dyDescent="0.2">
      <c r="B197" s="177" t="s">
        <v>1</v>
      </c>
      <c r="C197" s="161">
        <v>-7.8619526236877562</v>
      </c>
      <c r="D197" s="161">
        <v>-7.4365754109248314</v>
      </c>
      <c r="E197" s="161">
        <v>-15.183436182064</v>
      </c>
      <c r="F197" s="161">
        <v>-30.002150219963696</v>
      </c>
      <c r="G197" s="161">
        <v>-5.9557049856282589</v>
      </c>
      <c r="H197" s="161">
        <v>-5.5060483879320969</v>
      </c>
      <c r="I197" s="161">
        <v>-0.30244754328721513</v>
      </c>
      <c r="J197" s="161">
        <v>-7.4209401115067095</v>
      </c>
      <c r="K197" s="161">
        <v>-12.991303948246014</v>
      </c>
      <c r="L197" s="161">
        <v>1.5589667517447907</v>
      </c>
      <c r="M197" s="161">
        <v>-11.263696205097602</v>
      </c>
      <c r="N197" s="161">
        <v>-7.347116510366746</v>
      </c>
      <c r="O197" s="161">
        <v>-18.778176662510262</v>
      </c>
      <c r="P197" s="277">
        <v>-24.976718721067456</v>
      </c>
      <c r="Q197" s="277">
        <v>-17.582147587237543</v>
      </c>
    </row>
    <row r="198" spans="1:17" x14ac:dyDescent="0.2">
      <c r="B198" s="177" t="s">
        <v>2</v>
      </c>
      <c r="C198" s="161">
        <v>-9.7771557875652206</v>
      </c>
      <c r="D198" s="161">
        <v>-7.6918793967197416</v>
      </c>
      <c r="E198" s="161">
        <v>-19.542430486811085</v>
      </c>
      <c r="F198" s="161">
        <v>-42.511434442421823</v>
      </c>
      <c r="G198" s="161">
        <v>-8.5068978145676084</v>
      </c>
      <c r="H198" s="161">
        <v>-6.7889552432191209</v>
      </c>
      <c r="I198" s="161">
        <v>-0.98002851816208647</v>
      </c>
      <c r="J198" s="161">
        <v>-8.7368816322419889</v>
      </c>
      <c r="K198" s="161">
        <v>-16.578341501412623</v>
      </c>
      <c r="L198" s="161">
        <v>1.6427003310710688</v>
      </c>
      <c r="M198" s="161">
        <v>-11.810615643313469</v>
      </c>
      <c r="N198" s="161">
        <v>-7.7785158625756452</v>
      </c>
      <c r="O198" s="161">
        <v>-27.973374991711836</v>
      </c>
      <c r="P198" s="277">
        <v>-32.084709737663388</v>
      </c>
      <c r="Q198" s="277">
        <v>-23.089783782392232</v>
      </c>
    </row>
    <row r="199" spans="1:17" ht="18" customHeight="1" x14ac:dyDescent="0.2">
      <c r="A199" s="90">
        <v>2021</v>
      </c>
      <c r="B199" s="177" t="s">
        <v>3</v>
      </c>
      <c r="C199" s="161">
        <v>-10.613486851052002</v>
      </c>
      <c r="D199" s="161">
        <v>-7.9319265371128722</v>
      </c>
      <c r="E199" s="161">
        <v>-19.73257731721489</v>
      </c>
      <c r="F199" s="161">
        <v>-56.741371000513396</v>
      </c>
      <c r="G199" s="161">
        <v>-8.579963001233196</v>
      </c>
      <c r="H199" s="161">
        <v>-6.0222813464539513</v>
      </c>
      <c r="I199" s="161">
        <v>-1.3245974918910122</v>
      </c>
      <c r="J199" s="161">
        <v>-7.7081260274954104</v>
      </c>
      <c r="K199" s="161">
        <v>-18.619632099209241</v>
      </c>
      <c r="L199" s="161">
        <v>1.7389266366209455</v>
      </c>
      <c r="M199" s="161">
        <v>-13.457409777482468</v>
      </c>
      <c r="N199" s="161">
        <v>-6.5699846690092158</v>
      </c>
      <c r="O199" s="161">
        <v>-33.440693443223083</v>
      </c>
      <c r="P199" s="277">
        <v>-40.723628028481251</v>
      </c>
      <c r="Q199" s="277">
        <v>-24.372755547742386</v>
      </c>
    </row>
    <row r="200" spans="1:17" x14ac:dyDescent="0.2">
      <c r="B200" s="177" t="s">
        <v>4</v>
      </c>
      <c r="C200" s="161">
        <v>-1.4007496391672589</v>
      </c>
      <c r="D200" s="161">
        <v>4.4985471662859737</v>
      </c>
      <c r="E200" s="161">
        <v>-7.6990384384767196</v>
      </c>
      <c r="F200" s="161">
        <v>-30.650317345548487</v>
      </c>
      <c r="G200" s="161">
        <v>-4.3575599745170024</v>
      </c>
      <c r="H200" s="161">
        <v>-2.0686434648089858</v>
      </c>
      <c r="I200" s="161">
        <v>-2.2345805158124676E-2</v>
      </c>
      <c r="J200" s="161">
        <v>4.1837837843900161E-2</v>
      </c>
      <c r="K200" s="161">
        <v>-7.5382698402449648</v>
      </c>
      <c r="L200" s="161">
        <v>2.0144490135552076</v>
      </c>
      <c r="M200" s="161">
        <v>1.4363526096794743</v>
      </c>
      <c r="N200" s="161">
        <v>6.1076924405023476</v>
      </c>
      <c r="O200" s="161">
        <v>-15.510198550816156</v>
      </c>
      <c r="P200" s="277">
        <v>-21.457085713357074</v>
      </c>
      <c r="Q200" s="277">
        <v>-1.542666803136953</v>
      </c>
    </row>
    <row r="201" spans="1:17" x14ac:dyDescent="0.2">
      <c r="B201" s="177" t="s">
        <v>1</v>
      </c>
      <c r="C201" s="161">
        <v>3.1040155125822793</v>
      </c>
      <c r="D201" s="161">
        <v>5.2548504578642365</v>
      </c>
      <c r="E201" s="161">
        <v>3.5391719163442303E-3</v>
      </c>
      <c r="F201" s="161">
        <v>-12.880594529471225</v>
      </c>
      <c r="G201" s="161">
        <v>-5.8500672872810355E-2</v>
      </c>
      <c r="H201" s="161">
        <v>-0.21812310959188608</v>
      </c>
      <c r="I201" s="161">
        <v>0.83353246634553102</v>
      </c>
      <c r="J201" s="161">
        <v>6.8457619075847731</v>
      </c>
      <c r="K201" s="161">
        <v>0.18459859713391324</v>
      </c>
      <c r="L201" s="161">
        <v>2.295794596831243</v>
      </c>
      <c r="M201" s="161">
        <v>7.5976105853641656</v>
      </c>
      <c r="N201" s="161">
        <v>12.040852979818141</v>
      </c>
      <c r="O201" s="161">
        <v>-1.0012658174746178</v>
      </c>
      <c r="P201" s="161">
        <v>-8.3704052466686392</v>
      </c>
      <c r="Q201" s="161">
        <v>5.5018902957103109</v>
      </c>
    </row>
    <row r="202" spans="1:17" ht="13.5" thickBot="1" x14ac:dyDescent="0.25">
      <c r="A202" s="351"/>
      <c r="B202" s="211" t="s">
        <v>2</v>
      </c>
      <c r="C202" s="356">
        <v>6.8195126389399405</v>
      </c>
      <c r="D202" s="356">
        <v>5.5840027666811807</v>
      </c>
      <c r="E202" s="356">
        <v>7.6085595907551493</v>
      </c>
      <c r="F202" s="356">
        <v>25.050980094500233</v>
      </c>
      <c r="G202" s="356">
        <v>2.9972413541839273</v>
      </c>
      <c r="H202" s="356">
        <v>0.94888983329815346</v>
      </c>
      <c r="I202" s="356">
        <v>1.0547265384465305</v>
      </c>
      <c r="J202" s="356">
        <v>10.476150282480361</v>
      </c>
      <c r="K202" s="356">
        <v>6.501822934918323</v>
      </c>
      <c r="L202" s="356">
        <v>2.3963707598646522</v>
      </c>
      <c r="M202" s="356">
        <v>8.0584840258846526</v>
      </c>
      <c r="N202" s="356">
        <v>15.986284115852456</v>
      </c>
      <c r="O202" s="356">
        <v>19.195244510926045</v>
      </c>
      <c r="P202" s="356">
        <v>9.5161737464980121</v>
      </c>
      <c r="Q202" s="356">
        <v>17.294590041236816</v>
      </c>
    </row>
    <row r="203" spans="1:17" x14ac:dyDescent="0.2">
      <c r="A203" s="355" t="s">
        <v>269</v>
      </c>
      <c r="B203" s="355"/>
      <c r="C203" s="355"/>
      <c r="D203" s="355"/>
      <c r="E203" s="355"/>
      <c r="F203" s="355"/>
      <c r="G203" s="355"/>
      <c r="H203" s="355"/>
      <c r="I203" s="355"/>
      <c r="J203" s="355"/>
      <c r="K203" s="355"/>
      <c r="L203" s="355"/>
      <c r="M203" s="355"/>
      <c r="N203" s="355"/>
      <c r="O203" s="347"/>
    </row>
    <row r="204" spans="1:17" ht="12.75" customHeight="1" x14ac:dyDescent="0.2">
      <c r="A204" s="182" t="s">
        <v>211</v>
      </c>
      <c r="B204" s="182"/>
      <c r="C204" s="182"/>
      <c r="D204" s="182"/>
      <c r="E204" s="182"/>
      <c r="F204" s="182"/>
      <c r="G204" s="182"/>
      <c r="H204" s="183"/>
      <c r="I204" s="116"/>
      <c r="J204" s="116"/>
      <c r="K204" s="116"/>
      <c r="L204" s="116"/>
      <c r="M204" s="116"/>
      <c r="N204" s="116"/>
      <c r="O204" s="116"/>
    </row>
    <row r="205" spans="1:17" ht="12.75" customHeight="1" x14ac:dyDescent="0.2">
      <c r="A205" s="365" t="s">
        <v>270</v>
      </c>
      <c r="B205" s="365"/>
      <c r="C205" s="365"/>
      <c r="D205" s="365"/>
      <c r="E205" s="365"/>
      <c r="F205" s="365"/>
      <c r="G205" s="365"/>
      <c r="H205" s="369"/>
      <c r="I205" s="116"/>
      <c r="J205" s="116"/>
      <c r="K205" s="116"/>
      <c r="L205" s="116"/>
      <c r="M205" s="116"/>
      <c r="N205" s="116"/>
      <c r="O205" s="116"/>
    </row>
    <row r="206" spans="1:17" ht="12.75" customHeight="1" x14ac:dyDescent="0.2">
      <c r="A206" s="311" t="s">
        <v>271</v>
      </c>
      <c r="B206" s="311"/>
      <c r="C206" s="311"/>
      <c r="D206" s="311"/>
      <c r="E206" s="311"/>
      <c r="F206" s="311"/>
      <c r="G206" s="311"/>
      <c r="H206" s="312"/>
    </row>
  </sheetData>
  <mergeCells count="3">
    <mergeCell ref="A205:H205"/>
    <mergeCell ref="A1:O1"/>
    <mergeCell ref="A3:D3"/>
  </mergeCells>
  <pageMargins left="0.55118110236220474" right="0.55118110236220474" top="0.78740157480314965" bottom="0.78740157480314965" header="0.51181102362204722" footer="0.51181102362204722"/>
  <pageSetup paperSize="9" scale="41" fitToHeight="0" orientation="portrait" r:id="rId1"/>
  <headerFooter alignWithMargins="0"/>
  <rowBreaks count="1" manualBreakCount="1">
    <brk id="96"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48"/>
  <sheetViews>
    <sheetView view="pageBreakPreview" zoomScale="80" zoomScaleNormal="40" zoomScaleSheetLayoutView="80" workbookViewId="0">
      <pane ySplit="11" topLeftCell="A12" activePane="bottomLeft" state="frozen"/>
      <selection activeCell="E32" sqref="E32"/>
      <selection pane="bottomLeft" sqref="A1:N1"/>
    </sheetView>
  </sheetViews>
  <sheetFormatPr defaultColWidth="9.140625" defaultRowHeight="7.35" customHeight="1" x14ac:dyDescent="0.2"/>
  <cols>
    <col min="1" max="1" width="6.7109375" style="124" customWidth="1"/>
    <col min="2" max="2" width="9.28515625" style="92" customWidth="1"/>
    <col min="3" max="3" width="16" style="116" customWidth="1"/>
    <col min="4" max="4" width="12.140625" style="116" bestFit="1" customWidth="1"/>
    <col min="5" max="5" width="15.5703125" style="116" customWidth="1"/>
    <col min="6" max="6" width="12.7109375" style="115" customWidth="1"/>
    <col min="7" max="7" width="14.28515625" style="115" customWidth="1"/>
    <col min="8" max="8" width="18.140625" style="112" customWidth="1"/>
    <col min="9" max="9" width="17.7109375" style="115" customWidth="1"/>
    <col min="10" max="10" width="16.7109375" style="112" customWidth="1"/>
    <col min="11" max="11" width="13.7109375" style="112" customWidth="1"/>
    <col min="12" max="12" width="15.85546875" style="112" customWidth="1"/>
    <col min="13" max="13" width="14" style="116" customWidth="1"/>
    <col min="14" max="14" width="14.7109375" style="116" customWidth="1"/>
    <col min="15" max="16384" width="9.140625" style="96"/>
  </cols>
  <sheetData>
    <row r="1" spans="1:231" s="208" customFormat="1" ht="58.5" customHeight="1" x14ac:dyDescent="0.2">
      <c r="A1" s="373" t="s">
        <v>250</v>
      </c>
      <c r="B1" s="374"/>
      <c r="C1" s="374"/>
      <c r="D1" s="374"/>
      <c r="E1" s="374"/>
      <c r="F1" s="374"/>
      <c r="G1" s="374"/>
      <c r="H1" s="374"/>
      <c r="I1" s="374"/>
      <c r="J1" s="374"/>
      <c r="K1" s="374"/>
      <c r="L1" s="374"/>
      <c r="M1" s="375"/>
      <c r="N1" s="375"/>
    </row>
    <row r="2" spans="1:231" s="208" customFormat="1" ht="12.75" x14ac:dyDescent="0.2">
      <c r="A2" s="139"/>
      <c r="B2" s="192"/>
      <c r="C2" s="193"/>
      <c r="D2" s="193"/>
      <c r="E2" s="193"/>
      <c r="F2" s="222"/>
      <c r="G2" s="222"/>
      <c r="H2" s="209"/>
      <c r="I2" s="222"/>
      <c r="J2" s="209"/>
      <c r="K2" s="209"/>
      <c r="L2" s="209"/>
      <c r="M2" s="193"/>
      <c r="N2" s="193"/>
    </row>
    <row r="3" spans="1:231" s="224" customFormat="1" ht="18" x14ac:dyDescent="0.25">
      <c r="A3" s="264" t="s">
        <v>295</v>
      </c>
      <c r="B3" s="264"/>
      <c r="C3" s="264"/>
      <c r="D3" s="104"/>
      <c r="E3" s="104"/>
      <c r="F3" s="114"/>
      <c r="G3" s="114"/>
      <c r="H3" s="223"/>
      <c r="J3" s="225"/>
      <c r="K3" s="225"/>
      <c r="L3" s="223"/>
      <c r="M3" s="104"/>
      <c r="N3" s="104"/>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c r="GR3" s="208"/>
      <c r="GS3" s="208"/>
      <c r="GT3" s="208"/>
      <c r="GU3" s="208"/>
      <c r="GV3" s="208"/>
      <c r="GW3" s="208"/>
      <c r="GX3" s="208"/>
      <c r="GY3" s="208"/>
      <c r="GZ3" s="208"/>
      <c r="HA3" s="208"/>
      <c r="HB3" s="208"/>
      <c r="HC3" s="208"/>
      <c r="HD3" s="208"/>
      <c r="HE3" s="208"/>
      <c r="HF3" s="208"/>
      <c r="HG3" s="208"/>
      <c r="HH3" s="208"/>
      <c r="HI3" s="208"/>
      <c r="HJ3" s="208"/>
      <c r="HK3" s="208"/>
      <c r="HL3" s="208"/>
      <c r="HM3" s="208"/>
      <c r="HN3" s="208"/>
      <c r="HO3" s="208"/>
      <c r="HP3" s="208"/>
      <c r="HQ3" s="208"/>
      <c r="HR3" s="208"/>
      <c r="HS3" s="208"/>
      <c r="HT3" s="208"/>
      <c r="HU3" s="208"/>
      <c r="HV3" s="208"/>
      <c r="HW3" s="208"/>
    </row>
    <row r="4" spans="1:231" s="224" customFormat="1" ht="18.75" thickBot="1" x14ac:dyDescent="0.3">
      <c r="A4" s="226"/>
      <c r="B4" s="227"/>
      <c r="C4" s="228"/>
      <c r="D4" s="228"/>
      <c r="E4" s="228"/>
      <c r="F4" s="229"/>
      <c r="G4" s="229"/>
      <c r="H4" s="230"/>
      <c r="I4" s="230"/>
      <c r="J4" s="230"/>
      <c r="K4" s="230"/>
      <c r="L4" s="230"/>
      <c r="M4" s="228"/>
      <c r="N4" s="265" t="s">
        <v>279</v>
      </c>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row>
    <row r="5" spans="1:231" s="224" customFormat="1" ht="16.5" customHeight="1" x14ac:dyDescent="0.2">
      <c r="A5" s="231"/>
      <c r="B5" s="232"/>
      <c r="C5" s="104"/>
      <c r="D5" s="104"/>
      <c r="E5" s="104"/>
      <c r="F5" s="376" t="s">
        <v>16</v>
      </c>
      <c r="G5" s="377"/>
      <c r="H5" s="377"/>
      <c r="I5" s="377"/>
      <c r="J5" s="377"/>
      <c r="K5" s="377"/>
      <c r="L5" s="377"/>
      <c r="M5" s="104"/>
      <c r="N5" s="104"/>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row>
    <row r="6" spans="1:231" s="224" customFormat="1" ht="52.5" customHeight="1" x14ac:dyDescent="0.2">
      <c r="A6" s="231"/>
      <c r="B6" s="232"/>
      <c r="C6" s="236" t="s">
        <v>26</v>
      </c>
      <c r="D6" s="236" t="s">
        <v>19</v>
      </c>
      <c r="E6" s="236" t="s">
        <v>243</v>
      </c>
      <c r="F6" s="237" t="s">
        <v>37</v>
      </c>
      <c r="G6" s="237" t="s">
        <v>38</v>
      </c>
      <c r="H6" s="237" t="s">
        <v>43</v>
      </c>
      <c r="I6" s="237" t="s">
        <v>71</v>
      </c>
      <c r="J6" s="237" t="s">
        <v>73</v>
      </c>
      <c r="K6" s="237" t="s">
        <v>27</v>
      </c>
      <c r="L6" s="237" t="s">
        <v>74</v>
      </c>
      <c r="M6" s="236" t="s">
        <v>35</v>
      </c>
      <c r="N6" s="236" t="s">
        <v>36</v>
      </c>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row>
    <row r="7" spans="1:231" s="234" customFormat="1" ht="12.75" x14ac:dyDescent="0.2">
      <c r="A7" s="113"/>
      <c r="B7" s="233"/>
      <c r="C7" s="238"/>
      <c r="D7" s="238"/>
      <c r="E7" s="238"/>
      <c r="F7" s="239"/>
      <c r="G7" s="239"/>
      <c r="H7" s="237"/>
      <c r="I7" s="218"/>
      <c r="J7" s="240"/>
      <c r="K7" s="240"/>
      <c r="L7" s="241"/>
      <c r="M7" s="238"/>
      <c r="N7" s="23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c r="GR7" s="208"/>
      <c r="GS7" s="208"/>
      <c r="GT7" s="208"/>
      <c r="GU7" s="208"/>
      <c r="GV7" s="208"/>
      <c r="GW7" s="208"/>
      <c r="GX7" s="208"/>
      <c r="GY7" s="208"/>
      <c r="GZ7" s="208"/>
      <c r="HA7" s="208"/>
      <c r="HB7" s="208"/>
      <c r="HC7" s="208"/>
      <c r="HD7" s="208"/>
      <c r="HE7" s="208"/>
      <c r="HF7" s="208"/>
      <c r="HG7" s="208"/>
      <c r="HH7" s="208"/>
      <c r="HI7" s="208"/>
      <c r="HJ7" s="208"/>
      <c r="HK7" s="208"/>
      <c r="HL7" s="208"/>
      <c r="HM7" s="208"/>
      <c r="HN7" s="208"/>
      <c r="HO7" s="208"/>
      <c r="HP7" s="208"/>
      <c r="HQ7" s="208"/>
      <c r="HR7" s="208"/>
      <c r="HS7" s="208"/>
      <c r="HT7" s="208"/>
      <c r="HU7" s="208"/>
      <c r="HV7" s="208"/>
      <c r="HW7" s="208"/>
    </row>
    <row r="8" spans="1:231" s="234" customFormat="1" ht="13.5" thickBot="1" x14ac:dyDescent="0.25">
      <c r="A8" s="113" t="s">
        <v>44</v>
      </c>
      <c r="B8" s="233"/>
      <c r="C8" s="238" t="s">
        <v>46</v>
      </c>
      <c r="D8" s="238" t="s">
        <v>39</v>
      </c>
      <c r="E8" s="238" t="s">
        <v>12</v>
      </c>
      <c r="F8" s="238" t="s">
        <v>40</v>
      </c>
      <c r="G8" s="238" t="s">
        <v>41</v>
      </c>
      <c r="H8" s="242" t="s">
        <v>68</v>
      </c>
      <c r="I8" s="243" t="s">
        <v>72</v>
      </c>
      <c r="J8" s="242" t="s">
        <v>67</v>
      </c>
      <c r="K8" s="242" t="s">
        <v>42</v>
      </c>
      <c r="L8" s="244" t="s">
        <v>268</v>
      </c>
      <c r="M8" s="238" t="s">
        <v>14</v>
      </c>
      <c r="N8" s="238" t="s">
        <v>13</v>
      </c>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row>
    <row r="9" spans="1:231" s="234" customFormat="1" ht="12.75" x14ac:dyDescent="0.2">
      <c r="A9" s="89"/>
      <c r="B9" s="235"/>
      <c r="C9" s="245"/>
      <c r="D9" s="245"/>
      <c r="E9" s="245"/>
      <c r="F9" s="245"/>
      <c r="G9" s="245"/>
      <c r="H9" s="157"/>
      <c r="I9" s="246"/>
      <c r="J9" s="247"/>
      <c r="K9" s="247"/>
      <c r="L9" s="157"/>
      <c r="M9" s="245"/>
      <c r="N9" s="245"/>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row>
    <row r="10" spans="1:231" s="208" customFormat="1" ht="14.25" x14ac:dyDescent="0.2">
      <c r="A10" s="128" t="s">
        <v>278</v>
      </c>
      <c r="B10" s="113"/>
      <c r="C10" s="221">
        <v>158.29911229999999</v>
      </c>
      <c r="D10" s="221">
        <v>11.671714700000001</v>
      </c>
      <c r="E10" s="221">
        <v>104</v>
      </c>
      <c r="F10" s="221">
        <v>29.262603600000002</v>
      </c>
      <c r="G10" s="221">
        <v>3.5138308999999999</v>
      </c>
      <c r="H10" s="221">
        <v>14.576964500000001</v>
      </c>
      <c r="I10" s="221">
        <v>16.982308400000001</v>
      </c>
      <c r="J10" s="221">
        <v>10.251692200000001</v>
      </c>
      <c r="K10" s="221">
        <v>5.0207933999999996</v>
      </c>
      <c r="L10" s="221">
        <v>24.104155400000003</v>
      </c>
      <c r="M10" s="221">
        <v>27</v>
      </c>
      <c r="N10" s="221">
        <v>16</v>
      </c>
    </row>
    <row r="11" spans="1:231" ht="12.75" customHeight="1" x14ac:dyDescent="0.2">
      <c r="C11" s="163"/>
      <c r="D11" s="163"/>
      <c r="E11" s="163"/>
      <c r="F11" s="165"/>
      <c r="G11" s="165"/>
      <c r="H11" s="161"/>
      <c r="I11" s="165"/>
      <c r="J11" s="161"/>
      <c r="K11" s="161"/>
      <c r="L11" s="161"/>
      <c r="M11" s="163"/>
      <c r="N11" s="163"/>
    </row>
    <row r="12" spans="1:231" ht="12.75" customHeight="1" x14ac:dyDescent="0.2">
      <c r="C12" s="163"/>
      <c r="D12" s="163"/>
      <c r="E12" s="163"/>
      <c r="F12" s="165"/>
      <c r="G12" s="165"/>
      <c r="H12" s="161"/>
      <c r="I12" s="165"/>
      <c r="J12" s="161"/>
      <c r="K12" s="161"/>
      <c r="L12" s="161"/>
      <c r="M12" s="163"/>
      <c r="N12" s="163"/>
    </row>
    <row r="13" spans="1:231" s="82" customFormat="1" ht="12.75" x14ac:dyDescent="0.2">
      <c r="A13" s="124">
        <v>1998</v>
      </c>
      <c r="C13" s="163">
        <v>94.255049722247293</v>
      </c>
      <c r="D13" s="163">
        <v>97.10992089480601</v>
      </c>
      <c r="E13" s="163">
        <v>96.312007554775946</v>
      </c>
      <c r="F13" s="163">
        <v>74.948291457318021</v>
      </c>
      <c r="G13" s="163">
        <v>160.01980451062437</v>
      </c>
      <c r="H13" s="163">
        <v>60.89266686629113</v>
      </c>
      <c r="I13" s="163">
        <v>133.45572761577603</v>
      </c>
      <c r="J13" s="163">
        <v>151.83713142565193</v>
      </c>
      <c r="K13" s="163">
        <v>85.481426072722556</v>
      </c>
      <c r="L13" s="163">
        <v>98.525711058947365</v>
      </c>
      <c r="M13" s="163">
        <v>110.70544710208024</v>
      </c>
      <c r="N13" s="163">
        <v>63.737267778177525</v>
      </c>
    </row>
    <row r="14" spans="1:231" s="82" customFormat="1" ht="12.75" x14ac:dyDescent="0.2">
      <c r="A14" s="124">
        <v>1999</v>
      </c>
      <c r="C14" s="163">
        <v>92.615930887169313</v>
      </c>
      <c r="D14" s="163">
        <v>87.709655514779328</v>
      </c>
      <c r="E14" s="163">
        <v>93.762236848304994</v>
      </c>
      <c r="F14" s="163">
        <v>68.467424765151549</v>
      </c>
      <c r="G14" s="163">
        <v>130.88372975702163</v>
      </c>
      <c r="H14" s="163">
        <v>67.570324675225081</v>
      </c>
      <c r="I14" s="163">
        <v>122.76874251319093</v>
      </c>
      <c r="J14" s="163">
        <v>158.52543344894195</v>
      </c>
      <c r="K14" s="163">
        <v>86.064095739829355</v>
      </c>
      <c r="L14" s="163">
        <v>95.479272633946252</v>
      </c>
      <c r="M14" s="163">
        <v>111.88314004087394</v>
      </c>
      <c r="N14" s="163">
        <v>74.929441617703517</v>
      </c>
    </row>
    <row r="15" spans="1:231" s="82" customFormat="1" ht="12.75" x14ac:dyDescent="0.2">
      <c r="A15" s="124">
        <v>2000</v>
      </c>
      <c r="C15" s="163">
        <v>94.442583607081247</v>
      </c>
      <c r="D15" s="163">
        <v>88.390046672635123</v>
      </c>
      <c r="E15" s="163">
        <v>96.495885668474656</v>
      </c>
      <c r="F15" s="163">
        <v>71.832906967666119</v>
      </c>
      <c r="G15" s="163">
        <v>123.97873882673028</v>
      </c>
      <c r="H15" s="163">
        <v>68.217471191004194</v>
      </c>
      <c r="I15" s="163">
        <v>123.26165367971973</v>
      </c>
      <c r="J15" s="163">
        <v>172.25514944954071</v>
      </c>
      <c r="K15" s="163">
        <v>94.615130772590035</v>
      </c>
      <c r="L15" s="163">
        <v>94.735349167088955</v>
      </c>
      <c r="M15" s="163">
        <v>109.40858281012034</v>
      </c>
      <c r="N15" s="163">
        <v>74.357707418996526</v>
      </c>
    </row>
    <row r="16" spans="1:231" s="82" customFormat="1" ht="12.75" x14ac:dyDescent="0.2">
      <c r="A16" s="124">
        <v>2001</v>
      </c>
      <c r="C16" s="163">
        <v>92.122310100767351</v>
      </c>
      <c r="D16" s="163">
        <v>91.214773055637863</v>
      </c>
      <c r="E16" s="163">
        <v>91.878616987332549</v>
      </c>
      <c r="F16" s="163">
        <v>74.329967122857141</v>
      </c>
      <c r="G16" s="163">
        <v>115.56801886852541</v>
      </c>
      <c r="H16" s="163">
        <v>72.234617761164884</v>
      </c>
      <c r="I16" s="163">
        <v>120.57628031693447</v>
      </c>
      <c r="J16" s="163">
        <v>139.45453995311243</v>
      </c>
      <c r="K16" s="163">
        <v>83.315734110715226</v>
      </c>
      <c r="L16" s="163">
        <v>90.514797797270418</v>
      </c>
      <c r="M16" s="163">
        <v>109.09412457638393</v>
      </c>
      <c r="N16" s="163">
        <v>82.492405776121728</v>
      </c>
    </row>
    <row r="17" spans="1:14" s="82" customFormat="1" ht="12.75" x14ac:dyDescent="0.2">
      <c r="A17" s="124">
        <v>2002</v>
      </c>
      <c r="C17" s="163">
        <v>89.24703503911384</v>
      </c>
      <c r="D17" s="163">
        <v>81.393699371649092</v>
      </c>
      <c r="E17" s="163">
        <v>88.552167863118626</v>
      </c>
      <c r="F17" s="163">
        <v>76.476052016009703</v>
      </c>
      <c r="G17" s="163">
        <v>104.11046897597292</v>
      </c>
      <c r="H17" s="163">
        <v>67.757182313847167</v>
      </c>
      <c r="I17" s="163">
        <v>120.95140791335123</v>
      </c>
      <c r="J17" s="163">
        <v>123.38200325843754</v>
      </c>
      <c r="K17" s="163">
        <v>80.313386505759524</v>
      </c>
      <c r="L17" s="163">
        <v>86.665180888669028</v>
      </c>
      <c r="M17" s="163">
        <v>112.01800849360804</v>
      </c>
      <c r="N17" s="163">
        <v>88.701886692450529</v>
      </c>
    </row>
    <row r="18" spans="1:14" s="82" customFormat="1" ht="12.75" x14ac:dyDescent="0.2">
      <c r="A18" s="124">
        <v>2003</v>
      </c>
      <c r="C18" s="163">
        <v>87.289099403217477</v>
      </c>
      <c r="D18" s="163">
        <v>76.14640537541743</v>
      </c>
      <c r="E18" s="163">
        <v>86.60493530180824</v>
      </c>
      <c r="F18" s="163">
        <v>85.147917880911933</v>
      </c>
      <c r="G18" s="163">
        <v>98.159432085264456</v>
      </c>
      <c r="H18" s="163">
        <v>70.763707103714438</v>
      </c>
      <c r="I18" s="163">
        <v>108.0811791310161</v>
      </c>
      <c r="J18" s="163">
        <v>107.2533375175817</v>
      </c>
      <c r="K18" s="163">
        <v>82.734985078105865</v>
      </c>
      <c r="L18" s="163">
        <v>81.196171817213525</v>
      </c>
      <c r="M18" s="163">
        <v>111.17020446755043</v>
      </c>
      <c r="N18" s="163">
        <v>91.45634925914807</v>
      </c>
    </row>
    <row r="19" spans="1:14" s="82" customFormat="1" ht="12.75" x14ac:dyDescent="0.2">
      <c r="A19" s="124">
        <v>2004</v>
      </c>
      <c r="C19" s="163">
        <v>88.905987236894504</v>
      </c>
      <c r="D19" s="163">
        <v>77.878985242997459</v>
      </c>
      <c r="E19" s="163">
        <v>88.150658877161334</v>
      </c>
      <c r="F19" s="163">
        <v>81.324778685910616</v>
      </c>
      <c r="G19" s="163">
        <v>88.194919094314187</v>
      </c>
      <c r="H19" s="163">
        <v>67.877434383272586</v>
      </c>
      <c r="I19" s="163">
        <v>106.46661097833726</v>
      </c>
      <c r="J19" s="163">
        <v>127.78747391483759</v>
      </c>
      <c r="K19" s="163">
        <v>87.494261900344611</v>
      </c>
      <c r="L19" s="163">
        <v>87.307657342274453</v>
      </c>
      <c r="M19" s="163">
        <v>113.1163092134253</v>
      </c>
      <c r="N19" s="163">
        <v>93.236786303489666</v>
      </c>
    </row>
    <row r="20" spans="1:14" s="82" customFormat="1" ht="12.75" x14ac:dyDescent="0.2">
      <c r="A20" s="124">
        <v>2005</v>
      </c>
      <c r="C20" s="163">
        <v>92.362767010882436</v>
      </c>
      <c r="D20" s="163">
        <v>81.104749958792183</v>
      </c>
      <c r="E20" s="163">
        <v>92.288969661538417</v>
      </c>
      <c r="F20" s="163">
        <v>90.79566951022278</v>
      </c>
      <c r="G20" s="163">
        <v>85.370318144370856</v>
      </c>
      <c r="H20" s="163">
        <v>73.81618027075389</v>
      </c>
      <c r="I20" s="163">
        <v>112.44781075482874</v>
      </c>
      <c r="J20" s="163">
        <v>128.90048003780834</v>
      </c>
      <c r="K20" s="163">
        <v>79.810668255026826</v>
      </c>
      <c r="L20" s="163">
        <v>87.955026478603031</v>
      </c>
      <c r="M20" s="163">
        <v>111.94744812854236</v>
      </c>
      <c r="N20" s="163">
        <v>96.037416862583854</v>
      </c>
    </row>
    <row r="21" spans="1:14" s="82" customFormat="1" ht="12.75" x14ac:dyDescent="0.2">
      <c r="A21" s="124">
        <v>2006</v>
      </c>
      <c r="C21" s="163">
        <v>95.916711347274884</v>
      </c>
      <c r="D21" s="163">
        <v>95.658356054739016</v>
      </c>
      <c r="E21" s="163">
        <v>94.243034218254735</v>
      </c>
      <c r="F21" s="163">
        <v>89.985357532310672</v>
      </c>
      <c r="G21" s="163">
        <v>98.804838008603383</v>
      </c>
      <c r="H21" s="163">
        <v>77.068262623678763</v>
      </c>
      <c r="I21" s="163">
        <v>121.94589958715055</v>
      </c>
      <c r="J21" s="163">
        <v>122.90618650838229</v>
      </c>
      <c r="K21" s="163">
        <v>92.871230593994753</v>
      </c>
      <c r="L21" s="163">
        <v>85.62491399144281</v>
      </c>
      <c r="M21" s="163">
        <v>113.69020609539024</v>
      </c>
      <c r="N21" s="163">
        <v>96.006967201795916</v>
      </c>
    </row>
    <row r="22" spans="1:14" s="82" customFormat="1" ht="12.75" x14ac:dyDescent="0.2">
      <c r="A22" s="124">
        <v>2007</v>
      </c>
      <c r="C22" s="163">
        <v>93.170026074704452</v>
      </c>
      <c r="D22" s="163">
        <v>97.881100261216844</v>
      </c>
      <c r="E22" s="163">
        <v>90.954643000987403</v>
      </c>
      <c r="F22" s="163">
        <v>86.145356794084364</v>
      </c>
      <c r="G22" s="163">
        <v>96.850094776785042</v>
      </c>
      <c r="H22" s="163">
        <v>72.193756765878106</v>
      </c>
      <c r="I22" s="163">
        <v>125.24158850678435</v>
      </c>
      <c r="J22" s="163">
        <v>111.34327878874001</v>
      </c>
      <c r="K22" s="163">
        <v>64.552583092502616</v>
      </c>
      <c r="L22" s="163">
        <v>89.5491372312773</v>
      </c>
      <c r="M22" s="163">
        <v>108.7901323834129</v>
      </c>
      <c r="N22" s="163">
        <v>93.053475310430329</v>
      </c>
    </row>
    <row r="23" spans="1:14" s="82" customFormat="1" ht="12.75" x14ac:dyDescent="0.2">
      <c r="A23" s="124">
        <v>2008</v>
      </c>
      <c r="C23" s="163">
        <v>93.799311293515558</v>
      </c>
      <c r="D23" s="163">
        <v>96.81735891806062</v>
      </c>
      <c r="E23" s="163">
        <v>92.693463678440864</v>
      </c>
      <c r="F23" s="163">
        <v>85.491848566616113</v>
      </c>
      <c r="G23" s="163">
        <v>94.555132089611575</v>
      </c>
      <c r="H23" s="163">
        <v>69.030923772079305</v>
      </c>
      <c r="I23" s="163">
        <v>127.60295673827707</v>
      </c>
      <c r="J23" s="163">
        <v>119.51664222531431</v>
      </c>
      <c r="K23" s="163">
        <v>73.306057542662458</v>
      </c>
      <c r="L23" s="163">
        <v>93.877073372749209</v>
      </c>
      <c r="M23" s="163">
        <v>114.02323763420324</v>
      </c>
      <c r="N23" s="163">
        <v>83.083520624320983</v>
      </c>
    </row>
    <row r="24" spans="1:14" s="82" customFormat="1" ht="12.75" x14ac:dyDescent="0.2">
      <c r="A24" s="124">
        <v>2009</v>
      </c>
      <c r="C24" s="163">
        <v>88.359218670816091</v>
      </c>
      <c r="D24" s="163">
        <v>100.730351990195</v>
      </c>
      <c r="E24" s="163">
        <v>83.669867249996884</v>
      </c>
      <c r="F24" s="163">
        <v>83.92097154255103</v>
      </c>
      <c r="G24" s="163">
        <v>74.44225043048381</v>
      </c>
      <c r="H24" s="163">
        <v>67.205822883410121</v>
      </c>
      <c r="I24" s="163">
        <v>100.63627957785211</v>
      </c>
      <c r="J24" s="163">
        <v>101.3852096832546</v>
      </c>
      <c r="K24" s="163">
        <v>77.459190915341068</v>
      </c>
      <c r="L24" s="163">
        <v>83.123556830126347</v>
      </c>
      <c r="M24" s="163">
        <v>109.19423311273525</v>
      </c>
      <c r="N24" s="163">
        <v>85.776518277663286</v>
      </c>
    </row>
    <row r="25" spans="1:14" s="82" customFormat="1" ht="12.75" x14ac:dyDescent="0.2">
      <c r="A25" s="124">
        <v>2010</v>
      </c>
      <c r="C25" s="163">
        <v>91.21424227735875</v>
      </c>
      <c r="D25" s="163">
        <v>99.462200958666287</v>
      </c>
      <c r="E25" s="163">
        <v>88.34519819307215</v>
      </c>
      <c r="F25" s="163">
        <v>88.384778717292377</v>
      </c>
      <c r="G25" s="163">
        <v>104.09574504583848</v>
      </c>
      <c r="H25" s="163">
        <v>80.873882946014547</v>
      </c>
      <c r="I25" s="163">
        <v>97.11786210492248</v>
      </c>
      <c r="J25" s="163">
        <v>88.714927343149185</v>
      </c>
      <c r="K25" s="163">
        <v>77.587755570637967</v>
      </c>
      <c r="L25" s="163">
        <v>87.977846191882662</v>
      </c>
      <c r="M25" s="163">
        <v>110.62796473707895</v>
      </c>
      <c r="N25" s="163">
        <v>83.203818555099076</v>
      </c>
    </row>
    <row r="26" spans="1:14" s="82" customFormat="1" ht="12.75" x14ac:dyDescent="0.2">
      <c r="A26" s="124">
        <v>2011</v>
      </c>
      <c r="C26" s="163">
        <v>93.083456883341299</v>
      </c>
      <c r="D26" s="163">
        <v>105.9850420116336</v>
      </c>
      <c r="E26" s="163">
        <v>90.143294849648186</v>
      </c>
      <c r="F26" s="163">
        <v>88.293214998608988</v>
      </c>
      <c r="G26" s="163">
        <v>102.24730541690548</v>
      </c>
      <c r="H26" s="163">
        <v>82.880718794514252</v>
      </c>
      <c r="I26" s="163">
        <v>105.28375044372245</v>
      </c>
      <c r="J26" s="163">
        <v>93.381373561621515</v>
      </c>
      <c r="K26" s="163">
        <v>88.191396556344216</v>
      </c>
      <c r="L26" s="163">
        <v>85.022941645485417</v>
      </c>
      <c r="M26" s="163">
        <v>107.3651586831547</v>
      </c>
      <c r="N26" s="163">
        <v>83.656048452028926</v>
      </c>
    </row>
    <row r="27" spans="1:14" s="82" customFormat="1" ht="12.75" x14ac:dyDescent="0.2">
      <c r="A27" s="124">
        <v>2012</v>
      </c>
      <c r="C27" s="163">
        <v>94.78260901931219</v>
      </c>
      <c r="D27" s="163">
        <v>114.65679653784885</v>
      </c>
      <c r="E27" s="163">
        <v>91.690101400267366</v>
      </c>
      <c r="F27" s="163">
        <v>91.018007605435017</v>
      </c>
      <c r="G27" s="163">
        <v>92.485991368457618</v>
      </c>
      <c r="H27" s="163">
        <v>85.907446013422216</v>
      </c>
      <c r="I27" s="163">
        <v>107.57261749179551</v>
      </c>
      <c r="J27" s="163">
        <v>102.92728237576044</v>
      </c>
      <c r="K27" s="163">
        <v>74.056551103468578</v>
      </c>
      <c r="L27" s="163">
        <v>86.827225427171513</v>
      </c>
      <c r="M27" s="163">
        <v>105.76572787242809</v>
      </c>
      <c r="N27" s="163">
        <v>80.099034873481401</v>
      </c>
    </row>
    <row r="28" spans="1:14" s="82" customFormat="1" ht="12.75" x14ac:dyDescent="0.2">
      <c r="A28" s="124">
        <v>2013</v>
      </c>
      <c r="C28" s="163">
        <v>96.87747330591462</v>
      </c>
      <c r="D28" s="163">
        <v>115.8638014097594</v>
      </c>
      <c r="E28" s="163">
        <v>93.962872205633019</v>
      </c>
      <c r="F28" s="163">
        <v>92.988662241710941</v>
      </c>
      <c r="G28" s="163">
        <v>105.50063180738478</v>
      </c>
      <c r="H28" s="163">
        <v>78.704114148022796</v>
      </c>
      <c r="I28" s="163">
        <v>112.00332503948798</v>
      </c>
      <c r="J28" s="163">
        <v>100.29065582343198</v>
      </c>
      <c r="K28" s="163">
        <v>78.790045404182024</v>
      </c>
      <c r="L28" s="163">
        <v>92.943895981664454</v>
      </c>
      <c r="M28" s="163">
        <v>110.65832020939943</v>
      </c>
      <c r="N28" s="163">
        <v>78.873286888073864</v>
      </c>
    </row>
    <row r="29" spans="1:14" ht="12.75" customHeight="1" x14ac:dyDescent="0.2">
      <c r="A29" s="124">
        <v>2014</v>
      </c>
      <c r="C29" s="163">
        <v>100.83128518471952</v>
      </c>
      <c r="D29" s="163">
        <v>130.37971659120751</v>
      </c>
      <c r="E29" s="163">
        <v>99.493928778753428</v>
      </c>
      <c r="F29" s="163">
        <v>96.193308703734587</v>
      </c>
      <c r="G29" s="163">
        <v>114.71716089337151</v>
      </c>
      <c r="H29" s="163">
        <v>79.632442352890592</v>
      </c>
      <c r="I29" s="163">
        <v>117.84625229007506</v>
      </c>
      <c r="J29" s="163">
        <v>110.0240802827627</v>
      </c>
      <c r="K29" s="163">
        <v>81.771899835417855</v>
      </c>
      <c r="L29" s="163">
        <v>102.34984229300365</v>
      </c>
      <c r="M29" s="163">
        <v>102.96481506692108</v>
      </c>
      <c r="N29" s="163">
        <v>79.621556549483898</v>
      </c>
    </row>
    <row r="30" spans="1:14" ht="12.75" customHeight="1" x14ac:dyDescent="0.2">
      <c r="A30" s="124">
        <v>2015</v>
      </c>
      <c r="C30" s="163">
        <v>100.65585411803062</v>
      </c>
      <c r="D30" s="163">
        <v>120.48874933330964</v>
      </c>
      <c r="E30" s="163">
        <v>99.57679300453691</v>
      </c>
      <c r="F30" s="163">
        <v>100.21976508784527</v>
      </c>
      <c r="G30" s="163">
        <v>114.37526114653686</v>
      </c>
      <c r="H30" s="163">
        <v>89.594767515604914</v>
      </c>
      <c r="I30" s="163">
        <v>108.51419276881651</v>
      </c>
      <c r="J30" s="163">
        <v>96.356144698453022</v>
      </c>
      <c r="K30" s="163">
        <v>78.571216002819824</v>
      </c>
      <c r="L30" s="163">
        <v>103.22365691793983</v>
      </c>
      <c r="M30" s="163">
        <v>102.87215158239937</v>
      </c>
      <c r="N30" s="163">
        <v>86.315934096783479</v>
      </c>
    </row>
    <row r="31" spans="1:14" ht="12.75" customHeight="1" x14ac:dyDescent="0.2">
      <c r="A31" s="124">
        <v>2016</v>
      </c>
      <c r="C31" s="163">
        <v>98.54904351459848</v>
      </c>
      <c r="D31" s="163">
        <v>99.50643995451685</v>
      </c>
      <c r="E31" s="163">
        <v>98.649700443344969</v>
      </c>
      <c r="F31" s="163">
        <v>101.22053777819687</v>
      </c>
      <c r="G31" s="163">
        <v>122.49707301014193</v>
      </c>
      <c r="H31" s="163">
        <v>96.067367542870912</v>
      </c>
      <c r="I31" s="163">
        <v>96.961976302833989</v>
      </c>
      <c r="J31" s="163">
        <v>94.390002026376735</v>
      </c>
      <c r="K31" s="163">
        <v>78.051453754654531</v>
      </c>
      <c r="L31" s="163">
        <v>102.2017923136487</v>
      </c>
      <c r="M31" s="163">
        <v>99.246096847634007</v>
      </c>
      <c r="N31" s="163">
        <v>95.760330523017288</v>
      </c>
    </row>
    <row r="32" spans="1:14" ht="12.75" customHeight="1" x14ac:dyDescent="0.2">
      <c r="A32" s="124">
        <v>2017</v>
      </c>
      <c r="C32" s="163">
        <v>100</v>
      </c>
      <c r="D32" s="163">
        <v>99.999999999999986</v>
      </c>
      <c r="E32" s="163">
        <v>100</v>
      </c>
      <c r="F32" s="163">
        <v>99.999999999999986</v>
      </c>
      <c r="G32" s="163">
        <v>100</v>
      </c>
      <c r="H32" s="163">
        <v>100.00000000000001</v>
      </c>
      <c r="I32" s="163">
        <v>99.999999999999986</v>
      </c>
      <c r="J32" s="163">
        <v>100.00000000000001</v>
      </c>
      <c r="K32" s="163">
        <v>100</v>
      </c>
      <c r="L32" s="163">
        <v>100</v>
      </c>
      <c r="M32" s="163">
        <v>99.999999999999986</v>
      </c>
      <c r="N32" s="163">
        <v>100</v>
      </c>
    </row>
    <row r="33" spans="1:14" ht="12.75" customHeight="1" x14ac:dyDescent="0.2">
      <c r="A33" s="124">
        <v>2018</v>
      </c>
      <c r="C33" s="163">
        <v>101.79390032837578</v>
      </c>
      <c r="D33" s="163">
        <v>91.182456068662447</v>
      </c>
      <c r="E33" s="163">
        <v>103.13420780379447</v>
      </c>
      <c r="F33" s="163">
        <v>105.82403126530494</v>
      </c>
      <c r="G33" s="163">
        <v>96.350992365221558</v>
      </c>
      <c r="H33" s="163">
        <v>103.66467782460794</v>
      </c>
      <c r="I33" s="163">
        <v>96.500666873044679</v>
      </c>
      <c r="J33" s="163">
        <v>110.18785910106396</v>
      </c>
      <c r="K33" s="163">
        <v>90.187549872005292</v>
      </c>
      <c r="L33" s="163">
        <v>104.95400532677699</v>
      </c>
      <c r="M33" s="163">
        <v>102.29452781830456</v>
      </c>
      <c r="N33" s="163">
        <v>100.05405071254661</v>
      </c>
    </row>
    <row r="34" spans="1:14" ht="12.75" customHeight="1" x14ac:dyDescent="0.2">
      <c r="A34" s="124">
        <v>2019</v>
      </c>
      <c r="C34" s="163">
        <v>101.86598282989944</v>
      </c>
      <c r="D34" s="163">
        <v>97.757189381917016</v>
      </c>
      <c r="E34" s="163">
        <v>101.80576691824356</v>
      </c>
      <c r="F34" s="163">
        <v>109.75272061240877</v>
      </c>
      <c r="G34" s="163">
        <v>85.801043825319184</v>
      </c>
      <c r="H34" s="163">
        <v>100.34096717501066</v>
      </c>
      <c r="I34" s="163">
        <v>95.289940418226763</v>
      </c>
      <c r="J34" s="163">
        <v>101.73228631500997</v>
      </c>
      <c r="K34" s="163">
        <v>88.643261582326716</v>
      </c>
      <c r="L34" s="163">
        <v>102.81513146714327</v>
      </c>
      <c r="M34" s="163">
        <v>104.40043680045798</v>
      </c>
      <c r="N34" s="163">
        <v>101.4764759167409</v>
      </c>
    </row>
    <row r="35" spans="1:14" ht="12.75" customHeight="1" x14ac:dyDescent="0.2">
      <c r="A35" s="124">
        <v>2020</v>
      </c>
      <c r="C35" s="163">
        <v>93.250435324499449</v>
      </c>
      <c r="D35" s="163">
        <v>80.31851853833281</v>
      </c>
      <c r="E35" s="163">
        <v>90.061731240170687</v>
      </c>
      <c r="F35" s="163">
        <v>95.791189641380242</v>
      </c>
      <c r="G35" s="163">
        <v>75.772535007279629</v>
      </c>
      <c r="H35" s="163">
        <v>102.81935800676065</v>
      </c>
      <c r="I35" s="163">
        <v>84.898640638358771</v>
      </c>
      <c r="J35" s="163">
        <v>88.658547737273409</v>
      </c>
      <c r="K35" s="163">
        <v>76.287060140172912</v>
      </c>
      <c r="L35" s="163">
        <v>84.593418099114729</v>
      </c>
      <c r="M35" s="163">
        <v>107.98756654917541</v>
      </c>
      <c r="N35" s="163">
        <v>97.818122970454652</v>
      </c>
    </row>
    <row r="36" spans="1:14" ht="12.75" customHeight="1" x14ac:dyDescent="0.2">
      <c r="A36" s="124">
        <v>2021</v>
      </c>
      <c r="C36" s="163">
        <v>97.900560818274016</v>
      </c>
      <c r="D36" s="163">
        <v>83.191835314895286</v>
      </c>
      <c r="E36" s="163">
        <v>98.282795499698921</v>
      </c>
      <c r="F36" s="163">
        <v>106.04243953869042</v>
      </c>
      <c r="G36" s="163">
        <v>88.959383558377169</v>
      </c>
      <c r="H36" s="163">
        <v>119.9082828234659</v>
      </c>
      <c r="I36" s="163">
        <v>87.549242238973704</v>
      </c>
      <c r="J36" s="163">
        <v>90.650563540927507</v>
      </c>
      <c r="K36" s="163">
        <v>79.572023952031827</v>
      </c>
      <c r="L36" s="163">
        <v>91.886350307968954</v>
      </c>
      <c r="M36" s="163">
        <v>99.478869060350391</v>
      </c>
      <c r="N36" s="163">
        <v>102.58128102337135</v>
      </c>
    </row>
    <row r="37" spans="1:14" ht="12.75" customHeight="1" x14ac:dyDescent="0.2">
      <c r="C37" s="163"/>
      <c r="D37" s="163"/>
      <c r="E37" s="163"/>
      <c r="F37" s="163"/>
      <c r="G37" s="163"/>
      <c r="H37" s="163"/>
      <c r="I37" s="163"/>
      <c r="J37" s="163"/>
      <c r="K37" s="163"/>
      <c r="L37" s="163"/>
      <c r="M37" s="163"/>
      <c r="N37" s="163"/>
    </row>
    <row r="38" spans="1:14" ht="12.75" customHeight="1" x14ac:dyDescent="0.2">
      <c r="A38" s="124" t="s">
        <v>17</v>
      </c>
      <c r="B38" s="124"/>
      <c r="C38" s="161"/>
      <c r="D38" s="161"/>
      <c r="E38" s="163"/>
      <c r="F38" s="163"/>
      <c r="G38" s="163"/>
      <c r="H38" s="163"/>
      <c r="I38" s="163"/>
      <c r="J38" s="163"/>
      <c r="K38" s="163"/>
      <c r="L38" s="163"/>
      <c r="M38" s="161"/>
      <c r="N38" s="161"/>
    </row>
    <row r="39" spans="1:14" ht="26.25" customHeight="1" x14ac:dyDescent="0.2">
      <c r="A39" s="124">
        <v>1998</v>
      </c>
      <c r="B39" s="90" t="s">
        <v>3</v>
      </c>
      <c r="C39" s="161">
        <v>95.5217912005144</v>
      </c>
      <c r="D39" s="161">
        <v>97.652593948345</v>
      </c>
      <c r="E39" s="161">
        <v>98.26439843915368</v>
      </c>
      <c r="F39" s="161">
        <v>74.551621097890518</v>
      </c>
      <c r="G39" s="161">
        <v>175.28715303655875</v>
      </c>
      <c r="H39" s="161">
        <v>62.51383660436246</v>
      </c>
      <c r="I39" s="161">
        <v>137.54533460715359</v>
      </c>
      <c r="J39" s="161">
        <v>150.18684366524059</v>
      </c>
      <c r="K39" s="161">
        <v>86.487271722706311</v>
      </c>
      <c r="L39" s="161">
        <v>102.70109279966414</v>
      </c>
      <c r="M39" s="161">
        <v>109.36639468851425</v>
      </c>
      <c r="N39" s="161">
        <v>62.518477542525552</v>
      </c>
    </row>
    <row r="40" spans="1:14" ht="12.75" customHeight="1" x14ac:dyDescent="0.2">
      <c r="B40" s="90" t="s">
        <v>4</v>
      </c>
      <c r="C40" s="161">
        <v>95.633422322011853</v>
      </c>
      <c r="D40" s="161">
        <v>100.62780105044075</v>
      </c>
      <c r="E40" s="161">
        <v>98.20793031689918</v>
      </c>
      <c r="F40" s="161">
        <v>76.207793292473696</v>
      </c>
      <c r="G40" s="161">
        <v>172.20289784422238</v>
      </c>
      <c r="H40" s="161">
        <v>65.599445089735383</v>
      </c>
      <c r="I40" s="161">
        <v>136.26073905951165</v>
      </c>
      <c r="J40" s="161">
        <v>149.05976806952725</v>
      </c>
      <c r="K40" s="161">
        <v>92.401507017371912</v>
      </c>
      <c r="L40" s="161">
        <v>98.363313465086492</v>
      </c>
      <c r="M40" s="161">
        <v>109.98594404245337</v>
      </c>
      <c r="N40" s="161">
        <v>60.659743952322934</v>
      </c>
    </row>
    <row r="41" spans="1:14" ht="12.75" customHeight="1" x14ac:dyDescent="0.2">
      <c r="B41" s="90" t="s">
        <v>1</v>
      </c>
      <c r="C41" s="161">
        <v>92.959661990888762</v>
      </c>
      <c r="D41" s="161">
        <v>93.359809351146566</v>
      </c>
      <c r="E41" s="161">
        <v>95.05701886342807</v>
      </c>
      <c r="F41" s="161">
        <v>74.620524439580848</v>
      </c>
      <c r="G41" s="161">
        <v>148.70324738706307</v>
      </c>
      <c r="H41" s="161">
        <v>58.100131191565808</v>
      </c>
      <c r="I41" s="161">
        <v>131.15113935145683</v>
      </c>
      <c r="J41" s="161">
        <v>153.02888296923837</v>
      </c>
      <c r="K41" s="161">
        <v>87.798972795258976</v>
      </c>
      <c r="L41" s="161">
        <v>97.01081162926836</v>
      </c>
      <c r="M41" s="161">
        <v>110.22649899585865</v>
      </c>
      <c r="N41" s="161">
        <v>63.716972813853722</v>
      </c>
    </row>
    <row r="42" spans="1:14" ht="12.75" customHeight="1" x14ac:dyDescent="0.2">
      <c r="B42" s="90" t="s">
        <v>2</v>
      </c>
      <c r="C42" s="161">
        <v>92.905323375574127</v>
      </c>
      <c r="D42" s="161">
        <v>96.79947922929172</v>
      </c>
      <c r="E42" s="161">
        <v>93.718682599622881</v>
      </c>
      <c r="F42" s="161">
        <v>74.413226999327009</v>
      </c>
      <c r="G42" s="161">
        <v>143.88591977465327</v>
      </c>
      <c r="H42" s="161">
        <v>57.357254579500839</v>
      </c>
      <c r="I42" s="161">
        <v>128.86569744498198</v>
      </c>
      <c r="J42" s="161">
        <v>155.07303099860161</v>
      </c>
      <c r="K42" s="161">
        <v>75.23795275555301</v>
      </c>
      <c r="L42" s="161">
        <v>96.027626341770457</v>
      </c>
      <c r="M42" s="161">
        <v>113.24295068149466</v>
      </c>
      <c r="N42" s="161">
        <v>68.053876804007899</v>
      </c>
    </row>
    <row r="43" spans="1:14" ht="26.25" customHeight="1" x14ac:dyDescent="0.2">
      <c r="A43" s="124">
        <v>1999</v>
      </c>
      <c r="B43" s="90" t="s">
        <v>3</v>
      </c>
      <c r="C43" s="161">
        <v>93.571109838834602</v>
      </c>
      <c r="D43" s="161">
        <v>91.489757783715859</v>
      </c>
      <c r="E43" s="161">
        <v>95.134529823676544</v>
      </c>
      <c r="F43" s="161">
        <v>69.641628367608305</v>
      </c>
      <c r="G43" s="161">
        <v>139.1102552067629</v>
      </c>
      <c r="H43" s="161">
        <v>64.558235683379692</v>
      </c>
      <c r="I43" s="161">
        <v>128.07662962352273</v>
      </c>
      <c r="J43" s="161">
        <v>165.49382673244995</v>
      </c>
      <c r="K43" s="161">
        <v>79.840153885008093</v>
      </c>
      <c r="L43" s="161">
        <v>96.183553278220771</v>
      </c>
      <c r="M43" s="161">
        <v>111.67558840848773</v>
      </c>
      <c r="N43" s="161">
        <v>70.586867233610889</v>
      </c>
    </row>
    <row r="44" spans="1:14" ht="12.75" customHeight="1" x14ac:dyDescent="0.2">
      <c r="B44" s="90" t="s">
        <v>4</v>
      </c>
      <c r="C44" s="161">
        <v>91.509977476615447</v>
      </c>
      <c r="D44" s="161">
        <v>86.656317270142793</v>
      </c>
      <c r="E44" s="161">
        <v>92.975096230429784</v>
      </c>
      <c r="F44" s="161">
        <v>68.186753916071694</v>
      </c>
      <c r="G44" s="161">
        <v>138.53519487963763</v>
      </c>
      <c r="H44" s="161">
        <v>65.690032785927798</v>
      </c>
      <c r="I44" s="161">
        <v>123.27795148947006</v>
      </c>
      <c r="J44" s="161">
        <v>158.179462513185</v>
      </c>
      <c r="K44" s="161">
        <v>79.937900760123171</v>
      </c>
      <c r="L44" s="161">
        <v>94.078048097081307</v>
      </c>
      <c r="M44" s="161">
        <v>110.60936585212661</v>
      </c>
      <c r="N44" s="161">
        <v>71.089526391758199</v>
      </c>
    </row>
    <row r="45" spans="1:14" ht="12.75" customHeight="1" x14ac:dyDescent="0.2">
      <c r="B45" s="90" t="s">
        <v>1</v>
      </c>
      <c r="C45" s="161">
        <v>92.17250988858045</v>
      </c>
      <c r="D45" s="161">
        <v>85.959182419539957</v>
      </c>
      <c r="E45" s="161">
        <v>92.91099007861618</v>
      </c>
      <c r="F45" s="161">
        <v>66.907425281811882</v>
      </c>
      <c r="G45" s="161">
        <v>123.13560970154116</v>
      </c>
      <c r="H45" s="161">
        <v>70.508206033085429</v>
      </c>
      <c r="I45" s="161">
        <v>122.07693428558507</v>
      </c>
      <c r="J45" s="161">
        <v>152.70947688631045</v>
      </c>
      <c r="K45" s="161">
        <v>88.842949145262551</v>
      </c>
      <c r="L45" s="161">
        <v>95.205583270391287</v>
      </c>
      <c r="M45" s="161">
        <v>111.07819044744568</v>
      </c>
      <c r="N45" s="161">
        <v>79.626860137451359</v>
      </c>
    </row>
    <row r="46" spans="1:14" ht="12.75" customHeight="1" x14ac:dyDescent="0.2">
      <c r="B46" s="90" t="s">
        <v>2</v>
      </c>
      <c r="C46" s="161">
        <v>93.210126344646767</v>
      </c>
      <c r="D46" s="161">
        <v>86.733364585718675</v>
      </c>
      <c r="E46" s="161">
        <v>94.028331260497467</v>
      </c>
      <c r="F46" s="161">
        <v>69.133891495114327</v>
      </c>
      <c r="G46" s="161">
        <v>122.75385924014488</v>
      </c>
      <c r="H46" s="161">
        <v>69.524824198507403</v>
      </c>
      <c r="I46" s="161">
        <v>117.64345465418587</v>
      </c>
      <c r="J46" s="161">
        <v>157.71896766382247</v>
      </c>
      <c r="K46" s="161">
        <v>95.635379168923606</v>
      </c>
      <c r="L46" s="161">
        <v>96.449905890091671</v>
      </c>
      <c r="M46" s="161">
        <v>114.16941545543574</v>
      </c>
      <c r="N46" s="161">
        <v>78.414512707993623</v>
      </c>
    </row>
    <row r="47" spans="1:14" ht="26.25" customHeight="1" x14ac:dyDescent="0.2">
      <c r="A47" s="124">
        <v>2000</v>
      </c>
      <c r="B47" s="90" t="s">
        <v>3</v>
      </c>
      <c r="C47" s="161">
        <v>93.572242734569869</v>
      </c>
      <c r="D47" s="161">
        <v>87.556028033200008</v>
      </c>
      <c r="E47" s="161">
        <v>95.515474395832896</v>
      </c>
      <c r="F47" s="161">
        <v>73.481495203891939</v>
      </c>
      <c r="G47" s="161">
        <v>128.58735265020883</v>
      </c>
      <c r="H47" s="161">
        <v>65.960756734901977</v>
      </c>
      <c r="I47" s="161">
        <v>122.50532348626214</v>
      </c>
      <c r="J47" s="161">
        <v>162.04401644445909</v>
      </c>
      <c r="K47" s="161">
        <v>97.20526691270851</v>
      </c>
      <c r="L47" s="161">
        <v>94.202075624327946</v>
      </c>
      <c r="M47" s="161">
        <v>109.83655288432669</v>
      </c>
      <c r="N47" s="161">
        <v>73.234557103542059</v>
      </c>
    </row>
    <row r="48" spans="1:14" ht="12.75" customHeight="1" x14ac:dyDescent="0.2">
      <c r="B48" s="90" t="s">
        <v>4</v>
      </c>
      <c r="C48" s="161">
        <v>95.008041529671544</v>
      </c>
      <c r="D48" s="161">
        <v>88.661896032059715</v>
      </c>
      <c r="E48" s="161">
        <v>96.874724096546231</v>
      </c>
      <c r="F48" s="161">
        <v>69.125858202864919</v>
      </c>
      <c r="G48" s="161">
        <v>132.14019207147919</v>
      </c>
      <c r="H48" s="161">
        <v>65.895641534710137</v>
      </c>
      <c r="I48" s="161">
        <v>122.20641446865717</v>
      </c>
      <c r="J48" s="161">
        <v>178.60459786497779</v>
      </c>
      <c r="K48" s="161">
        <v>91.858354260246671</v>
      </c>
      <c r="L48" s="161">
        <v>98.255648893687564</v>
      </c>
      <c r="M48" s="161">
        <v>111.0528816336396</v>
      </c>
      <c r="N48" s="161">
        <v>76.002237297711801</v>
      </c>
    </row>
    <row r="49" spans="1:14" ht="12.75" customHeight="1" x14ac:dyDescent="0.2">
      <c r="B49" s="90" t="s">
        <v>1</v>
      </c>
      <c r="C49" s="161">
        <v>94.390042444489325</v>
      </c>
      <c r="D49" s="161">
        <v>88.081248415056862</v>
      </c>
      <c r="E49" s="161">
        <v>96.571710606193918</v>
      </c>
      <c r="F49" s="161">
        <v>71.482513487176348</v>
      </c>
      <c r="G49" s="161">
        <v>118.85996954072623</v>
      </c>
      <c r="H49" s="161">
        <v>71.651389512160492</v>
      </c>
      <c r="I49" s="161">
        <v>121.57593213535964</v>
      </c>
      <c r="J49" s="161">
        <v>176.50514409191567</v>
      </c>
      <c r="K49" s="161">
        <v>92.564354662311359</v>
      </c>
      <c r="L49" s="161">
        <v>93.099299753725262</v>
      </c>
      <c r="M49" s="161">
        <v>109.87711690901374</v>
      </c>
      <c r="N49" s="161">
        <v>72.774890326303165</v>
      </c>
    </row>
    <row r="50" spans="1:14" ht="12.75" customHeight="1" x14ac:dyDescent="0.2">
      <c r="B50" s="90" t="s">
        <v>2</v>
      </c>
      <c r="C50" s="161">
        <v>94.800007719594277</v>
      </c>
      <c r="D50" s="161">
        <v>89.261014210223863</v>
      </c>
      <c r="E50" s="161">
        <v>97.021633575325623</v>
      </c>
      <c r="F50" s="161">
        <v>73.241760976731271</v>
      </c>
      <c r="G50" s="161">
        <v>116.32744104450691</v>
      </c>
      <c r="H50" s="161">
        <v>69.362096982244168</v>
      </c>
      <c r="I50" s="161">
        <v>126.75894462859993</v>
      </c>
      <c r="J50" s="161">
        <v>171.86683939681032</v>
      </c>
      <c r="K50" s="161">
        <v>96.83254725509363</v>
      </c>
      <c r="L50" s="161">
        <v>93.384372396615035</v>
      </c>
      <c r="M50" s="161">
        <v>106.86777981350133</v>
      </c>
      <c r="N50" s="161">
        <v>75.419144948429064</v>
      </c>
    </row>
    <row r="51" spans="1:14" ht="26.25" customHeight="1" x14ac:dyDescent="0.2">
      <c r="A51" s="124">
        <v>2001</v>
      </c>
      <c r="B51" s="90" t="s">
        <v>3</v>
      </c>
      <c r="C51" s="161">
        <v>93.910699763354572</v>
      </c>
      <c r="D51" s="161">
        <v>89.893945185296317</v>
      </c>
      <c r="E51" s="161">
        <v>95.335897264605151</v>
      </c>
      <c r="F51" s="161">
        <v>72.845998528058914</v>
      </c>
      <c r="G51" s="161">
        <v>120.85153162766913</v>
      </c>
      <c r="H51" s="161">
        <v>75.850253328405074</v>
      </c>
      <c r="I51" s="161">
        <v>121.24016482283213</v>
      </c>
      <c r="J51" s="161">
        <v>157.96346935227771</v>
      </c>
      <c r="K51" s="161">
        <v>88.954629912963767</v>
      </c>
      <c r="L51" s="161">
        <v>93.298392170121502</v>
      </c>
      <c r="M51" s="161">
        <v>108.84424117528023</v>
      </c>
      <c r="N51" s="161">
        <v>76.461945507220747</v>
      </c>
    </row>
    <row r="52" spans="1:14" ht="12.75" customHeight="1" x14ac:dyDescent="0.2">
      <c r="B52" s="90" t="s">
        <v>4</v>
      </c>
      <c r="C52" s="161">
        <v>93.005899427218068</v>
      </c>
      <c r="D52" s="161">
        <v>90.893743209624148</v>
      </c>
      <c r="E52" s="161">
        <v>92.964876820010716</v>
      </c>
      <c r="F52" s="161">
        <v>75.174372476777421</v>
      </c>
      <c r="G52" s="161">
        <v>116.88712852808594</v>
      </c>
      <c r="H52" s="161">
        <v>70.512185239261839</v>
      </c>
      <c r="I52" s="161">
        <v>123.40050080857742</v>
      </c>
      <c r="J52" s="161">
        <v>143.46021360938695</v>
      </c>
      <c r="K52" s="161">
        <v>87.616247272096132</v>
      </c>
      <c r="L52" s="161">
        <v>90.663363080145857</v>
      </c>
      <c r="M52" s="161">
        <v>109.22761665844267</v>
      </c>
      <c r="N52" s="161">
        <v>83.99320608739751</v>
      </c>
    </row>
    <row r="53" spans="1:14" ht="12.75" customHeight="1" x14ac:dyDescent="0.2">
      <c r="B53" s="90" t="s">
        <v>1</v>
      </c>
      <c r="C53" s="161">
        <v>91.097501479814696</v>
      </c>
      <c r="D53" s="161">
        <v>92.43603976709764</v>
      </c>
      <c r="E53" s="161">
        <v>89.760528301376468</v>
      </c>
      <c r="F53" s="161">
        <v>73.509618699748614</v>
      </c>
      <c r="G53" s="161">
        <v>114.38776530585841</v>
      </c>
      <c r="H53" s="161">
        <v>68.764690444320834</v>
      </c>
      <c r="I53" s="161">
        <v>120.4932385114808</v>
      </c>
      <c r="J53" s="161">
        <v>133.89197543495152</v>
      </c>
      <c r="K53" s="161">
        <v>79.537184415726145</v>
      </c>
      <c r="L53" s="161">
        <v>88.500278853565604</v>
      </c>
      <c r="M53" s="161">
        <v>110.34878249779047</v>
      </c>
      <c r="N53" s="161">
        <v>85.490416398653821</v>
      </c>
    </row>
    <row r="54" spans="1:14" ht="12.75" customHeight="1" x14ac:dyDescent="0.2">
      <c r="B54" s="90" t="s">
        <v>2</v>
      </c>
      <c r="C54" s="161">
        <v>90.475139732682081</v>
      </c>
      <c r="D54" s="161">
        <v>91.635364060533362</v>
      </c>
      <c r="E54" s="161">
        <v>89.453165563337876</v>
      </c>
      <c r="F54" s="161">
        <v>75.78987878684363</v>
      </c>
      <c r="G54" s="161">
        <v>110.14565001248816</v>
      </c>
      <c r="H54" s="161">
        <v>73.811342032671803</v>
      </c>
      <c r="I54" s="161">
        <v>117.17121712484753</v>
      </c>
      <c r="J54" s="161">
        <v>122.50250141583349</v>
      </c>
      <c r="K54" s="161">
        <v>77.154874842074875</v>
      </c>
      <c r="L54" s="161">
        <v>89.597157085248739</v>
      </c>
      <c r="M54" s="161">
        <v>107.95585797402238</v>
      </c>
      <c r="N54" s="161">
        <v>84.024055111214807</v>
      </c>
    </row>
    <row r="55" spans="1:14" ht="26.25" customHeight="1" x14ac:dyDescent="0.2">
      <c r="A55" s="124">
        <v>2002</v>
      </c>
      <c r="B55" s="90" t="s">
        <v>3</v>
      </c>
      <c r="C55" s="161">
        <v>89.319929453707573</v>
      </c>
      <c r="D55" s="161">
        <v>86.939030219272709</v>
      </c>
      <c r="E55" s="161">
        <v>88.264880305656391</v>
      </c>
      <c r="F55" s="161">
        <v>72.105805683012605</v>
      </c>
      <c r="G55" s="161">
        <v>102.3506962994782</v>
      </c>
      <c r="H55" s="161">
        <v>72.917299105772656</v>
      </c>
      <c r="I55" s="161">
        <v>121.04207800718967</v>
      </c>
      <c r="J55" s="161">
        <v>122.47221191126673</v>
      </c>
      <c r="K55" s="161">
        <v>76.099768958918276</v>
      </c>
      <c r="L55" s="161">
        <v>88.276835434235096</v>
      </c>
      <c r="M55" s="161">
        <v>110.1102061791396</v>
      </c>
      <c r="N55" s="161">
        <v>85.358555620432725</v>
      </c>
    </row>
    <row r="56" spans="1:14" ht="12.75" customHeight="1" x14ac:dyDescent="0.2">
      <c r="B56" s="90" t="s">
        <v>4</v>
      </c>
      <c r="C56" s="161">
        <v>89.834895779134044</v>
      </c>
      <c r="D56" s="161">
        <v>83.37820119446674</v>
      </c>
      <c r="E56" s="161">
        <v>89.048099982581604</v>
      </c>
      <c r="F56" s="161">
        <v>75.314779895890766</v>
      </c>
      <c r="G56" s="161">
        <v>112.87778603362128</v>
      </c>
      <c r="H56" s="161">
        <v>67.739761381346881</v>
      </c>
      <c r="I56" s="161">
        <v>122.05306303055934</v>
      </c>
      <c r="J56" s="161">
        <v>128.17849978589729</v>
      </c>
      <c r="K56" s="161">
        <v>78.215623930129198</v>
      </c>
      <c r="L56" s="161">
        <v>86.508617484604443</v>
      </c>
      <c r="M56" s="161">
        <v>113.81946744329184</v>
      </c>
      <c r="N56" s="161">
        <v>86.692558429955795</v>
      </c>
    </row>
    <row r="57" spans="1:14" ht="12.75" customHeight="1" x14ac:dyDescent="0.2">
      <c r="B57" s="90" t="s">
        <v>1</v>
      </c>
      <c r="C57" s="161">
        <v>90.123493041241645</v>
      </c>
      <c r="D57" s="161">
        <v>79.328765321062136</v>
      </c>
      <c r="E57" s="161">
        <v>89.557837473516713</v>
      </c>
      <c r="F57" s="161">
        <v>79.485374558452619</v>
      </c>
      <c r="G57" s="161">
        <v>100.29536976854152</v>
      </c>
      <c r="H57" s="161">
        <v>66.218008135324055</v>
      </c>
      <c r="I57" s="161">
        <v>121.82974912881765</v>
      </c>
      <c r="J57" s="161">
        <v>123.29845014331653</v>
      </c>
      <c r="K57" s="161">
        <v>86.282109170653996</v>
      </c>
      <c r="L57" s="161">
        <v>87.315850191917136</v>
      </c>
      <c r="M57" s="161">
        <v>113.85153097149733</v>
      </c>
      <c r="N57" s="161">
        <v>92.022144397667574</v>
      </c>
    </row>
    <row r="58" spans="1:14" ht="12.75" customHeight="1" x14ac:dyDescent="0.2">
      <c r="B58" s="90" t="s">
        <v>2</v>
      </c>
      <c r="C58" s="161">
        <v>87.709821882372054</v>
      </c>
      <c r="D58" s="161">
        <v>75.928800751794739</v>
      </c>
      <c r="E58" s="161">
        <v>87.337853690719768</v>
      </c>
      <c r="F58" s="161">
        <v>78.998247926682851</v>
      </c>
      <c r="G58" s="161">
        <v>100.91802380225073</v>
      </c>
      <c r="H58" s="161">
        <v>64.153660632945076</v>
      </c>
      <c r="I58" s="161">
        <v>118.88074148683828</v>
      </c>
      <c r="J58" s="161">
        <v>119.57885119326961</v>
      </c>
      <c r="K58" s="161">
        <v>80.656043963336629</v>
      </c>
      <c r="L58" s="161">
        <v>84.559420443919436</v>
      </c>
      <c r="M58" s="161">
        <v>110.29082938050338</v>
      </c>
      <c r="N58" s="161">
        <v>90.73428832174605</v>
      </c>
    </row>
    <row r="59" spans="1:14" ht="26.25" customHeight="1" x14ac:dyDescent="0.2">
      <c r="A59" s="124">
        <v>2003</v>
      </c>
      <c r="B59" s="90" t="s">
        <v>3</v>
      </c>
      <c r="C59" s="161">
        <v>88.535596104359854</v>
      </c>
      <c r="D59" s="161">
        <v>77.735554373953818</v>
      </c>
      <c r="E59" s="161">
        <v>87.432083863786588</v>
      </c>
      <c r="F59" s="161">
        <v>84.601349063543523</v>
      </c>
      <c r="G59" s="161">
        <v>106.66860791620796</v>
      </c>
      <c r="H59" s="161">
        <v>70.313723312619771</v>
      </c>
      <c r="I59" s="161">
        <v>112.76361536510417</v>
      </c>
      <c r="J59" s="161">
        <v>108.99742535223825</v>
      </c>
      <c r="K59" s="161">
        <v>80.315743964847897</v>
      </c>
      <c r="L59" s="161">
        <v>81.573620290261857</v>
      </c>
      <c r="M59" s="161">
        <v>114.12726530382784</v>
      </c>
      <c r="N59" s="161">
        <v>93.765601314954552</v>
      </c>
    </row>
    <row r="60" spans="1:14" ht="12.75" customHeight="1" x14ac:dyDescent="0.2">
      <c r="B60" s="90" t="s">
        <v>4</v>
      </c>
      <c r="C60" s="161">
        <v>86.859800169368938</v>
      </c>
      <c r="D60" s="161">
        <v>77.594975554190938</v>
      </c>
      <c r="E60" s="161">
        <v>86.006019932925312</v>
      </c>
      <c r="F60" s="161">
        <v>84.464525925265576</v>
      </c>
      <c r="G60" s="161">
        <v>106.39620747419299</v>
      </c>
      <c r="H60" s="161">
        <v>71.68804860741038</v>
      </c>
      <c r="I60" s="161">
        <v>107.08766365828895</v>
      </c>
      <c r="J60" s="161">
        <v>105.24578097904002</v>
      </c>
      <c r="K60" s="161">
        <v>79.942060428115866</v>
      </c>
      <c r="L60" s="161">
        <v>79.631067405899699</v>
      </c>
      <c r="M60" s="161">
        <v>111.96379790870232</v>
      </c>
      <c r="N60" s="161">
        <v>87.89025328768551</v>
      </c>
    </row>
    <row r="61" spans="1:14" ht="12.75" customHeight="1" x14ac:dyDescent="0.2">
      <c r="B61" s="90" t="s">
        <v>1</v>
      </c>
      <c r="C61" s="161">
        <v>86.220290422807849</v>
      </c>
      <c r="D61" s="161">
        <v>73.605434151176453</v>
      </c>
      <c r="E61" s="161">
        <v>85.905649015564137</v>
      </c>
      <c r="F61" s="161">
        <v>85.094066312643648</v>
      </c>
      <c r="G61" s="161">
        <v>93.605913837420232</v>
      </c>
      <c r="H61" s="161">
        <v>68.488508959721287</v>
      </c>
      <c r="I61" s="161">
        <v>108.01447910538691</v>
      </c>
      <c r="J61" s="161">
        <v>113.24624310958012</v>
      </c>
      <c r="K61" s="161">
        <v>75.494017801526553</v>
      </c>
      <c r="L61" s="161">
        <v>80.085700235218155</v>
      </c>
      <c r="M61" s="161">
        <v>108.13324752475424</v>
      </c>
      <c r="N61" s="161">
        <v>91.912066108188654</v>
      </c>
    </row>
    <row r="62" spans="1:14" ht="12.75" customHeight="1" x14ac:dyDescent="0.2">
      <c r="B62" s="90" t="s">
        <v>2</v>
      </c>
      <c r="C62" s="161">
        <v>87.540710916333254</v>
      </c>
      <c r="D62" s="161">
        <v>75.649657422348554</v>
      </c>
      <c r="E62" s="161">
        <v>87.07598839495688</v>
      </c>
      <c r="F62" s="161">
        <v>86.431730222194957</v>
      </c>
      <c r="G62" s="161">
        <v>85.966999113236639</v>
      </c>
      <c r="H62" s="161">
        <v>72.564547535106314</v>
      </c>
      <c r="I62" s="161">
        <v>104.45895839528434</v>
      </c>
      <c r="J62" s="161">
        <v>101.5239006294684</v>
      </c>
      <c r="K62" s="161">
        <v>95.188118117933186</v>
      </c>
      <c r="L62" s="161">
        <v>83.494299337474416</v>
      </c>
      <c r="M62" s="161">
        <v>110.45650713291728</v>
      </c>
      <c r="N62" s="161">
        <v>92.257476325763534</v>
      </c>
    </row>
    <row r="63" spans="1:14" ht="26.25" customHeight="1" x14ac:dyDescent="0.2">
      <c r="A63" s="124">
        <v>2004</v>
      </c>
      <c r="B63" s="90" t="s">
        <v>3</v>
      </c>
      <c r="C63" s="161">
        <v>86.860908816927761</v>
      </c>
      <c r="D63" s="161">
        <v>74.375464881796916</v>
      </c>
      <c r="E63" s="161">
        <v>85.912389209925848</v>
      </c>
      <c r="F63" s="161">
        <v>81.429657691315654</v>
      </c>
      <c r="G63" s="161">
        <v>91.495340006564504</v>
      </c>
      <c r="H63" s="161">
        <v>66.391180184107128</v>
      </c>
      <c r="I63" s="161">
        <v>105.14992720310401</v>
      </c>
      <c r="J63" s="161">
        <v>115.62406486123237</v>
      </c>
      <c r="K63" s="161">
        <v>86.555842994658121</v>
      </c>
      <c r="L63" s="161">
        <v>84.05564418358351</v>
      </c>
      <c r="M63" s="161">
        <v>109.71376737477745</v>
      </c>
      <c r="N63" s="161">
        <v>96.805401245471629</v>
      </c>
    </row>
    <row r="64" spans="1:14" ht="12.75" customHeight="1" x14ac:dyDescent="0.2">
      <c r="B64" s="90" t="s">
        <v>4</v>
      </c>
      <c r="C64" s="161">
        <v>87.608961912297659</v>
      </c>
      <c r="D64" s="161">
        <v>75.526892923014259</v>
      </c>
      <c r="E64" s="161">
        <v>87.070372815630051</v>
      </c>
      <c r="F64" s="161">
        <v>79.515598540329762</v>
      </c>
      <c r="G64" s="161">
        <v>93.595339204069816</v>
      </c>
      <c r="H64" s="161">
        <v>68.592485238567832</v>
      </c>
      <c r="I64" s="161">
        <v>103.22124533591865</v>
      </c>
      <c r="J64" s="161">
        <v>120.69196651220214</v>
      </c>
      <c r="K64" s="161">
        <v>91.17137484519931</v>
      </c>
      <c r="L64" s="161">
        <v>87.116092201930996</v>
      </c>
      <c r="M64" s="161">
        <v>110.27003334077989</v>
      </c>
      <c r="N64" s="161">
        <v>93.395340934838302</v>
      </c>
    </row>
    <row r="65" spans="1:14" ht="12.75" customHeight="1" x14ac:dyDescent="0.2">
      <c r="B65" s="90" t="s">
        <v>1</v>
      </c>
      <c r="C65" s="161">
        <v>89.681368432681197</v>
      </c>
      <c r="D65" s="161">
        <v>81.795089819124357</v>
      </c>
      <c r="E65" s="161">
        <v>87.823098602596502</v>
      </c>
      <c r="F65" s="161">
        <v>78.500155319812976</v>
      </c>
      <c r="G65" s="161">
        <v>82.662076650299397</v>
      </c>
      <c r="H65" s="161">
        <v>68.838939521900627</v>
      </c>
      <c r="I65" s="161">
        <v>104.68301832295404</v>
      </c>
      <c r="J65" s="161">
        <v>132.21252992698194</v>
      </c>
      <c r="K65" s="161">
        <v>84.883530565828494</v>
      </c>
      <c r="L65" s="161">
        <v>89.106634437548394</v>
      </c>
      <c r="M65" s="161">
        <v>117.66090221340025</v>
      </c>
      <c r="N65" s="161">
        <v>94.120863444061129</v>
      </c>
    </row>
    <row r="66" spans="1:14" ht="12.75" customHeight="1" x14ac:dyDescent="0.2">
      <c r="B66" s="90" t="s">
        <v>2</v>
      </c>
      <c r="C66" s="161">
        <v>91.472709785671384</v>
      </c>
      <c r="D66" s="161">
        <v>79.818493348054261</v>
      </c>
      <c r="E66" s="161">
        <v>91.796774880492919</v>
      </c>
      <c r="F66" s="161">
        <v>85.853703192184085</v>
      </c>
      <c r="G66" s="161">
        <v>85.026920516322988</v>
      </c>
      <c r="H66" s="161">
        <v>67.687132588514757</v>
      </c>
      <c r="I66" s="161">
        <v>112.81225305137232</v>
      </c>
      <c r="J66" s="161">
        <v>142.62133435893398</v>
      </c>
      <c r="K66" s="161">
        <v>87.366299195692534</v>
      </c>
      <c r="L66" s="161">
        <v>88.952258546034912</v>
      </c>
      <c r="M66" s="161">
        <v>114.82053392474357</v>
      </c>
      <c r="N66" s="161">
        <v>88.625539589587632</v>
      </c>
    </row>
    <row r="67" spans="1:14" ht="26.25" customHeight="1" x14ac:dyDescent="0.2">
      <c r="A67" s="124">
        <v>2005</v>
      </c>
      <c r="B67" s="90" t="s">
        <v>3</v>
      </c>
      <c r="C67" s="161">
        <v>92.073745061661455</v>
      </c>
      <c r="D67" s="161">
        <v>79.252323010936976</v>
      </c>
      <c r="E67" s="161">
        <v>92.6542203286307</v>
      </c>
      <c r="F67" s="161">
        <v>92.069703472183747</v>
      </c>
      <c r="G67" s="161">
        <v>90.107236583545415</v>
      </c>
      <c r="H67" s="161">
        <v>71.223817330661561</v>
      </c>
      <c r="I67" s="161">
        <v>110.12146609536758</v>
      </c>
      <c r="J67" s="161">
        <v>130.9707042052693</v>
      </c>
      <c r="K67" s="161">
        <v>84.010752093901488</v>
      </c>
      <c r="L67" s="161">
        <v>88.771454329298095</v>
      </c>
      <c r="M67" s="161">
        <v>112.70706407762987</v>
      </c>
      <c r="N67" s="161">
        <v>91.716451837735391</v>
      </c>
    </row>
    <row r="68" spans="1:14" ht="12.75" customHeight="1" x14ac:dyDescent="0.2">
      <c r="B68" s="90" t="s">
        <v>4</v>
      </c>
      <c r="C68" s="161">
        <v>91.488447401554467</v>
      </c>
      <c r="D68" s="161">
        <v>80.595835501895664</v>
      </c>
      <c r="E68" s="161">
        <v>91.064535744781949</v>
      </c>
      <c r="F68" s="161">
        <v>88.56138654985422</v>
      </c>
      <c r="G68" s="161">
        <v>89.519972336061343</v>
      </c>
      <c r="H68" s="161">
        <v>70.797193028321047</v>
      </c>
      <c r="I68" s="161">
        <v>112.06150785018421</v>
      </c>
      <c r="J68" s="161">
        <v>124.19353820762089</v>
      </c>
      <c r="K68" s="161">
        <v>74.624433198884049</v>
      </c>
      <c r="L68" s="161">
        <v>90.476542570304801</v>
      </c>
      <c r="M68" s="161">
        <v>111.94734070480754</v>
      </c>
      <c r="N68" s="161">
        <v>96.803908708037838</v>
      </c>
    </row>
    <row r="69" spans="1:14" ht="12.75" customHeight="1" x14ac:dyDescent="0.2">
      <c r="B69" s="90" t="s">
        <v>1</v>
      </c>
      <c r="C69" s="161">
        <v>92.015525983616882</v>
      </c>
      <c r="D69" s="161">
        <v>80.445375251705187</v>
      </c>
      <c r="E69" s="161">
        <v>92.097641758358506</v>
      </c>
      <c r="F69" s="161">
        <v>92.430944300531422</v>
      </c>
      <c r="G69" s="161">
        <v>79.380586407534125</v>
      </c>
      <c r="H69" s="161">
        <v>74.562658176972676</v>
      </c>
      <c r="I69" s="161">
        <v>116.21168422714227</v>
      </c>
      <c r="J69" s="161">
        <v>125.0232335617678</v>
      </c>
      <c r="K69" s="161">
        <v>77.279708340558997</v>
      </c>
      <c r="L69" s="161">
        <v>85.553909173886339</v>
      </c>
      <c r="M69" s="161">
        <v>109.49830892899448</v>
      </c>
      <c r="N69" s="161">
        <v>96.912934940751967</v>
      </c>
    </row>
    <row r="70" spans="1:14" ht="12.75" customHeight="1" x14ac:dyDescent="0.2">
      <c r="B70" s="90" t="s">
        <v>2</v>
      </c>
      <c r="C70" s="161">
        <v>93.873349596696954</v>
      </c>
      <c r="D70" s="161">
        <v>84.125466070630949</v>
      </c>
      <c r="E70" s="161">
        <v>93.339480814382497</v>
      </c>
      <c r="F70" s="161">
        <v>90.120643718321745</v>
      </c>
      <c r="G70" s="161">
        <v>82.473477250342583</v>
      </c>
      <c r="H70" s="161">
        <v>78.68105254706029</v>
      </c>
      <c r="I70" s="161">
        <v>111.39658484662088</v>
      </c>
      <c r="J70" s="161">
        <v>135.4144441765753</v>
      </c>
      <c r="K70" s="161">
        <v>83.327779386762757</v>
      </c>
      <c r="L70" s="161">
        <v>87.018199840922847</v>
      </c>
      <c r="M70" s="161">
        <v>113.63707880273759</v>
      </c>
      <c r="N70" s="161">
        <v>98.716371963810218</v>
      </c>
    </row>
    <row r="71" spans="1:14" ht="26.25" customHeight="1" x14ac:dyDescent="0.2">
      <c r="A71" s="124">
        <v>2006</v>
      </c>
      <c r="B71" s="90" t="s">
        <v>3</v>
      </c>
      <c r="C71" s="161">
        <v>96.349706551693146</v>
      </c>
      <c r="D71" s="161">
        <v>87.998259010562293</v>
      </c>
      <c r="E71" s="161">
        <v>96.102808869782848</v>
      </c>
      <c r="F71" s="161">
        <v>90.345722571830294</v>
      </c>
      <c r="G71" s="161">
        <v>96.625624536374573</v>
      </c>
      <c r="H71" s="161">
        <v>77.18018146866892</v>
      </c>
      <c r="I71" s="161">
        <v>125.33019824414693</v>
      </c>
      <c r="J71" s="161">
        <v>140.09910509384105</v>
      </c>
      <c r="K71" s="161">
        <v>89.51536175259416</v>
      </c>
      <c r="L71" s="161">
        <v>86.262952019557673</v>
      </c>
      <c r="M71" s="161">
        <v>113.37106277720889</v>
      </c>
      <c r="N71" s="161">
        <v>98.964403867148988</v>
      </c>
    </row>
    <row r="72" spans="1:14" ht="12.75" customHeight="1" x14ac:dyDescent="0.2">
      <c r="B72" s="90" t="s">
        <v>4</v>
      </c>
      <c r="C72" s="161">
        <v>96.549401421609616</v>
      </c>
      <c r="D72" s="161">
        <v>92.804784283511523</v>
      </c>
      <c r="E72" s="161">
        <v>95.346159901883055</v>
      </c>
      <c r="F72" s="161">
        <v>90.193532086746742</v>
      </c>
      <c r="G72" s="161">
        <v>104.01561281035688</v>
      </c>
      <c r="H72" s="161">
        <v>75.256732624830519</v>
      </c>
      <c r="I72" s="161">
        <v>122.53318783525496</v>
      </c>
      <c r="J72" s="161">
        <v>129.61274754595584</v>
      </c>
      <c r="K72" s="161">
        <v>97.279021409206123</v>
      </c>
      <c r="L72" s="161">
        <v>87.039465559784375</v>
      </c>
      <c r="M72" s="161">
        <v>115.61487266617124</v>
      </c>
      <c r="N72" s="161">
        <v>97.071644340249065</v>
      </c>
    </row>
    <row r="73" spans="1:14" ht="12.75" customHeight="1" x14ac:dyDescent="0.2">
      <c r="B73" s="90" t="s">
        <v>1</v>
      </c>
      <c r="C73" s="161">
        <v>95.597019637687708</v>
      </c>
      <c r="D73" s="161">
        <v>100.16050890878513</v>
      </c>
      <c r="E73" s="161">
        <v>92.98926071095741</v>
      </c>
      <c r="F73" s="161">
        <v>88.33961393991963</v>
      </c>
      <c r="G73" s="161">
        <v>98.160772591742685</v>
      </c>
      <c r="H73" s="161">
        <v>78.376047400776145</v>
      </c>
      <c r="I73" s="161">
        <v>120.72710298541924</v>
      </c>
      <c r="J73" s="161">
        <v>114.22041629070934</v>
      </c>
      <c r="K73" s="161">
        <v>97.15946837691277</v>
      </c>
      <c r="L73" s="161">
        <v>83.679442857279454</v>
      </c>
      <c r="M73" s="161">
        <v>113.50412848895442</v>
      </c>
      <c r="N73" s="161">
        <v>94.984304435113557</v>
      </c>
    </row>
    <row r="74" spans="1:14" ht="12.75" customHeight="1" x14ac:dyDescent="0.2">
      <c r="B74" s="90" t="s">
        <v>2</v>
      </c>
      <c r="C74" s="161">
        <v>95.170717778109037</v>
      </c>
      <c r="D74" s="161">
        <v>101.66987201609717</v>
      </c>
      <c r="E74" s="161">
        <v>92.533907390395626</v>
      </c>
      <c r="F74" s="161">
        <v>91.062561530746038</v>
      </c>
      <c r="G74" s="161">
        <v>96.417342095939375</v>
      </c>
      <c r="H74" s="161">
        <v>77.460089000439481</v>
      </c>
      <c r="I74" s="161">
        <v>119.19310928378108</v>
      </c>
      <c r="J74" s="161">
        <v>107.69247710302288</v>
      </c>
      <c r="K74" s="161">
        <v>87.531070837265986</v>
      </c>
      <c r="L74" s="161">
        <v>85.517795529149708</v>
      </c>
      <c r="M74" s="161">
        <v>112.27076044922636</v>
      </c>
      <c r="N74" s="161">
        <v>93.00751616467204</v>
      </c>
    </row>
    <row r="75" spans="1:14" ht="26.25" customHeight="1" x14ac:dyDescent="0.2">
      <c r="A75" s="124">
        <v>2007</v>
      </c>
      <c r="B75" s="90" t="s">
        <v>3</v>
      </c>
      <c r="C75" s="161">
        <v>95.337969679773494</v>
      </c>
      <c r="D75" s="161">
        <v>101.04073558506248</v>
      </c>
      <c r="E75" s="161">
        <v>93.456923169439989</v>
      </c>
      <c r="F75" s="161">
        <v>90.573562683759604</v>
      </c>
      <c r="G75" s="161">
        <v>102.73492036760685</v>
      </c>
      <c r="H75" s="161">
        <v>77.211384295940746</v>
      </c>
      <c r="I75" s="161">
        <v>125.28361932098161</v>
      </c>
      <c r="J75" s="161">
        <v>114.0899321155544</v>
      </c>
      <c r="K75" s="161">
        <v>73.053272524299416</v>
      </c>
      <c r="L75" s="161">
        <v>87.082313310552991</v>
      </c>
      <c r="M75" s="161">
        <v>103.30727219988002</v>
      </c>
      <c r="N75" s="161">
        <v>99.084169374523341</v>
      </c>
    </row>
    <row r="76" spans="1:14" ht="12.75" customHeight="1" x14ac:dyDescent="0.2">
      <c r="B76" s="90" t="s">
        <v>4</v>
      </c>
      <c r="C76" s="161">
        <v>93.00676259145358</v>
      </c>
      <c r="D76" s="161">
        <v>99.219758246409228</v>
      </c>
      <c r="E76" s="161">
        <v>89.734051607654706</v>
      </c>
      <c r="F76" s="161">
        <v>83.873905295919897</v>
      </c>
      <c r="G76" s="161">
        <v>102.15093843729611</v>
      </c>
      <c r="H76" s="161">
        <v>70.1588098966225</v>
      </c>
      <c r="I76" s="161">
        <v>122.21548188635906</v>
      </c>
      <c r="J76" s="161">
        <v>108.4683697226034</v>
      </c>
      <c r="K76" s="161">
        <v>62.586164082618275</v>
      </c>
      <c r="L76" s="161">
        <v>91.151613628404604</v>
      </c>
      <c r="M76" s="161">
        <v>113.19394623268137</v>
      </c>
      <c r="N76" s="161">
        <v>93.965208968514006</v>
      </c>
    </row>
    <row r="77" spans="1:14" ht="12.75" customHeight="1" x14ac:dyDescent="0.2">
      <c r="B77" s="90" t="s">
        <v>1</v>
      </c>
      <c r="C77" s="161">
        <v>91.531610671383632</v>
      </c>
      <c r="D77" s="161">
        <v>94.706617629752671</v>
      </c>
      <c r="E77" s="161">
        <v>89.747103828686605</v>
      </c>
      <c r="F77" s="161">
        <v>83.678739534074282</v>
      </c>
      <c r="G77" s="161">
        <v>90.073965381910668</v>
      </c>
      <c r="H77" s="161">
        <v>68.457723563612234</v>
      </c>
      <c r="I77" s="161">
        <v>123.94013827538068</v>
      </c>
      <c r="J77" s="161">
        <v>119.90006262036789</v>
      </c>
      <c r="K77" s="161">
        <v>61.576702416637268</v>
      </c>
      <c r="L77" s="161">
        <v>89.859621080415337</v>
      </c>
      <c r="M77" s="161">
        <v>109.36273451856145</v>
      </c>
      <c r="N77" s="161">
        <v>87.998640073302568</v>
      </c>
    </row>
    <row r="78" spans="1:14" ht="12.75" customHeight="1" x14ac:dyDescent="0.2">
      <c r="B78" s="90" t="s">
        <v>2</v>
      </c>
      <c r="C78" s="161">
        <v>92.803761356207076</v>
      </c>
      <c r="D78" s="161">
        <v>96.557289583643012</v>
      </c>
      <c r="E78" s="161">
        <v>90.88049339816834</v>
      </c>
      <c r="F78" s="161">
        <v>86.455219662583673</v>
      </c>
      <c r="G78" s="161">
        <v>92.440554920326505</v>
      </c>
      <c r="H78" s="161">
        <v>72.947109307336945</v>
      </c>
      <c r="I78" s="161">
        <v>129.52711454441609</v>
      </c>
      <c r="J78" s="161">
        <v>102.91475069643435</v>
      </c>
      <c r="K78" s="161">
        <v>60.994193346455504</v>
      </c>
      <c r="L78" s="161">
        <v>90.103000905736209</v>
      </c>
      <c r="M78" s="161">
        <v>109.29657658252876</v>
      </c>
      <c r="N78" s="161">
        <v>91.165882825381416</v>
      </c>
    </row>
    <row r="79" spans="1:14" ht="26.25" customHeight="1" x14ac:dyDescent="0.2">
      <c r="A79" s="124">
        <v>2008</v>
      </c>
      <c r="B79" s="90" t="s">
        <v>3</v>
      </c>
      <c r="C79" s="161">
        <v>94.284461453572177</v>
      </c>
      <c r="D79" s="161">
        <v>97.852886715660844</v>
      </c>
      <c r="E79" s="161">
        <v>92.917093911983173</v>
      </c>
      <c r="F79" s="161">
        <v>88.265465407017416</v>
      </c>
      <c r="G79" s="161">
        <v>104.2116605128048</v>
      </c>
      <c r="H79" s="161">
        <v>71.276894851355749</v>
      </c>
      <c r="I79" s="161">
        <v>128.38256926864034</v>
      </c>
      <c r="J79" s="161">
        <v>109.49411982506933</v>
      </c>
      <c r="K79" s="161">
        <v>65.355289918365941</v>
      </c>
      <c r="L79" s="161">
        <v>93.791051391692079</v>
      </c>
      <c r="M79" s="161">
        <v>111.43318413022875</v>
      </c>
      <c r="N79" s="161">
        <v>88.20163994447509</v>
      </c>
    </row>
    <row r="80" spans="1:14" ht="12.75" customHeight="1" x14ac:dyDescent="0.2">
      <c r="B80" s="90" t="s">
        <v>4</v>
      </c>
      <c r="C80" s="161">
        <v>95.539525929108521</v>
      </c>
      <c r="D80" s="161">
        <v>97.595971993920315</v>
      </c>
      <c r="E80" s="161">
        <v>95.014141213624612</v>
      </c>
      <c r="F80" s="161">
        <v>87.080640302500044</v>
      </c>
      <c r="G80" s="161">
        <v>105.70754448282565</v>
      </c>
      <c r="H80" s="161">
        <v>68.574094569094299</v>
      </c>
      <c r="I80" s="161">
        <v>132.94829525204042</v>
      </c>
      <c r="J80" s="161">
        <v>128.46252538513878</v>
      </c>
      <c r="K80" s="161">
        <v>71.104842852746657</v>
      </c>
      <c r="L80" s="161">
        <v>95.366814046241686</v>
      </c>
      <c r="M80" s="161">
        <v>112.38939452365395</v>
      </c>
      <c r="N80" s="161">
        <v>85.58729538964819</v>
      </c>
    </row>
    <row r="81" spans="1:14" ht="12.75" customHeight="1" x14ac:dyDescent="0.2">
      <c r="B81" s="90" t="s">
        <v>1</v>
      </c>
      <c r="C81" s="161">
        <v>94.682886728279684</v>
      </c>
      <c r="D81" s="161">
        <v>97.014818736565275</v>
      </c>
      <c r="E81" s="161">
        <v>93.759579151284541</v>
      </c>
      <c r="F81" s="161">
        <v>83.796070402747617</v>
      </c>
      <c r="G81" s="161">
        <v>93.438228705225896</v>
      </c>
      <c r="H81" s="161">
        <v>71.070859283876942</v>
      </c>
      <c r="I81" s="161">
        <v>129.6110198590633</v>
      </c>
      <c r="J81" s="161">
        <v>122.04422911097849</v>
      </c>
      <c r="K81" s="161">
        <v>79.167127636941885</v>
      </c>
      <c r="L81" s="161">
        <v>94.72313118880399</v>
      </c>
      <c r="M81" s="161">
        <v>119.00717690091722</v>
      </c>
      <c r="N81" s="161">
        <v>79.161127293835136</v>
      </c>
    </row>
    <row r="82" spans="1:14" ht="12.75" customHeight="1" x14ac:dyDescent="0.2">
      <c r="B82" s="90" t="s">
        <v>2</v>
      </c>
      <c r="C82" s="161">
        <v>90.690371063101836</v>
      </c>
      <c r="D82" s="161">
        <v>94.805758226096032</v>
      </c>
      <c r="E82" s="161">
        <v>89.083040436871144</v>
      </c>
      <c r="F82" s="161">
        <v>82.825218154199362</v>
      </c>
      <c r="G82" s="161">
        <v>74.863094657589969</v>
      </c>
      <c r="H82" s="161">
        <v>65.201846383990258</v>
      </c>
      <c r="I82" s="161">
        <v>119.46994257336425</v>
      </c>
      <c r="J82" s="161">
        <v>118.06569458007066</v>
      </c>
      <c r="K82" s="161">
        <v>77.596969762595336</v>
      </c>
      <c r="L82" s="161">
        <v>91.627296864259051</v>
      </c>
      <c r="M82" s="161">
        <v>113.263194982013</v>
      </c>
      <c r="N82" s="161">
        <v>79.384019869325527</v>
      </c>
    </row>
    <row r="83" spans="1:14" ht="26.25" customHeight="1" x14ac:dyDescent="0.2">
      <c r="A83" s="124">
        <v>2009</v>
      </c>
      <c r="B83" s="90" t="s">
        <v>3</v>
      </c>
      <c r="C83" s="161">
        <v>88.670993874443127</v>
      </c>
      <c r="D83" s="161">
        <v>101.87563021568049</v>
      </c>
      <c r="E83" s="161">
        <v>83.350918249293812</v>
      </c>
      <c r="F83" s="161">
        <v>78.691989158665066</v>
      </c>
      <c r="G83" s="161">
        <v>72.923667739758301</v>
      </c>
      <c r="H83" s="161">
        <v>63.336715820329466</v>
      </c>
      <c r="I83" s="161">
        <v>113.24754781443701</v>
      </c>
      <c r="J83" s="161">
        <v>101.35040768292865</v>
      </c>
      <c r="K83" s="161">
        <v>74.230819945337117</v>
      </c>
      <c r="L83" s="161">
        <v>84.001419710598483</v>
      </c>
      <c r="M83" s="161">
        <v>116.29908742454599</v>
      </c>
      <c r="N83" s="161">
        <v>83.606809967725809</v>
      </c>
    </row>
    <row r="84" spans="1:14" ht="12.75" customHeight="1" x14ac:dyDescent="0.2">
      <c r="B84" s="90" t="s">
        <v>4</v>
      </c>
      <c r="C84" s="161">
        <v>86.631043769406347</v>
      </c>
      <c r="D84" s="161">
        <v>103.36425002382776</v>
      </c>
      <c r="E84" s="161">
        <v>81.168319572425887</v>
      </c>
      <c r="F84" s="161">
        <v>81.460207317240815</v>
      </c>
      <c r="G84" s="161">
        <v>76.989866586699293</v>
      </c>
      <c r="H84" s="161">
        <v>62.92427291538344</v>
      </c>
      <c r="I84" s="161">
        <v>96.685962484104664</v>
      </c>
      <c r="J84" s="161">
        <v>101.65599059004971</v>
      </c>
      <c r="K84" s="161">
        <v>75.150124772151827</v>
      </c>
      <c r="L84" s="161">
        <v>81.429106180123796</v>
      </c>
      <c r="M84" s="161">
        <v>104.49219233262301</v>
      </c>
      <c r="N84" s="161">
        <v>85.010670057527577</v>
      </c>
    </row>
    <row r="85" spans="1:14" ht="12.75" customHeight="1" x14ac:dyDescent="0.2">
      <c r="B85" s="90" t="s">
        <v>1</v>
      </c>
      <c r="C85" s="161">
        <v>89.462990354305148</v>
      </c>
      <c r="D85" s="161">
        <v>102.76065205266133</v>
      </c>
      <c r="E85" s="161">
        <v>84.548782169202639</v>
      </c>
      <c r="F85" s="161">
        <v>86.323321764317285</v>
      </c>
      <c r="G85" s="161">
        <v>72.300424275262188</v>
      </c>
      <c r="H85" s="161">
        <v>69.254295803853282</v>
      </c>
      <c r="I85" s="161">
        <v>97.781111827916291</v>
      </c>
      <c r="J85" s="161">
        <v>101.68636517810219</v>
      </c>
      <c r="K85" s="161">
        <v>80.187418511534872</v>
      </c>
      <c r="L85" s="161">
        <v>83.86041821443321</v>
      </c>
      <c r="M85" s="161">
        <v>109.08681323549973</v>
      </c>
      <c r="N85" s="161">
        <v>87.915816044617557</v>
      </c>
    </row>
    <row r="86" spans="1:14" ht="12.75" customHeight="1" x14ac:dyDescent="0.2">
      <c r="B86" s="90" t="s">
        <v>2</v>
      </c>
      <c r="C86" s="161">
        <v>88.671846685109784</v>
      </c>
      <c r="D86" s="161">
        <v>94.920875668610449</v>
      </c>
      <c r="E86" s="161">
        <v>85.611449009065183</v>
      </c>
      <c r="F86" s="161">
        <v>89.208367929980952</v>
      </c>
      <c r="G86" s="161">
        <v>75.555043120215501</v>
      </c>
      <c r="H86" s="161">
        <v>73.308006994074248</v>
      </c>
      <c r="I86" s="161">
        <v>94.830496184950434</v>
      </c>
      <c r="J86" s="161">
        <v>100.84807528193787</v>
      </c>
      <c r="K86" s="161">
        <v>80.268400432340471</v>
      </c>
      <c r="L86" s="161">
        <v>83.203283215349941</v>
      </c>
      <c r="M86" s="161">
        <v>106.89883945827229</v>
      </c>
      <c r="N86" s="161">
        <v>86.572777040782228</v>
      </c>
    </row>
    <row r="87" spans="1:14" ht="26.25" customHeight="1" x14ac:dyDescent="0.2">
      <c r="A87" s="124">
        <v>2010</v>
      </c>
      <c r="B87" s="90" t="s">
        <v>3</v>
      </c>
      <c r="C87" s="161">
        <v>89.852643308599426</v>
      </c>
      <c r="D87" s="161">
        <v>97.947425590021837</v>
      </c>
      <c r="E87" s="161">
        <v>86.839406850878234</v>
      </c>
      <c r="F87" s="161">
        <v>88.783030270290737</v>
      </c>
      <c r="G87" s="161">
        <v>91.425047833281127</v>
      </c>
      <c r="H87" s="161">
        <v>78.714210190697543</v>
      </c>
      <c r="I87" s="161">
        <v>94.655747578562327</v>
      </c>
      <c r="J87" s="161">
        <v>85.415552884112628</v>
      </c>
      <c r="K87" s="161">
        <v>82.207225261177172</v>
      </c>
      <c r="L87" s="161">
        <v>86.351648471054844</v>
      </c>
      <c r="M87" s="161">
        <v>108.79083345842183</v>
      </c>
      <c r="N87" s="161">
        <v>83.699881265215708</v>
      </c>
    </row>
    <row r="88" spans="1:14" ht="12.75" customHeight="1" x14ac:dyDescent="0.2">
      <c r="B88" s="90" t="s">
        <v>4</v>
      </c>
      <c r="C88" s="161">
        <v>91.511540042391928</v>
      </c>
      <c r="D88" s="161">
        <v>98.432973609709819</v>
      </c>
      <c r="E88" s="161">
        <v>88.558897129015293</v>
      </c>
      <c r="F88" s="161">
        <v>88.348785262679669</v>
      </c>
      <c r="G88" s="161">
        <v>110.42902156201048</v>
      </c>
      <c r="H88" s="161">
        <v>82.246462666006053</v>
      </c>
      <c r="I88" s="161">
        <v>94.900822798746248</v>
      </c>
      <c r="J88" s="161">
        <v>86.703706219501839</v>
      </c>
      <c r="K88" s="161">
        <v>77.190664520379087</v>
      </c>
      <c r="L88" s="161">
        <v>89.113379921761947</v>
      </c>
      <c r="M88" s="161">
        <v>111.24273375824059</v>
      </c>
      <c r="N88" s="161">
        <v>85.734633887251022</v>
      </c>
    </row>
    <row r="89" spans="1:14" ht="12.75" customHeight="1" x14ac:dyDescent="0.2">
      <c r="B89" s="90" t="s">
        <v>1</v>
      </c>
      <c r="C89" s="161">
        <v>92.855676894163139</v>
      </c>
      <c r="D89" s="161">
        <v>101.07954191189722</v>
      </c>
      <c r="E89" s="161">
        <v>90.323819070290057</v>
      </c>
      <c r="F89" s="161">
        <v>90.55838815852357</v>
      </c>
      <c r="G89" s="161">
        <v>109.5458748166262</v>
      </c>
      <c r="H89" s="161">
        <v>83.915353658780631</v>
      </c>
      <c r="I89" s="161">
        <v>97.63777979502774</v>
      </c>
      <c r="J89" s="161">
        <v>93.3780266561198</v>
      </c>
      <c r="K89" s="161">
        <v>74.625984484707431</v>
      </c>
      <c r="L89" s="161">
        <v>89.196764879558771</v>
      </c>
      <c r="M89" s="161">
        <v>111.81391020043588</v>
      </c>
      <c r="N89" s="161">
        <v>83.034866244942577</v>
      </c>
    </row>
    <row r="90" spans="1:14" ht="12.75" customHeight="1" x14ac:dyDescent="0.2">
      <c r="B90" s="90" t="s">
        <v>2</v>
      </c>
      <c r="C90" s="161">
        <v>90.637108864280478</v>
      </c>
      <c r="D90" s="161">
        <v>100.38886272303631</v>
      </c>
      <c r="E90" s="161">
        <v>87.658669722105074</v>
      </c>
      <c r="F90" s="161">
        <v>85.848911177675575</v>
      </c>
      <c r="G90" s="161">
        <v>104.9830359714361</v>
      </c>
      <c r="H90" s="161">
        <v>78.61950526857396</v>
      </c>
      <c r="I90" s="161">
        <v>101.27709824735363</v>
      </c>
      <c r="J90" s="161">
        <v>89.3624236128625</v>
      </c>
      <c r="K90" s="161">
        <v>76.327148016288191</v>
      </c>
      <c r="L90" s="161">
        <v>87.249591495155045</v>
      </c>
      <c r="M90" s="161">
        <v>110.66438153121754</v>
      </c>
      <c r="N90" s="161">
        <v>80.345892822987011</v>
      </c>
    </row>
    <row r="91" spans="1:14" ht="26.25" customHeight="1" x14ac:dyDescent="0.2">
      <c r="A91" s="124">
        <v>2011</v>
      </c>
      <c r="B91" s="90" t="s">
        <v>3</v>
      </c>
      <c r="C91" s="161">
        <v>92.07808321521631</v>
      </c>
      <c r="D91" s="161">
        <v>99.456674382534203</v>
      </c>
      <c r="E91" s="161">
        <v>90.429365472860439</v>
      </c>
      <c r="F91" s="161">
        <v>87.510941481036383</v>
      </c>
      <c r="G91" s="161">
        <v>112.19028559254083</v>
      </c>
      <c r="H91" s="161">
        <v>83.395849224109256</v>
      </c>
      <c r="I91" s="161">
        <v>104.55992009172171</v>
      </c>
      <c r="J91" s="161">
        <v>98.639815728486894</v>
      </c>
      <c r="K91" s="161">
        <v>85.488248859467518</v>
      </c>
      <c r="L91" s="161">
        <v>84.662156808617681</v>
      </c>
      <c r="M91" s="161">
        <v>101.18184389074678</v>
      </c>
      <c r="N91" s="161">
        <v>85.475023438431421</v>
      </c>
    </row>
    <row r="92" spans="1:14" ht="12.75" customHeight="1" x14ac:dyDescent="0.2">
      <c r="B92" s="90" t="s">
        <v>4</v>
      </c>
      <c r="C92" s="161">
        <v>93.939197232677103</v>
      </c>
      <c r="D92" s="161">
        <v>105.4048851998262</v>
      </c>
      <c r="E92" s="161">
        <v>91.081027174829387</v>
      </c>
      <c r="F92" s="161">
        <v>89.680991708340514</v>
      </c>
      <c r="G92" s="161">
        <v>111.48049332423209</v>
      </c>
      <c r="H92" s="161">
        <v>84.744555178892284</v>
      </c>
      <c r="I92" s="161">
        <v>104.25807699936881</v>
      </c>
      <c r="J92" s="161">
        <v>92.050642616323245</v>
      </c>
      <c r="K92" s="161">
        <v>91.619046747408532</v>
      </c>
      <c r="L92" s="161">
        <v>84.845408423564578</v>
      </c>
      <c r="M92" s="161">
        <v>111.68483067710014</v>
      </c>
      <c r="N92" s="161">
        <v>82.852549963478964</v>
      </c>
    </row>
    <row r="93" spans="1:14" ht="12.75" customHeight="1" x14ac:dyDescent="0.2">
      <c r="B93" s="90" t="s">
        <v>1</v>
      </c>
      <c r="C93" s="161">
        <v>92.464491358510443</v>
      </c>
      <c r="D93" s="161">
        <v>107.75447604547166</v>
      </c>
      <c r="E93" s="161">
        <v>88.715266666948438</v>
      </c>
      <c r="F93" s="161">
        <v>85.846584699351254</v>
      </c>
      <c r="G93" s="161">
        <v>96.516662738563966</v>
      </c>
      <c r="H93" s="161">
        <v>81.290141605856263</v>
      </c>
      <c r="I93" s="161">
        <v>106.74528959176595</v>
      </c>
      <c r="J93" s="161">
        <v>89.260951496613302</v>
      </c>
      <c r="K93" s="161">
        <v>88.337725500524556</v>
      </c>
      <c r="L93" s="161">
        <v>84.151353582472055</v>
      </c>
      <c r="M93" s="161">
        <v>110.21801707667174</v>
      </c>
      <c r="N93" s="161">
        <v>82.450719369991447</v>
      </c>
    </row>
    <row r="94" spans="1:14" ht="12.75" customHeight="1" x14ac:dyDescent="0.2">
      <c r="B94" s="90" t="s">
        <v>2</v>
      </c>
      <c r="C94" s="161">
        <v>93.852055726961325</v>
      </c>
      <c r="D94" s="161">
        <v>111.32413241870231</v>
      </c>
      <c r="E94" s="161">
        <v>90.347520083954436</v>
      </c>
      <c r="F94" s="161">
        <v>90.134342105707816</v>
      </c>
      <c r="G94" s="161">
        <v>88.801780012285036</v>
      </c>
      <c r="H94" s="161">
        <v>82.092329169199232</v>
      </c>
      <c r="I94" s="161">
        <v>105.57171509203337</v>
      </c>
      <c r="J94" s="161">
        <v>93.574084405062607</v>
      </c>
      <c r="K94" s="161">
        <v>87.320565117976201</v>
      </c>
      <c r="L94" s="161">
        <v>86.432847767287356</v>
      </c>
      <c r="M94" s="161">
        <v>106.37594308810012</v>
      </c>
      <c r="N94" s="161">
        <v>83.84590103621386</v>
      </c>
    </row>
    <row r="95" spans="1:14" ht="26.25" customHeight="1" x14ac:dyDescent="0.2">
      <c r="A95" s="124">
        <v>2012</v>
      </c>
      <c r="B95" s="90" t="s">
        <v>3</v>
      </c>
      <c r="C95" s="161">
        <v>94.721591931911647</v>
      </c>
      <c r="D95" s="161">
        <v>111.84389377311926</v>
      </c>
      <c r="E95" s="161">
        <v>91.149550459750529</v>
      </c>
      <c r="F95" s="161">
        <v>88.965252501281526</v>
      </c>
      <c r="G95" s="161">
        <v>101.07427778968618</v>
      </c>
      <c r="H95" s="161">
        <v>87.632678447255827</v>
      </c>
      <c r="I95" s="161">
        <v>105.27800425742376</v>
      </c>
      <c r="J95" s="161">
        <v>98.288346536796567</v>
      </c>
      <c r="K95" s="161">
        <v>76.168870444788851</v>
      </c>
      <c r="L95" s="161">
        <v>86.75636984243981</v>
      </c>
      <c r="M95" s="161">
        <v>110.09052520730783</v>
      </c>
      <c r="N95" s="161">
        <v>83.298181278980579</v>
      </c>
    </row>
    <row r="96" spans="1:14" ht="12.75" customHeight="1" x14ac:dyDescent="0.2">
      <c r="B96" s="90" t="s">
        <v>4</v>
      </c>
      <c r="C96" s="161">
        <v>94.011242868834131</v>
      </c>
      <c r="D96" s="161">
        <v>112.58910695914362</v>
      </c>
      <c r="E96" s="161">
        <v>91.681163369534403</v>
      </c>
      <c r="F96" s="161">
        <v>89.992947291618634</v>
      </c>
      <c r="G96" s="161">
        <v>98.629109503672382</v>
      </c>
      <c r="H96" s="161">
        <v>87.772431039949922</v>
      </c>
      <c r="I96" s="161">
        <v>108.68857933227892</v>
      </c>
      <c r="J96" s="161">
        <v>100.33339131224112</v>
      </c>
      <c r="K96" s="161">
        <v>74.044716447826843</v>
      </c>
      <c r="L96" s="161">
        <v>85.887742633357348</v>
      </c>
      <c r="M96" s="161">
        <v>99.2986138828457</v>
      </c>
      <c r="N96" s="161">
        <v>80.897219820485972</v>
      </c>
    </row>
    <row r="97" spans="1:14" ht="12.75" customHeight="1" x14ac:dyDescent="0.2">
      <c r="B97" s="90" t="s">
        <v>1</v>
      </c>
      <c r="C97" s="161">
        <v>94.668145789321414</v>
      </c>
      <c r="D97" s="161">
        <v>117.51507320291969</v>
      </c>
      <c r="E97" s="161">
        <v>91.327159946818497</v>
      </c>
      <c r="F97" s="161">
        <v>92.976827223811881</v>
      </c>
      <c r="G97" s="161">
        <v>86.285744080285809</v>
      </c>
      <c r="H97" s="161">
        <v>83.389168100593025</v>
      </c>
      <c r="I97" s="161">
        <v>105.28326934161781</v>
      </c>
      <c r="J97" s="161">
        <v>104.67907820000194</v>
      </c>
      <c r="K97" s="161">
        <v>72.488509042902081</v>
      </c>
      <c r="L97" s="161">
        <v>87.117550060907718</v>
      </c>
      <c r="M97" s="161">
        <v>104.74085209766797</v>
      </c>
      <c r="N97" s="161">
        <v>78.473916836073386</v>
      </c>
    </row>
    <row r="98" spans="1:14" ht="12.75" customHeight="1" x14ac:dyDescent="0.2">
      <c r="B98" s="90" t="s">
        <v>2</v>
      </c>
      <c r="C98" s="161">
        <v>95.729455487181539</v>
      </c>
      <c r="D98" s="161">
        <v>116.67911221621279</v>
      </c>
      <c r="E98" s="161">
        <v>92.602531824966022</v>
      </c>
      <c r="F98" s="161">
        <v>92.137003405028011</v>
      </c>
      <c r="G98" s="161">
        <v>83.954834100186119</v>
      </c>
      <c r="H98" s="161">
        <v>84.835506465890091</v>
      </c>
      <c r="I98" s="161">
        <v>111.04061703586157</v>
      </c>
      <c r="J98" s="161">
        <v>108.40831345400214</v>
      </c>
      <c r="K98" s="161">
        <v>73.524108478356553</v>
      </c>
      <c r="L98" s="161">
        <v>87.547239171981175</v>
      </c>
      <c r="M98" s="161">
        <v>108.9329203018908</v>
      </c>
      <c r="N98" s="161">
        <v>77.72682155838568</v>
      </c>
    </row>
    <row r="99" spans="1:14" ht="26.25" customHeight="1" x14ac:dyDescent="0.2">
      <c r="A99" s="124">
        <v>2013</v>
      </c>
      <c r="B99" s="90" t="s">
        <v>3</v>
      </c>
      <c r="C99" s="161">
        <v>95.917704089230355</v>
      </c>
      <c r="D99" s="161">
        <v>121.48719157591663</v>
      </c>
      <c r="E99" s="161">
        <v>92.412970132245789</v>
      </c>
      <c r="F99" s="161">
        <v>93.381857782128989</v>
      </c>
      <c r="G99" s="161">
        <v>96.823144323578774</v>
      </c>
      <c r="H99" s="161">
        <v>79.100218370564406</v>
      </c>
      <c r="I99" s="161">
        <v>108.47507332676749</v>
      </c>
      <c r="J99" s="161">
        <v>102.92566401778285</v>
      </c>
      <c r="K99" s="161">
        <v>79.80095080693269</v>
      </c>
      <c r="L99" s="161">
        <v>88.510631625106342</v>
      </c>
      <c r="M99" s="161">
        <v>104.86954943376151</v>
      </c>
      <c r="N99" s="161">
        <v>79.256142939979227</v>
      </c>
    </row>
    <row r="100" spans="1:14" ht="12.75" customHeight="1" x14ac:dyDescent="0.2">
      <c r="B100" s="90" t="s">
        <v>4</v>
      </c>
      <c r="C100" s="161">
        <v>97.61373240260599</v>
      </c>
      <c r="D100" s="161">
        <v>113.62719133223997</v>
      </c>
      <c r="E100" s="161">
        <v>94.279405270269564</v>
      </c>
      <c r="F100" s="161">
        <v>94.357353472140559</v>
      </c>
      <c r="G100" s="161">
        <v>107.17682679662157</v>
      </c>
      <c r="H100" s="161">
        <v>82.29281800750239</v>
      </c>
      <c r="I100" s="161">
        <v>110.22735418170699</v>
      </c>
      <c r="J100" s="161">
        <v>100.80341929977835</v>
      </c>
      <c r="K100" s="161">
        <v>77.525823789418041</v>
      </c>
      <c r="L100" s="161">
        <v>91.642619999760782</v>
      </c>
      <c r="M100" s="161">
        <v>117.2474029118363</v>
      </c>
      <c r="N100" s="161">
        <v>79.078460883067876</v>
      </c>
    </row>
    <row r="101" spans="1:14" ht="12.75" customHeight="1" x14ac:dyDescent="0.2">
      <c r="B101" s="90" t="s">
        <v>1</v>
      </c>
      <c r="C101" s="161">
        <v>96.67100694548148</v>
      </c>
      <c r="D101" s="161">
        <v>111.19247278310087</v>
      </c>
      <c r="E101" s="161">
        <v>94.503137310005783</v>
      </c>
      <c r="F101" s="161">
        <v>90.842522900625568</v>
      </c>
      <c r="G101" s="161">
        <v>111.04114249478907</v>
      </c>
      <c r="H101" s="161">
        <v>78.824300033460062</v>
      </c>
      <c r="I101" s="161">
        <v>114.94238943942072</v>
      </c>
      <c r="J101" s="161">
        <v>97.899691417222641</v>
      </c>
      <c r="K101" s="161">
        <v>79.392579567876538</v>
      </c>
      <c r="L101" s="161">
        <v>95.330913233222304</v>
      </c>
      <c r="M101" s="161">
        <v>110.7187266255204</v>
      </c>
      <c r="N101" s="161">
        <v>79.10441961517229</v>
      </c>
    </row>
    <row r="102" spans="1:14" ht="12.75" customHeight="1" x14ac:dyDescent="0.2">
      <c r="B102" s="90" t="s">
        <v>2</v>
      </c>
      <c r="C102" s="161">
        <v>97.307449786340683</v>
      </c>
      <c r="D102" s="161">
        <v>117.14834994778016</v>
      </c>
      <c r="E102" s="161">
        <v>94.65597611001094</v>
      </c>
      <c r="F102" s="161">
        <v>93.372914811948633</v>
      </c>
      <c r="G102" s="161">
        <v>106.96141361454971</v>
      </c>
      <c r="H102" s="161">
        <v>74.599120180564327</v>
      </c>
      <c r="I102" s="161">
        <v>114.36848321005667</v>
      </c>
      <c r="J102" s="161">
        <v>99.533848558944044</v>
      </c>
      <c r="K102" s="161">
        <v>78.440827452500798</v>
      </c>
      <c r="L102" s="161">
        <v>96.291419068568359</v>
      </c>
      <c r="M102" s="161">
        <v>109.79760186647951</v>
      </c>
      <c r="N102" s="161">
        <v>78.054124114076075</v>
      </c>
    </row>
    <row r="103" spans="1:14" ht="26.25" customHeight="1" x14ac:dyDescent="0.2">
      <c r="A103" s="124">
        <v>2014</v>
      </c>
      <c r="B103" s="90" t="s">
        <v>3</v>
      </c>
      <c r="C103" s="161">
        <v>100.09565192758957</v>
      </c>
      <c r="D103" s="161">
        <v>124.59566061939543</v>
      </c>
      <c r="E103" s="161">
        <v>97.982144513630729</v>
      </c>
      <c r="F103" s="161">
        <v>94.748289228987133</v>
      </c>
      <c r="G103" s="161">
        <v>115.30786676891834</v>
      </c>
      <c r="H103" s="161">
        <v>82.825051007800255</v>
      </c>
      <c r="I103" s="161">
        <v>117.185442007368</v>
      </c>
      <c r="J103" s="161">
        <v>105.21090164387005</v>
      </c>
      <c r="K103" s="161">
        <v>80.769712420920598</v>
      </c>
      <c r="L103" s="161">
        <v>98.176239027056866</v>
      </c>
      <c r="M103" s="161">
        <v>107.72533728023419</v>
      </c>
      <c r="N103" s="161">
        <v>80.316020171393674</v>
      </c>
    </row>
    <row r="104" spans="1:14" ht="12.75" x14ac:dyDescent="0.2">
      <c r="B104" s="90" t="s">
        <v>4</v>
      </c>
      <c r="C104" s="161">
        <v>100.58683597592014</v>
      </c>
      <c r="D104" s="161">
        <v>132.37126713334672</v>
      </c>
      <c r="E104" s="161">
        <v>98.289624235428121</v>
      </c>
      <c r="F104" s="161">
        <v>92.426805948443246</v>
      </c>
      <c r="G104" s="161">
        <v>114.96388730812903</v>
      </c>
      <c r="H104" s="161">
        <v>79.095796313249252</v>
      </c>
      <c r="I104" s="161">
        <v>117.2431934527752</v>
      </c>
      <c r="J104" s="161">
        <v>110.91649909615913</v>
      </c>
      <c r="K104" s="161">
        <v>83.966407924277078</v>
      </c>
      <c r="L104" s="161">
        <v>101.59065868898338</v>
      </c>
      <c r="M104" s="161">
        <v>104.92116735402738</v>
      </c>
      <c r="N104" s="161">
        <v>79.73255198900064</v>
      </c>
    </row>
    <row r="105" spans="1:14" ht="12.75" x14ac:dyDescent="0.2">
      <c r="B105" s="90" t="s">
        <v>1</v>
      </c>
      <c r="C105" s="161">
        <v>100.85851936105331</v>
      </c>
      <c r="D105" s="161">
        <v>132.34162530249503</v>
      </c>
      <c r="E105" s="161">
        <v>100.53944458275647</v>
      </c>
      <c r="F105" s="161">
        <v>97.381419998423908</v>
      </c>
      <c r="G105" s="161">
        <v>116.16510704418144</v>
      </c>
      <c r="H105" s="161">
        <v>77.406200222485452</v>
      </c>
      <c r="I105" s="161">
        <v>118.76462957280454</v>
      </c>
      <c r="J105" s="161">
        <v>110.19325004974888</v>
      </c>
      <c r="K105" s="161">
        <v>81.734758745349311</v>
      </c>
      <c r="L105" s="161">
        <v>105.63894671371862</v>
      </c>
      <c r="M105" s="161">
        <v>98.128103954441215</v>
      </c>
      <c r="N105" s="161">
        <v>78.655497214021182</v>
      </c>
    </row>
    <row r="106" spans="1:14" ht="12.75" x14ac:dyDescent="0.2">
      <c r="B106" s="90" t="s">
        <v>2</v>
      </c>
      <c r="C106" s="161">
        <v>101.78413347431504</v>
      </c>
      <c r="D106" s="161">
        <v>132.21031330959281</v>
      </c>
      <c r="E106" s="161">
        <v>101.1645017831984</v>
      </c>
      <c r="F106" s="161">
        <v>100.2167196390841</v>
      </c>
      <c r="G106" s="161">
        <v>112.43178245225721</v>
      </c>
      <c r="H106" s="161">
        <v>79.202721868027425</v>
      </c>
      <c r="I106" s="161">
        <v>118.19174412735249</v>
      </c>
      <c r="J106" s="161">
        <v>113.77567034127277</v>
      </c>
      <c r="K106" s="161">
        <v>80.616720251124462</v>
      </c>
      <c r="L106" s="161">
        <v>103.99352474225572</v>
      </c>
      <c r="M106" s="161">
        <v>101.08465167898152</v>
      </c>
      <c r="N106" s="161">
        <v>79.782156823520097</v>
      </c>
    </row>
    <row r="107" spans="1:14" ht="23.25" customHeight="1" x14ac:dyDescent="0.2">
      <c r="A107" s="124">
        <v>2015</v>
      </c>
      <c r="B107" s="90" t="s">
        <v>3</v>
      </c>
      <c r="C107" s="161">
        <v>102.22342945488865</v>
      </c>
      <c r="D107" s="161">
        <v>128.21737118789267</v>
      </c>
      <c r="E107" s="161">
        <v>100.55008101245352</v>
      </c>
      <c r="F107" s="161">
        <v>98.069555378343281</v>
      </c>
      <c r="G107" s="161">
        <v>102.46920705762822</v>
      </c>
      <c r="H107" s="161">
        <v>88.664242660656242</v>
      </c>
      <c r="I107" s="161">
        <v>113.95608472517289</v>
      </c>
      <c r="J107" s="161">
        <v>98.461699076124304</v>
      </c>
      <c r="K107" s="161">
        <v>84.466080188367812</v>
      </c>
      <c r="L107" s="161">
        <v>106.23225749938517</v>
      </c>
      <c r="M107" s="161">
        <v>104.66104044329623</v>
      </c>
      <c r="N107" s="161">
        <v>85.606411571956912</v>
      </c>
    </row>
    <row r="108" spans="1:14" ht="14.25" customHeight="1" x14ac:dyDescent="0.2">
      <c r="B108" s="90" t="s">
        <v>4</v>
      </c>
      <c r="C108" s="161">
        <v>101.07165967181442</v>
      </c>
      <c r="D108" s="161">
        <v>121.72217613253332</v>
      </c>
      <c r="E108" s="161">
        <v>98.443124180342195</v>
      </c>
      <c r="F108" s="161">
        <v>95.589575909503978</v>
      </c>
      <c r="G108" s="161">
        <v>113.34749657126729</v>
      </c>
      <c r="H108" s="161">
        <v>91.312133504400862</v>
      </c>
      <c r="I108" s="161">
        <v>109.69081501434216</v>
      </c>
      <c r="J108" s="161">
        <v>94.940899770816571</v>
      </c>
      <c r="K108" s="161">
        <v>77.700503156810043</v>
      </c>
      <c r="L108" s="161">
        <v>102.86637401585926</v>
      </c>
      <c r="M108" s="161">
        <v>108.70384249023914</v>
      </c>
      <c r="N108" s="161">
        <v>86.392215910765998</v>
      </c>
    </row>
    <row r="109" spans="1:14" ht="12.75" customHeight="1" x14ac:dyDescent="0.2">
      <c r="B109" s="90" t="s">
        <v>1</v>
      </c>
      <c r="C109" s="161">
        <v>99.025119266262649</v>
      </c>
      <c r="D109" s="161">
        <v>116.13696954933589</v>
      </c>
      <c r="E109" s="161">
        <v>98.681877630471405</v>
      </c>
      <c r="F109" s="161">
        <v>101.95855783701951</v>
      </c>
      <c r="G109" s="161">
        <v>119.27660403109842</v>
      </c>
      <c r="H109" s="161">
        <v>87.465588075122895</v>
      </c>
      <c r="I109" s="161">
        <v>104.9517788953617</v>
      </c>
      <c r="J109" s="161">
        <v>95.657536319855396</v>
      </c>
      <c r="K109" s="161">
        <v>75.754980809567712</v>
      </c>
      <c r="L109" s="161">
        <v>101.34111683761776</v>
      </c>
      <c r="M109" s="161">
        <v>98.954476814393743</v>
      </c>
      <c r="N109" s="161">
        <v>86.475426639989493</v>
      </c>
    </row>
    <row r="110" spans="1:14" ht="12" customHeight="1" x14ac:dyDescent="0.2">
      <c r="B110" s="90" t="s">
        <v>2</v>
      </c>
      <c r="C110" s="161">
        <v>100.30320807915676</v>
      </c>
      <c r="D110" s="161">
        <v>115.87848046347671</v>
      </c>
      <c r="E110" s="161">
        <v>100.63208919488059</v>
      </c>
      <c r="F110" s="161">
        <v>105.2613712265143</v>
      </c>
      <c r="G110" s="161">
        <v>122.40773692615352</v>
      </c>
      <c r="H110" s="161">
        <v>90.93710582223963</v>
      </c>
      <c r="I110" s="161">
        <v>105.45809244038932</v>
      </c>
      <c r="J110" s="161">
        <v>96.364443627015788</v>
      </c>
      <c r="K110" s="161">
        <v>76.363299856533743</v>
      </c>
      <c r="L110" s="161">
        <v>102.45487931889708</v>
      </c>
      <c r="M110" s="161">
        <v>99.169246581668361</v>
      </c>
      <c r="N110" s="161">
        <v>86.789682264421515</v>
      </c>
    </row>
    <row r="111" spans="1:14" ht="23.25" customHeight="1" x14ac:dyDescent="0.2">
      <c r="A111" s="124">
        <v>2016</v>
      </c>
      <c r="B111" s="90" t="s">
        <v>3</v>
      </c>
      <c r="C111" s="161">
        <v>98.771656155859134</v>
      </c>
      <c r="D111" s="161">
        <v>100.72850301605358</v>
      </c>
      <c r="E111" s="161">
        <v>98.395189124100753</v>
      </c>
      <c r="F111" s="161">
        <v>101.06167592962701</v>
      </c>
      <c r="G111" s="161">
        <v>134.30179395661986</v>
      </c>
      <c r="H111" s="161">
        <v>93.751743789962973</v>
      </c>
      <c r="I111" s="161">
        <v>100.71289750760654</v>
      </c>
      <c r="J111" s="161">
        <v>90.908676296541543</v>
      </c>
      <c r="K111" s="161">
        <v>74.339587952874297</v>
      </c>
      <c r="L111" s="161">
        <v>101.01539580644159</v>
      </c>
      <c r="M111" s="161">
        <v>103.42826615134075</v>
      </c>
      <c r="N111" s="161">
        <v>90.557861715619552</v>
      </c>
    </row>
    <row r="112" spans="1:14" ht="12" customHeight="1" x14ac:dyDescent="0.2">
      <c r="B112" s="124" t="s">
        <v>4</v>
      </c>
      <c r="C112" s="161">
        <v>99.367107171631403</v>
      </c>
      <c r="D112" s="161">
        <v>98.937000080497086</v>
      </c>
      <c r="E112" s="161">
        <v>100.20074915859598</v>
      </c>
      <c r="F112" s="161">
        <v>102.83007128216126</v>
      </c>
      <c r="G112" s="161">
        <v>127.02762493425145</v>
      </c>
      <c r="H112" s="161">
        <v>98.53236238670506</v>
      </c>
      <c r="I112" s="161">
        <v>99.217895628454741</v>
      </c>
      <c r="J112" s="161">
        <v>93.472315039864114</v>
      </c>
      <c r="K112" s="161">
        <v>77.948840571221453</v>
      </c>
      <c r="L112" s="161">
        <v>103.76882830226312</v>
      </c>
      <c r="M112" s="161">
        <v>98.510916115299125</v>
      </c>
      <c r="N112" s="161">
        <v>95.583483100187721</v>
      </c>
    </row>
    <row r="113" spans="1:14" ht="12" customHeight="1" x14ac:dyDescent="0.2">
      <c r="B113" s="124" t="s">
        <v>1</v>
      </c>
      <c r="C113" s="161">
        <v>98.41446013384143</v>
      </c>
      <c r="D113" s="161">
        <v>99.003398938345498</v>
      </c>
      <c r="E113" s="161">
        <v>98.248905287803851</v>
      </c>
      <c r="F113" s="161">
        <v>101.80736374437065</v>
      </c>
      <c r="G113" s="161">
        <v>118.89012922716751</v>
      </c>
      <c r="H113" s="161">
        <v>94.04413518710399</v>
      </c>
      <c r="I113" s="161">
        <v>96.83132529203408</v>
      </c>
      <c r="J113" s="161">
        <v>94.232669587628067</v>
      </c>
      <c r="K113" s="161">
        <v>78.00884891706778</v>
      </c>
      <c r="L113" s="161">
        <v>101.57220080265067</v>
      </c>
      <c r="M113" s="161">
        <v>99.395053729239606</v>
      </c>
      <c r="N113" s="161">
        <v>97.365680740278265</v>
      </c>
    </row>
    <row r="114" spans="1:14" ht="12" customHeight="1" x14ac:dyDescent="0.2">
      <c r="B114" s="124" t="s">
        <v>2</v>
      </c>
      <c r="C114" s="161">
        <v>97.642950597061912</v>
      </c>
      <c r="D114" s="161">
        <v>99.356857783171193</v>
      </c>
      <c r="E114" s="161">
        <v>97.753958202879289</v>
      </c>
      <c r="F114" s="161">
        <v>99.18304015662855</v>
      </c>
      <c r="G114" s="161">
        <v>109.76874392252891</v>
      </c>
      <c r="H114" s="161">
        <v>97.941228807711639</v>
      </c>
      <c r="I114" s="161">
        <v>91.085786783240536</v>
      </c>
      <c r="J114" s="161">
        <v>98.946347181473172</v>
      </c>
      <c r="K114" s="161">
        <v>81.908537577454595</v>
      </c>
      <c r="L114" s="161">
        <v>102.45074434323945</v>
      </c>
      <c r="M114" s="161">
        <v>95.650151394656561</v>
      </c>
      <c r="N114" s="161">
        <v>99.534296535983614</v>
      </c>
    </row>
    <row r="115" spans="1:14" ht="19.5" customHeight="1" x14ac:dyDescent="0.2">
      <c r="A115" s="124">
        <v>2017</v>
      </c>
      <c r="B115" s="119" t="s">
        <v>3</v>
      </c>
      <c r="C115" s="161">
        <v>100.03666890745896</v>
      </c>
      <c r="D115" s="161">
        <v>100.08560782605578</v>
      </c>
      <c r="E115" s="161">
        <v>101.03145980037375</v>
      </c>
      <c r="F115" s="161">
        <v>99.600473001936408</v>
      </c>
      <c r="G115" s="161">
        <v>107.32727632739098</v>
      </c>
      <c r="H115" s="161">
        <v>108.97192815191808</v>
      </c>
      <c r="I115" s="161">
        <v>100.12393573114095</v>
      </c>
      <c r="J115" s="161">
        <v>101.49540774811985</v>
      </c>
      <c r="K115" s="161">
        <v>90.268043055317747</v>
      </c>
      <c r="L115" s="161">
        <v>100.25163445198648</v>
      </c>
      <c r="M115" s="161">
        <v>95.799840079903831</v>
      </c>
      <c r="N115" s="161">
        <v>101.211408949005</v>
      </c>
    </row>
    <row r="116" spans="1:14" ht="12.75" x14ac:dyDescent="0.2">
      <c r="B116" s="124" t="s">
        <v>4</v>
      </c>
      <c r="C116" s="161">
        <v>99.627625375110185</v>
      </c>
      <c r="D116" s="161">
        <v>99.782855739629952</v>
      </c>
      <c r="E116" s="161">
        <v>99.988370479871875</v>
      </c>
      <c r="F116" s="161">
        <v>100.18068223021083</v>
      </c>
      <c r="G116" s="161">
        <v>98.403798928417189</v>
      </c>
      <c r="H116" s="161">
        <v>102.96373592596635</v>
      </c>
      <c r="I116" s="161">
        <v>99.339006534168092</v>
      </c>
      <c r="J116" s="161">
        <v>98.091692314403261</v>
      </c>
      <c r="K116" s="161">
        <v>98.26719671743713</v>
      </c>
      <c r="L116" s="161">
        <v>99.881303131182406</v>
      </c>
      <c r="M116" s="161">
        <v>98.09657938535085</v>
      </c>
      <c r="N116" s="161">
        <v>99.896085271335522</v>
      </c>
    </row>
    <row r="117" spans="1:14" ht="12.75" x14ac:dyDescent="0.2">
      <c r="B117" s="129" t="s">
        <v>1</v>
      </c>
      <c r="C117" s="161">
        <v>99.711664833480043</v>
      </c>
      <c r="D117" s="161">
        <v>100.23278955991576</v>
      </c>
      <c r="E117" s="161">
        <v>98.808343538917427</v>
      </c>
      <c r="F117" s="161">
        <v>98.774296868145385</v>
      </c>
      <c r="G117" s="161">
        <v>100.45435467208698</v>
      </c>
      <c r="H117" s="161">
        <v>90.996849512326008</v>
      </c>
      <c r="I117" s="161">
        <v>99.059537902807634</v>
      </c>
      <c r="J117" s="161">
        <v>102.56529433260724</v>
      </c>
      <c r="K117" s="161">
        <v>104.48965870729785</v>
      </c>
      <c r="L117" s="161">
        <v>100.02492487920273</v>
      </c>
      <c r="M117" s="161">
        <v>103.06054943233475</v>
      </c>
      <c r="N117" s="161">
        <v>99.16742200295694</v>
      </c>
    </row>
    <row r="118" spans="1:14" ht="12.75" x14ac:dyDescent="0.2">
      <c r="B118" s="133" t="s">
        <v>2</v>
      </c>
      <c r="C118" s="161">
        <v>100.62404088395083</v>
      </c>
      <c r="D118" s="161">
        <v>99.898746874398469</v>
      </c>
      <c r="E118" s="161">
        <v>100.17182618083697</v>
      </c>
      <c r="F118" s="161">
        <v>101.44454789970735</v>
      </c>
      <c r="G118" s="161">
        <v>93.814570072104829</v>
      </c>
      <c r="H118" s="161">
        <v>97.067486409789623</v>
      </c>
      <c r="I118" s="161">
        <v>101.47751983188328</v>
      </c>
      <c r="J118" s="161">
        <v>97.847605604869671</v>
      </c>
      <c r="K118" s="161">
        <v>106.97510151994729</v>
      </c>
      <c r="L118" s="161">
        <v>99.842137537628375</v>
      </c>
      <c r="M118" s="161">
        <v>103.04303110241051</v>
      </c>
      <c r="N118" s="161">
        <v>99.725083776702562</v>
      </c>
    </row>
    <row r="119" spans="1:14" ht="19.5" customHeight="1" x14ac:dyDescent="0.2">
      <c r="A119" s="124">
        <v>2018</v>
      </c>
      <c r="B119" s="137" t="s">
        <v>3</v>
      </c>
      <c r="C119" s="161">
        <v>101.55878369571802</v>
      </c>
      <c r="D119" s="161">
        <v>91.408535357170294</v>
      </c>
      <c r="E119" s="161">
        <v>102.59701649025857</v>
      </c>
      <c r="F119" s="161">
        <v>102.89153184591336</v>
      </c>
      <c r="G119" s="161">
        <v>96.795456521662885</v>
      </c>
      <c r="H119" s="161">
        <v>105.94486739012054</v>
      </c>
      <c r="I119" s="161">
        <v>102.49640384534105</v>
      </c>
      <c r="J119" s="161">
        <v>103.89137480812444</v>
      </c>
      <c r="K119" s="161">
        <v>99.841047236167483</v>
      </c>
      <c r="L119" s="161">
        <v>101.00295729599478</v>
      </c>
      <c r="M119" s="161">
        <v>103.71317775122493</v>
      </c>
      <c r="N119" s="161">
        <v>98.296401007405677</v>
      </c>
    </row>
    <row r="120" spans="1:14" ht="14.25" customHeight="1" x14ac:dyDescent="0.2">
      <c r="B120" s="139" t="s">
        <v>4</v>
      </c>
      <c r="C120" s="161">
        <v>102.90686110550585</v>
      </c>
      <c r="D120" s="161">
        <v>91.983869188471004</v>
      </c>
      <c r="E120" s="161">
        <v>103.75625475312373</v>
      </c>
      <c r="F120" s="161">
        <v>106.42579633908798</v>
      </c>
      <c r="G120" s="161">
        <v>98.266152419279777</v>
      </c>
      <c r="H120" s="161">
        <v>102.50985853549103</v>
      </c>
      <c r="I120" s="161">
        <v>96.398429014958467</v>
      </c>
      <c r="J120" s="161">
        <v>111.77300768845593</v>
      </c>
      <c r="K120" s="161">
        <v>93.445191007843306</v>
      </c>
      <c r="L120" s="161">
        <v>106.0279405909079</v>
      </c>
      <c r="M120" s="161">
        <v>104.19248129951309</v>
      </c>
      <c r="N120" s="161">
        <v>103.22005318913722</v>
      </c>
    </row>
    <row r="121" spans="1:14" ht="14.25" customHeight="1" x14ac:dyDescent="0.2">
      <c r="B121" s="139" t="s">
        <v>1</v>
      </c>
      <c r="C121" s="161">
        <v>101.92156054845813</v>
      </c>
      <c r="D121" s="161">
        <v>90.392832600488248</v>
      </c>
      <c r="E121" s="161">
        <v>103.549637237466</v>
      </c>
      <c r="F121" s="161">
        <v>107.06671962432291</v>
      </c>
      <c r="G121" s="161">
        <v>97.603191888037102</v>
      </c>
      <c r="H121" s="161">
        <v>104.70434880479318</v>
      </c>
      <c r="I121" s="161">
        <v>94.103322573813173</v>
      </c>
      <c r="J121" s="161">
        <v>112.43227867410559</v>
      </c>
      <c r="K121" s="161">
        <v>85.403013444773507</v>
      </c>
      <c r="L121" s="161">
        <v>106.23010269292681</v>
      </c>
      <c r="M121" s="161">
        <v>101.1048009776148</v>
      </c>
      <c r="N121" s="161">
        <v>101.32548101829862</v>
      </c>
    </row>
    <row r="122" spans="1:14" ht="14.25" customHeight="1" x14ac:dyDescent="0.2">
      <c r="B122" s="139" t="s">
        <v>2</v>
      </c>
      <c r="C122" s="161">
        <v>100.78839596382113</v>
      </c>
      <c r="D122" s="161">
        <v>90.944587128520283</v>
      </c>
      <c r="E122" s="161">
        <v>102.6339227343296</v>
      </c>
      <c r="F122" s="161">
        <v>106.91207725189545</v>
      </c>
      <c r="G122" s="161">
        <v>92.73916863190648</v>
      </c>
      <c r="H122" s="161">
        <v>101.49963656802694</v>
      </c>
      <c r="I122" s="161">
        <v>93.004512058066013</v>
      </c>
      <c r="J122" s="161">
        <v>112.65477523356994</v>
      </c>
      <c r="K122" s="161">
        <v>82.060947799236857</v>
      </c>
      <c r="L122" s="161">
        <v>106.55502072727853</v>
      </c>
      <c r="M122" s="161">
        <v>100.16765124486538</v>
      </c>
      <c r="N122" s="161">
        <v>97.374267635344964</v>
      </c>
    </row>
    <row r="123" spans="1:14" ht="21.75" customHeight="1" x14ac:dyDescent="0.2">
      <c r="A123" s="124">
        <v>2019</v>
      </c>
      <c r="B123" s="139" t="s">
        <v>3</v>
      </c>
      <c r="C123" s="161">
        <v>103.41412504037515</v>
      </c>
      <c r="D123" s="161">
        <v>94.02100719244271</v>
      </c>
      <c r="E123" s="161">
        <v>105.42470554053176</v>
      </c>
      <c r="F123" s="161">
        <v>112.70341312559154</v>
      </c>
      <c r="G123" s="161">
        <v>87.721531824509768</v>
      </c>
      <c r="H123" s="163">
        <v>111.08427078440356</v>
      </c>
      <c r="I123" s="161">
        <v>94.75831998808529</v>
      </c>
      <c r="J123" s="163">
        <v>108.60786490455547</v>
      </c>
      <c r="K123" s="163">
        <v>84.572873187869547</v>
      </c>
      <c r="L123" s="163">
        <v>106.39243797125113</v>
      </c>
      <c r="M123" s="161">
        <v>100.80162026397002</v>
      </c>
      <c r="N123" s="161">
        <v>101.90893651101317</v>
      </c>
    </row>
    <row r="124" spans="1:14" ht="12" customHeight="1" x14ac:dyDescent="0.2">
      <c r="B124" s="139" t="s">
        <v>4</v>
      </c>
      <c r="C124" s="161">
        <v>101.16278424087385</v>
      </c>
      <c r="D124" s="161">
        <v>96.548623316470554</v>
      </c>
      <c r="E124" s="161">
        <v>101.18179155931672</v>
      </c>
      <c r="F124" s="161">
        <v>108.41539697032476</v>
      </c>
      <c r="G124" s="161">
        <v>86.205288612215668</v>
      </c>
      <c r="H124" s="163">
        <v>91.715738920306421</v>
      </c>
      <c r="I124" s="161">
        <v>97.86037670254639</v>
      </c>
      <c r="J124" s="163">
        <v>102.42586206188776</v>
      </c>
      <c r="K124" s="163">
        <v>87.671903276041419</v>
      </c>
      <c r="L124" s="163">
        <v>105.04553513305055</v>
      </c>
      <c r="M124" s="161">
        <v>103.56346807346131</v>
      </c>
      <c r="N124" s="161">
        <v>100.82753929830355</v>
      </c>
    </row>
    <row r="125" spans="1:14" ht="12" customHeight="1" x14ac:dyDescent="0.2">
      <c r="B125" s="139" t="s">
        <v>1</v>
      </c>
      <c r="C125" s="161">
        <v>102.26052486959871</v>
      </c>
      <c r="D125" s="161">
        <v>98.148353178797393</v>
      </c>
      <c r="E125" s="161">
        <v>101.39369496981942</v>
      </c>
      <c r="F125" s="161">
        <v>108.94659199880647</v>
      </c>
      <c r="G125" s="161">
        <v>87.713668121188292</v>
      </c>
      <c r="H125" s="163">
        <v>101.51326646529829</v>
      </c>
      <c r="I125" s="161">
        <v>94.282009558383535</v>
      </c>
      <c r="J125" s="163">
        <v>99.822551488797018</v>
      </c>
      <c r="K125" s="163">
        <v>92.019912566360176</v>
      </c>
      <c r="L125" s="163">
        <v>101.81004737025209</v>
      </c>
      <c r="M125" s="161">
        <v>107.90688551022352</v>
      </c>
      <c r="N125" s="161">
        <v>101.79818856844732</v>
      </c>
    </row>
    <row r="126" spans="1:14" ht="12" customHeight="1" x14ac:dyDescent="0.2">
      <c r="B126" s="139" t="s">
        <v>2</v>
      </c>
      <c r="C126" s="161">
        <v>100.62649716874999</v>
      </c>
      <c r="D126" s="161">
        <v>102.31077383995739</v>
      </c>
      <c r="E126" s="161">
        <v>99.222875603306377</v>
      </c>
      <c r="F126" s="161">
        <v>108.94548035491225</v>
      </c>
      <c r="G126" s="161">
        <v>81.563686743363007</v>
      </c>
      <c r="H126" s="163">
        <v>97.050592530034379</v>
      </c>
      <c r="I126" s="161">
        <v>94.259055423891851</v>
      </c>
      <c r="J126" s="163">
        <v>96.072866804799631</v>
      </c>
      <c r="K126" s="163">
        <v>90.308357299035734</v>
      </c>
      <c r="L126" s="163">
        <v>98.012505394019357</v>
      </c>
      <c r="M126" s="161">
        <v>105.32977335417708</v>
      </c>
      <c r="N126" s="161">
        <v>101.37123928919954</v>
      </c>
    </row>
    <row r="127" spans="1:14" ht="21.75" customHeight="1" x14ac:dyDescent="0.2">
      <c r="A127" s="124">
        <v>2020</v>
      </c>
      <c r="B127" s="139" t="s">
        <v>3</v>
      </c>
      <c r="C127" s="161">
        <v>98.971812992321588</v>
      </c>
      <c r="D127" s="161">
        <v>98.147826906735389</v>
      </c>
      <c r="E127" s="161">
        <v>95.034215754150154</v>
      </c>
      <c r="F127" s="161">
        <v>105.09172512341615</v>
      </c>
      <c r="G127" s="161">
        <v>78.471218582154521</v>
      </c>
      <c r="H127" s="163">
        <v>98.985518192547175</v>
      </c>
      <c r="I127" s="161">
        <v>87.247851911335786</v>
      </c>
      <c r="J127" s="163">
        <v>90.698555133600195</v>
      </c>
      <c r="K127" s="163">
        <v>85.796339880468182</v>
      </c>
      <c r="L127" s="163">
        <v>92.100576538798919</v>
      </c>
      <c r="M127" s="161">
        <v>112.00495087317496</v>
      </c>
      <c r="N127" s="161">
        <v>103.32171978479808</v>
      </c>
    </row>
    <row r="128" spans="1:14" ht="12" customHeight="1" x14ac:dyDescent="0.2">
      <c r="B128" s="139" t="s">
        <v>4</v>
      </c>
      <c r="C128" s="161">
        <v>82.707499882397897</v>
      </c>
      <c r="D128" s="161">
        <v>66.723018296624005</v>
      </c>
      <c r="E128" s="161">
        <v>78.399437909961222</v>
      </c>
      <c r="F128" s="161">
        <v>78.207986926527397</v>
      </c>
      <c r="G128" s="161">
        <v>55.357969041540699</v>
      </c>
      <c r="H128" s="163">
        <v>98.303020944488807</v>
      </c>
      <c r="I128" s="161">
        <v>76.850793688768803</v>
      </c>
      <c r="J128" s="163">
        <v>87.391613446604737</v>
      </c>
      <c r="K128" s="163">
        <v>61.677344350618753</v>
      </c>
      <c r="L128" s="163">
        <v>70.788382411279699</v>
      </c>
      <c r="M128" s="161">
        <v>101.74742440004736</v>
      </c>
      <c r="N128" s="161">
        <v>88.987560735779383</v>
      </c>
    </row>
    <row r="129" spans="1:15" ht="12" customHeight="1" x14ac:dyDescent="0.2">
      <c r="B129" s="139" t="s">
        <v>1</v>
      </c>
      <c r="C129" s="161">
        <v>96.273802657819502</v>
      </c>
      <c r="D129" s="161">
        <v>77.255584861660452</v>
      </c>
      <c r="E129" s="161">
        <v>92.909309626614188</v>
      </c>
      <c r="F129" s="161">
        <v>100.7106582276941</v>
      </c>
      <c r="G129" s="161">
        <v>86.019312467746076</v>
      </c>
      <c r="H129" s="163">
        <v>102.2034787547679</v>
      </c>
      <c r="I129" s="161">
        <v>88.337727000556782</v>
      </c>
      <c r="J129" s="163">
        <v>93.174387454870498</v>
      </c>
      <c r="K129" s="163">
        <v>78.655242588676273</v>
      </c>
      <c r="L129" s="163">
        <v>84.810593908913802</v>
      </c>
      <c r="M129" s="161">
        <v>115.56508547979725</v>
      </c>
      <c r="N129" s="161">
        <v>98.714706604346091</v>
      </c>
    </row>
    <row r="130" spans="1:15" ht="12" customHeight="1" x14ac:dyDescent="0.2">
      <c r="B130" s="139" t="s">
        <v>2</v>
      </c>
      <c r="C130" s="161">
        <v>95.048625765458866</v>
      </c>
      <c r="D130" s="161">
        <v>79.147644088311381</v>
      </c>
      <c r="E130" s="161">
        <v>93.903961669957212</v>
      </c>
      <c r="F130" s="161">
        <v>99.154388287883307</v>
      </c>
      <c r="G130" s="161">
        <v>83.241639937677206</v>
      </c>
      <c r="H130" s="163">
        <v>111.78541413523874</v>
      </c>
      <c r="I130" s="161">
        <v>87.158189952773697</v>
      </c>
      <c r="J130" s="163">
        <v>83.369634914018235</v>
      </c>
      <c r="K130" s="163">
        <v>79.019313740928482</v>
      </c>
      <c r="L130" s="163">
        <v>90.674119537466467</v>
      </c>
      <c r="M130" s="161">
        <v>102.63280544368206</v>
      </c>
      <c r="N130" s="161">
        <v>100.24850475689502</v>
      </c>
    </row>
    <row r="131" spans="1:15" ht="21.75" customHeight="1" x14ac:dyDescent="0.2">
      <c r="A131" s="124">
        <v>2021</v>
      </c>
      <c r="B131" s="139" t="s">
        <v>3</v>
      </c>
      <c r="C131" s="161">
        <v>97.017488057612582</v>
      </c>
      <c r="D131" s="161">
        <v>78.984109337957833</v>
      </c>
      <c r="E131" s="161">
        <v>97.380588830985431</v>
      </c>
      <c r="F131" s="161">
        <v>101.96396199941556</v>
      </c>
      <c r="G131" s="161">
        <v>86.649478536601904</v>
      </c>
      <c r="H131" s="163">
        <v>117.17979458209126</v>
      </c>
      <c r="I131" s="161">
        <v>90.253124401450819</v>
      </c>
      <c r="J131" s="163">
        <v>91.8469001481498</v>
      </c>
      <c r="K131" s="163">
        <v>81.872017662888169</v>
      </c>
      <c r="L131" s="163">
        <v>92.040275126143058</v>
      </c>
      <c r="M131" s="161">
        <v>100.55514339579312</v>
      </c>
      <c r="N131" s="161">
        <v>100.86708723138291</v>
      </c>
    </row>
    <row r="132" spans="1:15" ht="12" customHeight="1" x14ac:dyDescent="0.2">
      <c r="B132" s="139" t="s">
        <v>4</v>
      </c>
      <c r="C132" s="161">
        <v>100.59978571160998</v>
      </c>
      <c r="D132" s="161">
        <v>82.566380597649655</v>
      </c>
      <c r="E132" s="161">
        <v>102.2964673711261</v>
      </c>
      <c r="F132" s="161">
        <v>110.38817494271937</v>
      </c>
      <c r="G132" s="161">
        <v>90.914153493774123</v>
      </c>
      <c r="H132" s="163">
        <v>126.90748469223674</v>
      </c>
      <c r="I132" s="161">
        <v>90.092932400731272</v>
      </c>
      <c r="J132" s="163">
        <v>94.579137335674531</v>
      </c>
      <c r="K132" s="163">
        <v>81.507845278061183</v>
      </c>
      <c r="L132" s="163">
        <v>95.515203928437586</v>
      </c>
      <c r="M132" s="161">
        <v>99.975662535872942</v>
      </c>
      <c r="N132" s="161">
        <v>103.03121496904092</v>
      </c>
    </row>
    <row r="133" spans="1:15" ht="12" customHeight="1" x14ac:dyDescent="0.2">
      <c r="B133" s="139" t="s">
        <v>1</v>
      </c>
      <c r="C133" s="161">
        <v>96.824246382112079</v>
      </c>
      <c r="D133" s="161">
        <v>84.94714657607085</v>
      </c>
      <c r="E133" s="161">
        <v>97.516213825743762</v>
      </c>
      <c r="F133" s="161">
        <v>105.05890608282695</v>
      </c>
      <c r="G133" s="161">
        <v>91.005556808232313</v>
      </c>
      <c r="H133" s="163">
        <v>117.67244061399995</v>
      </c>
      <c r="I133" s="161">
        <v>86.094282218358913</v>
      </c>
      <c r="J133" s="163">
        <v>88.597410559801546</v>
      </c>
      <c r="K133" s="163">
        <v>79.458159758054236</v>
      </c>
      <c r="L133" s="163">
        <v>92.768450656723729</v>
      </c>
      <c r="M133" s="161">
        <v>95.506782274324593</v>
      </c>
      <c r="N133" s="161">
        <v>102.34438589733386</v>
      </c>
    </row>
    <row r="134" spans="1:15" ht="12" customHeight="1" x14ac:dyDescent="0.2">
      <c r="B134" s="139" t="s">
        <v>2</v>
      </c>
      <c r="C134" s="161">
        <v>97.160723121761421</v>
      </c>
      <c r="D134" s="161">
        <v>86.269704747902807</v>
      </c>
      <c r="E134" s="161">
        <v>95.937911970940348</v>
      </c>
      <c r="F134" s="161">
        <v>106.75871512979978</v>
      </c>
      <c r="G134" s="161">
        <v>87.268345394900322</v>
      </c>
      <c r="H134" s="163">
        <v>117.87341140553566</v>
      </c>
      <c r="I134" s="161">
        <v>83.756629935353814</v>
      </c>
      <c r="J134" s="163">
        <v>87.578806120084167</v>
      </c>
      <c r="K134" s="163">
        <v>75.450073109123721</v>
      </c>
      <c r="L134" s="163">
        <v>87.221471520571484</v>
      </c>
      <c r="M134" s="161">
        <v>101.87788803541088</v>
      </c>
      <c r="N134" s="161">
        <v>104.08243599572774</v>
      </c>
    </row>
    <row r="135" spans="1:15" ht="12" customHeight="1" thickBot="1" x14ac:dyDescent="0.25">
      <c r="B135" s="139"/>
      <c r="C135" s="161"/>
      <c r="D135" s="161"/>
      <c r="E135" s="161"/>
      <c r="F135" s="161"/>
      <c r="G135" s="161"/>
      <c r="H135" s="163"/>
      <c r="I135" s="161"/>
      <c r="J135" s="163"/>
      <c r="K135" s="163"/>
      <c r="L135" s="163"/>
      <c r="M135" s="161"/>
      <c r="N135" s="161"/>
    </row>
    <row r="136" spans="1:15" ht="12.75" customHeight="1" x14ac:dyDescent="0.2">
      <c r="A136" s="89" t="s">
        <v>210</v>
      </c>
      <c r="B136" s="94"/>
      <c r="C136" s="166"/>
      <c r="D136" s="162"/>
      <c r="E136" s="162"/>
      <c r="F136" s="162"/>
      <c r="G136" s="162"/>
      <c r="H136" s="162"/>
      <c r="I136" s="162"/>
      <c r="J136" s="162"/>
      <c r="K136" s="162"/>
      <c r="L136" s="162"/>
      <c r="M136" s="162"/>
      <c r="N136" s="162"/>
    </row>
    <row r="137" spans="1:15" ht="12.75" customHeight="1" x14ac:dyDescent="0.2">
      <c r="A137" s="90">
        <v>2017</v>
      </c>
      <c r="C137" s="161">
        <f>C191</f>
        <v>1.4723191962655449</v>
      </c>
      <c r="D137" s="161">
        <f t="shared" ref="D137:N137" si="0">D191</f>
        <v>0.49600814350179689</v>
      </c>
      <c r="E137" s="161">
        <f t="shared" si="0"/>
        <v>1.368782216860879</v>
      </c>
      <c r="F137" s="161">
        <f t="shared" si="0"/>
        <v>-1.2058202860682599</v>
      </c>
      <c r="G137" s="161">
        <f t="shared" si="0"/>
        <v>-18.365396378311274</v>
      </c>
      <c r="H137" s="161">
        <f t="shared" si="0"/>
        <v>4.0936194648761841</v>
      </c>
      <c r="I137" s="161">
        <f t="shared" si="0"/>
        <v>3.1332114020423489</v>
      </c>
      <c r="J137" s="161">
        <f t="shared" si="0"/>
        <v>5.9434239359965346</v>
      </c>
      <c r="K137" s="161">
        <f t="shared" si="0"/>
        <v>28.120611711266918</v>
      </c>
      <c r="L137" s="161">
        <f t="shared" si="0"/>
        <v>-2.1543578285707383</v>
      </c>
      <c r="M137" s="161">
        <f t="shared" si="0"/>
        <v>0.75963002708650151</v>
      </c>
      <c r="N137" s="161">
        <f t="shared" si="0"/>
        <v>4.4273755675515929</v>
      </c>
    </row>
    <row r="138" spans="1:15" ht="12.75" customHeight="1" x14ac:dyDescent="0.2">
      <c r="A138" s="90">
        <v>2018</v>
      </c>
      <c r="C138" s="161">
        <f>C195</f>
        <v>1.7939003283757842</v>
      </c>
      <c r="D138" s="161">
        <f t="shared" ref="D138:N138" si="1">D195</f>
        <v>-8.8175439313375392</v>
      </c>
      <c r="E138" s="161">
        <f t="shared" si="1"/>
        <v>3.1342078037944674</v>
      </c>
      <c r="F138" s="161">
        <f t="shared" si="1"/>
        <v>5.8240312653049671</v>
      </c>
      <c r="G138" s="161">
        <f t="shared" si="1"/>
        <v>-3.6490076347784424</v>
      </c>
      <c r="H138" s="161">
        <f t="shared" si="1"/>
        <v>3.6646778246079208</v>
      </c>
      <c r="I138" s="161">
        <f t="shared" si="1"/>
        <v>-3.4993331269553067</v>
      </c>
      <c r="J138" s="161">
        <f t="shared" si="1"/>
        <v>10.18785910106395</v>
      </c>
      <c r="K138" s="161">
        <f t="shared" si="1"/>
        <v>-9.8124501279947083</v>
      </c>
      <c r="L138" s="161">
        <f t="shared" si="1"/>
        <v>4.9540053267769935</v>
      </c>
      <c r="M138" s="161">
        <f t="shared" si="1"/>
        <v>2.294527818304573</v>
      </c>
      <c r="N138" s="161">
        <f t="shared" si="1"/>
        <v>5.405071254661209E-2</v>
      </c>
    </row>
    <row r="139" spans="1:15" ht="12.75" customHeight="1" x14ac:dyDescent="0.2">
      <c r="A139" s="90">
        <v>2019</v>
      </c>
      <c r="C139" s="161">
        <f>C199</f>
        <v>7.0812201213556136E-2</v>
      </c>
      <c r="D139" s="161">
        <f t="shared" ref="D139:N139" si="2">D199</f>
        <v>7.2105244766642898</v>
      </c>
      <c r="E139" s="161">
        <f t="shared" si="2"/>
        <v>-1.2880700922027302</v>
      </c>
      <c r="F139" s="161">
        <f t="shared" si="2"/>
        <v>3.7124737171034781</v>
      </c>
      <c r="G139" s="161">
        <f t="shared" si="2"/>
        <v>-10.949496503276748</v>
      </c>
      <c r="H139" s="161">
        <f t="shared" si="2"/>
        <v>-3.2062132631335771</v>
      </c>
      <c r="I139" s="161">
        <f t="shared" si="2"/>
        <v>-1.2546301430338644</v>
      </c>
      <c r="J139" s="161">
        <f t="shared" si="2"/>
        <v>-7.6737789943795605</v>
      </c>
      <c r="K139" s="161">
        <f t="shared" si="2"/>
        <v>-1.7123076210299928</v>
      </c>
      <c r="L139" s="161">
        <f t="shared" si="2"/>
        <v>-2.0379154211164092</v>
      </c>
      <c r="M139" s="161">
        <f t="shared" si="2"/>
        <v>2.0586721763787068</v>
      </c>
      <c r="N139" s="161">
        <f t="shared" si="2"/>
        <v>1.4216567885700897</v>
      </c>
      <c r="O139" s="161"/>
    </row>
    <row r="140" spans="1:15" ht="12.75" customHeight="1" x14ac:dyDescent="0.2">
      <c r="A140" s="90">
        <v>2020</v>
      </c>
      <c r="C140" s="161">
        <f>C203</f>
        <v>-8.4577277576427292</v>
      </c>
      <c r="D140" s="161">
        <f t="shared" ref="D140:N140" si="3">D203</f>
        <v>-17.838760457253883</v>
      </c>
      <c r="E140" s="161">
        <f t="shared" si="3"/>
        <v>-11.535727330165955</v>
      </c>
      <c r="F140" s="161">
        <f t="shared" si="3"/>
        <v>-12.720897389262547</v>
      </c>
      <c r="G140" s="161">
        <f t="shared" si="3"/>
        <v>-11.688096520662867</v>
      </c>
      <c r="H140" s="161">
        <f t="shared" si="3"/>
        <v>2.4699690480631631</v>
      </c>
      <c r="I140" s="161">
        <f t="shared" si="3"/>
        <v>-10.904928405097806</v>
      </c>
      <c r="J140" s="161">
        <f t="shared" si="3"/>
        <v>-12.851120378101271</v>
      </c>
      <c r="K140" s="161">
        <f t="shared" si="3"/>
        <v>-13.939245038584332</v>
      </c>
      <c r="L140" s="161">
        <f t="shared" si="3"/>
        <v>-17.722793433232809</v>
      </c>
      <c r="M140" s="161">
        <f t="shared" si="3"/>
        <v>3.4359336595243946</v>
      </c>
      <c r="N140" s="161">
        <f t="shared" si="3"/>
        <v>-3.6051241563491345</v>
      </c>
      <c r="O140" s="161"/>
    </row>
    <row r="141" spans="1:15" ht="12.75" customHeight="1" x14ac:dyDescent="0.2">
      <c r="A141" s="90">
        <v>2021</v>
      </c>
      <c r="C141" s="161">
        <f>C207</f>
        <v>4.9867064722998293</v>
      </c>
      <c r="D141" s="161">
        <f t="shared" ref="D141:N141" si="4">D207</f>
        <v>3.5774026075831529</v>
      </c>
      <c r="E141" s="161">
        <f t="shared" si="4"/>
        <v>9.1282547496281552</v>
      </c>
      <c r="F141" s="161">
        <f t="shared" si="4"/>
        <v>10.701662580544664</v>
      </c>
      <c r="G141" s="161">
        <f t="shared" si="4"/>
        <v>17.403203614384367</v>
      </c>
      <c r="H141" s="161">
        <f t="shared" si="4"/>
        <v>16.620337986920319</v>
      </c>
      <c r="I141" s="161">
        <f t="shared" si="4"/>
        <v>3.1220777867406184</v>
      </c>
      <c r="J141" s="161">
        <f t="shared" si="4"/>
        <v>2.2468401011452812</v>
      </c>
      <c r="K141" s="161">
        <f t="shared" si="4"/>
        <v>4.3060563689608671</v>
      </c>
      <c r="L141" s="161">
        <f t="shared" si="4"/>
        <v>8.6211579727271328</v>
      </c>
      <c r="M141" s="161">
        <f t="shared" si="4"/>
        <v>-7.8793307051236638</v>
      </c>
      <c r="N141" s="161">
        <f t="shared" si="4"/>
        <v>4.8694024259240507</v>
      </c>
      <c r="O141" s="161"/>
    </row>
    <row r="142" spans="1:15" ht="12.75" customHeight="1" x14ac:dyDescent="0.2">
      <c r="A142" s="128"/>
      <c r="C142" s="161"/>
      <c r="D142" s="161"/>
      <c r="E142" s="161"/>
      <c r="F142" s="161"/>
      <c r="G142" s="161"/>
      <c r="H142" s="161"/>
      <c r="I142" s="161"/>
      <c r="J142" s="161"/>
      <c r="K142" s="161"/>
      <c r="L142" s="161"/>
      <c r="M142" s="161"/>
      <c r="N142" s="161"/>
    </row>
    <row r="143" spans="1:15" ht="12.75" customHeight="1" x14ac:dyDescent="0.2">
      <c r="A143" s="128" t="s">
        <v>11</v>
      </c>
      <c r="C143" s="187"/>
      <c r="D143" s="161"/>
      <c r="E143" s="161"/>
      <c r="F143" s="161"/>
      <c r="G143" s="161"/>
      <c r="H143" s="161"/>
      <c r="I143" s="161"/>
      <c r="J143" s="161"/>
      <c r="K143" s="161"/>
      <c r="L143" s="161"/>
      <c r="M143" s="161"/>
      <c r="N143" s="161"/>
    </row>
    <row r="144" spans="1:15" ht="12.75" customHeight="1" x14ac:dyDescent="0.2">
      <c r="A144" s="124">
        <v>2017</v>
      </c>
      <c r="B144" s="119" t="s">
        <v>3</v>
      </c>
      <c r="C144" s="161">
        <v>2.4515014097383103</v>
      </c>
      <c r="D144" s="161">
        <v>0.73346728061283173</v>
      </c>
      <c r="E144" s="161">
        <v>3.3528070451043224</v>
      </c>
      <c r="F144" s="161">
        <v>0.4208711939547749</v>
      </c>
      <c r="G144" s="161">
        <v>-2.2241919765985885</v>
      </c>
      <c r="H144" s="161">
        <v>11.26256988858394</v>
      </c>
      <c r="I144" s="161">
        <v>9.9226775846035675</v>
      </c>
      <c r="J144" s="161">
        <v>2.5762048213579414</v>
      </c>
      <c r="K144" s="161">
        <v>10.205902492103714</v>
      </c>
      <c r="L144" s="161">
        <v>-2.1465045523586634</v>
      </c>
      <c r="M144" s="161">
        <v>0.15649602542671115</v>
      </c>
      <c r="N144" s="161">
        <v>1.6849593269743668</v>
      </c>
    </row>
    <row r="145" spans="1:14" ht="12.75" x14ac:dyDescent="0.2">
      <c r="B145" s="124" t="s">
        <v>4</v>
      </c>
      <c r="C145" s="161">
        <v>-0.40889359553462068</v>
      </c>
      <c r="D145" s="161">
        <v>-0.30249312863442901</v>
      </c>
      <c r="E145" s="161">
        <v>-1.0324401157450369</v>
      </c>
      <c r="F145" s="161">
        <v>0.58253661934231094</v>
      </c>
      <c r="G145" s="161">
        <v>-8.3142680074668291</v>
      </c>
      <c r="H145" s="161">
        <v>-5.5135229116765716</v>
      </c>
      <c r="I145" s="161">
        <v>-0.78395759339764393</v>
      </c>
      <c r="J145" s="161">
        <v>-3.3535659486816916</v>
      </c>
      <c r="K145" s="161">
        <v>8.8615565280587347</v>
      </c>
      <c r="L145" s="161">
        <v>-0.36940177866270352</v>
      </c>
      <c r="M145" s="161">
        <v>2.3974354273779364</v>
      </c>
      <c r="N145" s="161">
        <v>-1.2995804438728831</v>
      </c>
    </row>
    <row r="146" spans="1:14" ht="12.75" x14ac:dyDescent="0.2">
      <c r="B146" s="129" t="s">
        <v>1</v>
      </c>
      <c r="C146" s="161">
        <v>8.4353569658457417E-2</v>
      </c>
      <c r="D146" s="161">
        <v>0.45091295188008917</v>
      </c>
      <c r="E146" s="161">
        <v>-1.180164188386279</v>
      </c>
      <c r="F146" s="161">
        <v>-1.4038488566424756</v>
      </c>
      <c r="G146" s="161">
        <v>2.0838176635451289</v>
      </c>
      <c r="H146" s="161">
        <v>-11.622428329761503</v>
      </c>
      <c r="I146" s="161">
        <v>-0.28132819232929984</v>
      </c>
      <c r="J146" s="161">
        <v>4.5606329268590873</v>
      </c>
      <c r="K146" s="161">
        <v>6.3321863223117392</v>
      </c>
      <c r="L146" s="161">
        <v>0.14379242512654322</v>
      </c>
      <c r="M146" s="161">
        <v>5.0602886238102496</v>
      </c>
      <c r="N146" s="161">
        <v>-0.7294212444856063</v>
      </c>
    </row>
    <row r="147" spans="1:14" ht="12.75" x14ac:dyDescent="0.2">
      <c r="B147" s="133" t="s">
        <v>2</v>
      </c>
      <c r="C147" s="161">
        <v>0.91501435864547176</v>
      </c>
      <c r="D147" s="161">
        <v>-0.33326687502557295</v>
      </c>
      <c r="E147" s="161">
        <v>1.3799266267251253</v>
      </c>
      <c r="F147" s="161">
        <v>2.7033865248633493</v>
      </c>
      <c r="G147" s="161">
        <v>-6.6097528789631816</v>
      </c>
      <c r="H147" s="161">
        <v>6.6712605216528109</v>
      </c>
      <c r="I147" s="161">
        <v>2.4409380260263847</v>
      </c>
      <c r="J147" s="161">
        <v>-4.5996930622932304</v>
      </c>
      <c r="K147" s="161">
        <v>2.3786495653237871</v>
      </c>
      <c r="L147" s="161">
        <v>-0.18274179340309615</v>
      </c>
      <c r="M147" s="161">
        <v>-1.6998094829434596E-2</v>
      </c>
      <c r="N147" s="161">
        <v>0.56234372385821629</v>
      </c>
    </row>
    <row r="148" spans="1:14" ht="20.25" customHeight="1" x14ac:dyDescent="0.2">
      <c r="A148" s="124">
        <v>2018</v>
      </c>
      <c r="B148" s="137" t="s">
        <v>3</v>
      </c>
      <c r="C148" s="161">
        <v>0.92894581012228361</v>
      </c>
      <c r="D148" s="161">
        <v>-8.4988168349126703</v>
      </c>
      <c r="E148" s="161">
        <v>2.4210303454421211</v>
      </c>
      <c r="F148" s="161">
        <v>1.4263792152108268</v>
      </c>
      <c r="G148" s="161">
        <v>3.1774237703876773</v>
      </c>
      <c r="H148" s="161">
        <v>9.1455762466674972</v>
      </c>
      <c r="I148" s="161">
        <v>1.0040489905012828</v>
      </c>
      <c r="J148" s="161">
        <v>6.1767165030699456</v>
      </c>
      <c r="K148" s="161">
        <v>-6.6688922771898866</v>
      </c>
      <c r="L148" s="161">
        <v>1.1626551544220654</v>
      </c>
      <c r="M148" s="161">
        <v>0.65035611010741956</v>
      </c>
      <c r="N148" s="161">
        <v>-1.4326212776074376</v>
      </c>
    </row>
    <row r="149" spans="1:14" ht="12.75" x14ac:dyDescent="0.2">
      <c r="B149" s="139" t="s">
        <v>4</v>
      </c>
      <c r="C149" s="161">
        <v>1.3273863281258125</v>
      </c>
      <c r="D149" s="161">
        <v>0.62940930959307639</v>
      </c>
      <c r="E149" s="161">
        <v>1.1298947109005031</v>
      </c>
      <c r="F149" s="161">
        <v>3.4349420499127259</v>
      </c>
      <c r="G149" s="161">
        <v>1.519385258839856</v>
      </c>
      <c r="H149" s="161">
        <v>-3.2422607524541736</v>
      </c>
      <c r="I149" s="161">
        <v>-5.949452470141237</v>
      </c>
      <c r="J149" s="161">
        <v>7.5864169618392152</v>
      </c>
      <c r="K149" s="161">
        <v>-6.4060388040554024</v>
      </c>
      <c r="L149" s="161">
        <v>4.9750853137766393</v>
      </c>
      <c r="M149" s="161">
        <v>0.4621433444435219</v>
      </c>
      <c r="N149" s="161">
        <v>5.0089852031923288</v>
      </c>
    </row>
    <row r="150" spans="1:14" ht="12.75" x14ac:dyDescent="0.2">
      <c r="B150" s="139" t="s">
        <v>1</v>
      </c>
      <c r="C150" s="161">
        <v>-0.95746828390532723</v>
      </c>
      <c r="D150" s="161">
        <v>-1.7296908708230085</v>
      </c>
      <c r="E150" s="161">
        <v>-0.19913740732966367</v>
      </c>
      <c r="F150" s="161">
        <v>0.60222550103627981</v>
      </c>
      <c r="G150" s="161">
        <v>-0.67465807393574106</v>
      </c>
      <c r="H150" s="161">
        <v>2.140760216289217</v>
      </c>
      <c r="I150" s="161">
        <v>-2.3808546099741479</v>
      </c>
      <c r="J150" s="161">
        <v>0.58983022760490389</v>
      </c>
      <c r="K150" s="161">
        <v>-8.6063043762142684</v>
      </c>
      <c r="L150" s="161">
        <v>0.19066870571307071</v>
      </c>
      <c r="M150" s="161">
        <v>-2.9634387082330904</v>
      </c>
      <c r="N150" s="161">
        <v>-1.8354690898744641</v>
      </c>
    </row>
    <row r="151" spans="1:14" ht="12.75" x14ac:dyDescent="0.2">
      <c r="B151" s="139" t="s">
        <v>2</v>
      </c>
      <c r="C151" s="161">
        <v>-1.1118006617434451</v>
      </c>
      <c r="D151" s="161">
        <v>0.61039632475137218</v>
      </c>
      <c r="E151" s="161">
        <v>-0.88432420196357109</v>
      </c>
      <c r="F151" s="161">
        <v>-0.14443551924451237</v>
      </c>
      <c r="G151" s="161">
        <v>-4.9834674072035012</v>
      </c>
      <c r="H151" s="161">
        <v>-3.0607250542582398</v>
      </c>
      <c r="I151" s="161">
        <v>-1.1676638886849888</v>
      </c>
      <c r="J151" s="161">
        <v>0.19789384515569441</v>
      </c>
      <c r="K151" s="161">
        <v>-3.9132877292413326</v>
      </c>
      <c r="L151" s="161">
        <v>0.30586248729416177</v>
      </c>
      <c r="M151" s="161">
        <v>-0.92690923050915419</v>
      </c>
      <c r="N151" s="161">
        <v>-3.8995259072494237</v>
      </c>
    </row>
    <row r="152" spans="1:14" ht="20.25" customHeight="1" x14ac:dyDescent="0.2">
      <c r="A152" s="139">
        <v>2019</v>
      </c>
      <c r="B152" s="177" t="s">
        <v>3</v>
      </c>
      <c r="C152" s="161">
        <v>2.6051898648099758</v>
      </c>
      <c r="D152" s="161">
        <v>3.382741250531951</v>
      </c>
      <c r="E152" s="161">
        <v>2.7191621754789175</v>
      </c>
      <c r="F152" s="161">
        <v>5.4169145549862741</v>
      </c>
      <c r="G152" s="161">
        <v>-5.410482842812991</v>
      </c>
      <c r="H152" s="161">
        <v>9.4430231875291639</v>
      </c>
      <c r="I152" s="161">
        <v>1.8857234893338459</v>
      </c>
      <c r="J152" s="161">
        <v>-3.5923113961426889</v>
      </c>
      <c r="K152" s="161">
        <v>3.0610484718969433</v>
      </c>
      <c r="L152" s="161">
        <v>-0.15258103739994588</v>
      </c>
      <c r="M152" s="161">
        <v>0.63290794106258819</v>
      </c>
      <c r="N152" s="161">
        <v>4.6569478629097327</v>
      </c>
    </row>
    <row r="153" spans="1:14" ht="13.5" customHeight="1" x14ac:dyDescent="0.2">
      <c r="A153" s="139"/>
      <c r="B153" s="177" t="s">
        <v>4</v>
      </c>
      <c r="C153" s="161">
        <v>-2.1770147923432459</v>
      </c>
      <c r="D153" s="161">
        <v>2.6883525283390108</v>
      </c>
      <c r="E153" s="161">
        <v>-4.0245917306202976</v>
      </c>
      <c r="F153" s="161">
        <v>-3.8046905913030393</v>
      </c>
      <c r="G153" s="161">
        <v>-1.7284732502476197</v>
      </c>
      <c r="H153" s="161">
        <v>-17.435890542674848</v>
      </c>
      <c r="I153" s="161">
        <v>3.2736510259480545</v>
      </c>
      <c r="J153" s="161">
        <v>-5.6920397506206921</v>
      </c>
      <c r="K153" s="161">
        <v>3.6643310926515626</v>
      </c>
      <c r="L153" s="161">
        <v>-1.2659761012004722</v>
      </c>
      <c r="M153" s="161">
        <v>2.7398843414012664</v>
      </c>
      <c r="N153" s="161">
        <v>-1.0611407102582682</v>
      </c>
    </row>
    <row r="154" spans="1:14" ht="13.5" customHeight="1" x14ac:dyDescent="0.2">
      <c r="A154" s="139"/>
      <c r="B154" s="177" t="s">
        <v>1</v>
      </c>
      <c r="C154" s="161">
        <v>1.085122989607612</v>
      </c>
      <c r="D154" s="161">
        <v>1.6569162846405305</v>
      </c>
      <c r="E154" s="161">
        <v>0.20942840330957502</v>
      </c>
      <c r="F154" s="161">
        <v>0.48996272054153689</v>
      </c>
      <c r="G154" s="161">
        <v>1.7497528669707219</v>
      </c>
      <c r="H154" s="161">
        <v>10.682493168926133</v>
      </c>
      <c r="I154" s="161">
        <v>-3.6566047104432897</v>
      </c>
      <c r="J154" s="161">
        <v>-2.5416535635480075</v>
      </c>
      <c r="K154" s="161">
        <v>4.9594101734380391</v>
      </c>
      <c r="L154" s="161">
        <v>-3.0800811845076437</v>
      </c>
      <c r="M154" s="161">
        <v>4.1939667699050664</v>
      </c>
      <c r="N154" s="161">
        <v>0.96268269254498051</v>
      </c>
    </row>
    <row r="155" spans="1:14" ht="13.5" customHeight="1" x14ac:dyDescent="0.2">
      <c r="A155" s="139"/>
      <c r="B155" s="177" t="s">
        <v>2</v>
      </c>
      <c r="C155" s="161">
        <v>-1.5979066242153617</v>
      </c>
      <c r="D155" s="161">
        <v>4.2409480407453071</v>
      </c>
      <c r="E155" s="161">
        <v>-2.1409806272068566</v>
      </c>
      <c r="F155" s="161">
        <v>-1.0203567397781832E-3</v>
      </c>
      <c r="G155" s="161">
        <v>-7.0114287881886899</v>
      </c>
      <c r="H155" s="161">
        <v>-4.3961484943344287</v>
      </c>
      <c r="I155" s="161">
        <v>-2.4346250784434975E-2</v>
      </c>
      <c r="J155" s="161">
        <v>-3.7563502716299602</v>
      </c>
      <c r="K155" s="161">
        <v>-1.8599835835424794</v>
      </c>
      <c r="L155" s="161">
        <v>-3.7300267255767294</v>
      </c>
      <c r="M155" s="161">
        <v>-2.3882740604187602</v>
      </c>
      <c r="N155" s="161">
        <v>-0.41940754079401454</v>
      </c>
    </row>
    <row r="156" spans="1:14" ht="20.25" customHeight="1" x14ac:dyDescent="0.2">
      <c r="A156" s="139">
        <v>2020</v>
      </c>
      <c r="B156" s="177" t="s">
        <v>3</v>
      </c>
      <c r="C156" s="161">
        <v>-1.6443821686980775</v>
      </c>
      <c r="D156" s="161">
        <v>-4.0689233176302793</v>
      </c>
      <c r="E156" s="161">
        <v>-4.2214658904893181</v>
      </c>
      <c r="F156" s="161">
        <v>-3.5373245580649137</v>
      </c>
      <c r="G156" s="161">
        <v>-3.7914766787563448</v>
      </c>
      <c r="H156" s="161">
        <v>1.9937288501499895</v>
      </c>
      <c r="I156" s="161">
        <v>-7.4382280631033471</v>
      </c>
      <c r="J156" s="161">
        <v>-5.59399531828163</v>
      </c>
      <c r="K156" s="161">
        <v>-4.996234627130935</v>
      </c>
      <c r="L156" s="161">
        <v>-6.031810768895185</v>
      </c>
      <c r="M156" s="161">
        <v>6.337408034243297</v>
      </c>
      <c r="N156" s="161">
        <v>1.9240965280438838</v>
      </c>
    </row>
    <row r="157" spans="1:14" ht="13.5" customHeight="1" x14ac:dyDescent="0.2">
      <c r="A157" s="139"/>
      <c r="B157" s="177" t="s">
        <v>4</v>
      </c>
      <c r="C157" s="161">
        <v>-16.433277938624315</v>
      </c>
      <c r="D157" s="161">
        <v>-32.017834322478365</v>
      </c>
      <c r="E157" s="161">
        <v>-17.50398812909917</v>
      </c>
      <c r="F157" s="161">
        <v>-25.581213140537386</v>
      </c>
      <c r="G157" s="161">
        <v>-29.454429226705169</v>
      </c>
      <c r="H157" s="161">
        <v>-0.68949201915654568</v>
      </c>
      <c r="I157" s="161">
        <v>-11.91669249706322</v>
      </c>
      <c r="J157" s="161">
        <v>-3.6460797882880147</v>
      </c>
      <c r="K157" s="161">
        <v>-28.111916619580878</v>
      </c>
      <c r="L157" s="161">
        <v>-23.140131070233959</v>
      </c>
      <c r="M157" s="161">
        <v>-9.1581009528251656</v>
      </c>
      <c r="N157" s="161">
        <v>-13.873326033359067</v>
      </c>
    </row>
    <row r="158" spans="1:14" ht="13.5" customHeight="1" x14ac:dyDescent="0.2">
      <c r="A158" s="139"/>
      <c r="B158" s="177" t="s">
        <v>1</v>
      </c>
      <c r="C158" s="161">
        <v>16.402747991066803</v>
      </c>
      <c r="D158" s="161">
        <v>15.785506762018532</v>
      </c>
      <c r="E158" s="161">
        <v>18.507622125195589</v>
      </c>
      <c r="F158" s="161">
        <v>28.772855798355824</v>
      </c>
      <c r="G158" s="161">
        <v>55.38740664997492</v>
      </c>
      <c r="H158" s="161">
        <v>3.9677903820287019</v>
      </c>
      <c r="I158" s="161">
        <v>14.947058788108158</v>
      </c>
      <c r="J158" s="161">
        <v>6.6170811822795494</v>
      </c>
      <c r="K158" s="161">
        <v>27.526960534394675</v>
      </c>
      <c r="L158" s="161">
        <v>19.808633874645153</v>
      </c>
      <c r="M158" s="161">
        <v>13.580354649000292</v>
      </c>
      <c r="N158" s="161">
        <v>10.930905160383508</v>
      </c>
    </row>
    <row r="159" spans="1:14" ht="13.5" customHeight="1" x14ac:dyDescent="0.2">
      <c r="A159" s="139"/>
      <c r="B159" s="177" t="s">
        <v>2</v>
      </c>
      <c r="C159" s="161">
        <v>-1.2725963434883858</v>
      </c>
      <c r="D159" s="161">
        <v>2.4490905480024416</v>
      </c>
      <c r="E159" s="161">
        <v>1.0705623013886889</v>
      </c>
      <c r="F159" s="161">
        <v>-1.5452882219201269</v>
      </c>
      <c r="G159" s="161">
        <v>-3.2291266349174674</v>
      </c>
      <c r="H159" s="161">
        <v>9.3753515019407541</v>
      </c>
      <c r="I159" s="161">
        <v>-1.3352585444898923</v>
      </c>
      <c r="J159" s="161">
        <v>-10.523012609662974</v>
      </c>
      <c r="K159" s="161">
        <v>0.46286953071406067</v>
      </c>
      <c r="L159" s="161">
        <v>6.9136712270286171</v>
      </c>
      <c r="M159" s="161">
        <v>-11.190473301190929</v>
      </c>
      <c r="N159" s="161">
        <v>1.5537686382399718</v>
      </c>
    </row>
    <row r="160" spans="1:14" ht="20.25" customHeight="1" x14ac:dyDescent="0.2">
      <c r="A160" s="139">
        <v>2021</v>
      </c>
      <c r="B160" s="177" t="s">
        <v>3</v>
      </c>
      <c r="C160" s="161">
        <v>2.0714263633985208</v>
      </c>
      <c r="D160" s="161">
        <v>-0.20661985866702315</v>
      </c>
      <c r="E160" s="161">
        <v>3.7023221376404347</v>
      </c>
      <c r="F160" s="161">
        <v>2.8335344103732174</v>
      </c>
      <c r="G160" s="161">
        <v>4.0939109338500979</v>
      </c>
      <c r="H160" s="161">
        <v>4.8256568073598238</v>
      </c>
      <c r="I160" s="161">
        <v>3.550939332670966</v>
      </c>
      <c r="J160" s="161">
        <v>10.168288781490343</v>
      </c>
      <c r="K160" s="161">
        <v>3.6101350251060316</v>
      </c>
      <c r="L160" s="161">
        <v>1.5066654031441695</v>
      </c>
      <c r="M160" s="161">
        <v>-2.0243644699247887</v>
      </c>
      <c r="N160" s="161">
        <v>0.6170490781762572</v>
      </c>
    </row>
    <row r="161" spans="1:14" ht="13.5" customHeight="1" x14ac:dyDescent="0.2">
      <c r="A161" s="139"/>
      <c r="B161" s="177" t="s">
        <v>4</v>
      </c>
      <c r="C161" s="161">
        <v>3.6924246604592481</v>
      </c>
      <c r="D161" s="161">
        <v>4.5354328734201088</v>
      </c>
      <c r="E161" s="161">
        <v>5.0481092784032233</v>
      </c>
      <c r="F161" s="161">
        <v>8.2619513582182122</v>
      </c>
      <c r="G161" s="161">
        <v>4.9217549016994599</v>
      </c>
      <c r="H161" s="161">
        <v>8.3015080755502346</v>
      </c>
      <c r="I161" s="161">
        <v>-0.17749191707425727</v>
      </c>
      <c r="J161" s="161">
        <v>2.9747734361394995</v>
      </c>
      <c r="K161" s="161">
        <v>-0.44480690133530398</v>
      </c>
      <c r="L161" s="161">
        <v>3.7754437364860838</v>
      </c>
      <c r="M161" s="161">
        <v>-0.57628167028641597</v>
      </c>
      <c r="N161" s="161">
        <v>2.1455241715205187</v>
      </c>
    </row>
    <row r="162" spans="1:14" ht="13.5" customHeight="1" x14ac:dyDescent="0.2">
      <c r="A162" s="139"/>
      <c r="B162" s="177" t="s">
        <v>1</v>
      </c>
      <c r="C162" s="161">
        <v>-3.7530291966240026</v>
      </c>
      <c r="D162" s="161">
        <v>2.8834568757746482</v>
      </c>
      <c r="E162" s="161">
        <v>-4.6729409804933226</v>
      </c>
      <c r="F162" s="161">
        <v>-4.8277533917539532</v>
      </c>
      <c r="G162" s="161">
        <v>0.10053804709786451</v>
      </c>
      <c r="H162" s="161">
        <v>-7.2769892970715455</v>
      </c>
      <c r="I162" s="161">
        <v>-4.438361673684299</v>
      </c>
      <c r="J162" s="161">
        <v>-6.3245732033302531</v>
      </c>
      <c r="K162" s="161">
        <v>-2.5147094896381006</v>
      </c>
      <c r="L162" s="161">
        <v>-2.8757236112606721</v>
      </c>
      <c r="M162" s="161">
        <v>-4.4699681384405388</v>
      </c>
      <c r="N162" s="161">
        <v>-0.66662231626932744</v>
      </c>
    </row>
    <row r="163" spans="1:14" ht="13.5" customHeight="1" x14ac:dyDescent="0.2">
      <c r="A163" s="139"/>
      <c r="B163" s="177" t="s">
        <v>2</v>
      </c>
      <c r="C163" s="161">
        <v>0.34751289291883314</v>
      </c>
      <c r="D163" s="161">
        <v>1.5569188903215236</v>
      </c>
      <c r="E163" s="161">
        <v>-1.6185019832945513</v>
      </c>
      <c r="F163" s="161">
        <v>1.6179580678602701</v>
      </c>
      <c r="G163" s="161">
        <v>-4.1065749657540955</v>
      </c>
      <c r="H163" s="161">
        <v>0.17078832604053851</v>
      </c>
      <c r="I163" s="161">
        <v>-2.7152236162166554</v>
      </c>
      <c r="J163" s="161">
        <v>-1.1497000118641632</v>
      </c>
      <c r="K163" s="161">
        <v>-5.0442731887258896</v>
      </c>
      <c r="L163" s="161">
        <v>-5.9793810254286095</v>
      </c>
      <c r="M163" s="161">
        <v>6.6708411794112354</v>
      </c>
      <c r="N163" s="161">
        <v>1.6982368726481845</v>
      </c>
    </row>
    <row r="164" spans="1:14" ht="13.5" customHeight="1" x14ac:dyDescent="0.2">
      <c r="A164" s="139"/>
      <c r="B164" s="177"/>
      <c r="C164" s="161"/>
      <c r="D164" s="161"/>
      <c r="E164" s="161"/>
      <c r="F164" s="161"/>
      <c r="G164" s="161"/>
      <c r="H164" s="161"/>
      <c r="I164" s="161"/>
      <c r="J164" s="161"/>
      <c r="K164" s="161"/>
      <c r="L164" s="161"/>
      <c r="M164" s="161"/>
      <c r="N164" s="161"/>
    </row>
    <row r="165" spans="1:14" ht="12" customHeight="1" x14ac:dyDescent="0.2">
      <c r="A165" s="85" t="s">
        <v>75</v>
      </c>
      <c r="B165" s="90"/>
      <c r="C165" s="161"/>
      <c r="D165" s="161"/>
      <c r="E165" s="161"/>
      <c r="F165" s="161"/>
      <c r="G165" s="161"/>
      <c r="H165" s="161"/>
      <c r="I165" s="161"/>
      <c r="J165" s="161"/>
      <c r="K165" s="161"/>
      <c r="L165" s="161"/>
      <c r="M165" s="161"/>
      <c r="N165" s="161"/>
    </row>
    <row r="166" spans="1:14" ht="13.5" customHeight="1" x14ac:dyDescent="0.2">
      <c r="A166" s="124">
        <v>2017</v>
      </c>
      <c r="B166" s="119" t="s">
        <v>3</v>
      </c>
      <c r="C166" s="161">
        <v>1.2807447002849415</v>
      </c>
      <c r="D166" s="161">
        <v>-0.6382455519023611</v>
      </c>
      <c r="E166" s="161">
        <v>2.6792678582567842</v>
      </c>
      <c r="F166" s="161">
        <v>-1.4458526580423015</v>
      </c>
      <c r="G166" s="161">
        <v>-20.085001722271699</v>
      </c>
      <c r="H166" s="161">
        <v>16.234561349657351</v>
      </c>
      <c r="I166" s="161">
        <v>-0.58479280314729376</v>
      </c>
      <c r="J166" s="161">
        <v>11.645457708618135</v>
      </c>
      <c r="K166" s="161">
        <v>21.426612039524471</v>
      </c>
      <c r="L166" s="161">
        <v>-0.75608410812800786</v>
      </c>
      <c r="M166" s="161">
        <v>-7.3755718386255058</v>
      </c>
      <c r="N166" s="161">
        <v>11.764353786136184</v>
      </c>
    </row>
    <row r="167" spans="1:14" ht="13.5" customHeight="1" x14ac:dyDescent="0.2">
      <c r="B167" s="124" t="s">
        <v>4</v>
      </c>
      <c r="C167" s="161">
        <v>0.26217750611257085</v>
      </c>
      <c r="D167" s="161">
        <v>0.85494371008283387</v>
      </c>
      <c r="E167" s="161">
        <v>-0.21195318448962164</v>
      </c>
      <c r="F167" s="161">
        <v>-2.5764730286733095</v>
      </c>
      <c r="G167" s="161">
        <v>-22.533544196114619</v>
      </c>
      <c r="H167" s="161">
        <v>4.497378761578541</v>
      </c>
      <c r="I167" s="161">
        <v>0.12206558599758832</v>
      </c>
      <c r="J167" s="161">
        <v>4.9419737518740847</v>
      </c>
      <c r="K167" s="161">
        <v>26.066271155952482</v>
      </c>
      <c r="L167" s="161">
        <v>-3.7463323376427882</v>
      </c>
      <c r="M167" s="161">
        <v>-0.42059981399759083</v>
      </c>
      <c r="N167" s="161">
        <v>4.5118696570488614</v>
      </c>
    </row>
    <row r="168" spans="1:14" ht="13.5" customHeight="1" x14ac:dyDescent="0.2">
      <c r="B168" s="129" t="s">
        <v>1</v>
      </c>
      <c r="C168" s="161">
        <v>1.3181037602344681</v>
      </c>
      <c r="D168" s="161">
        <v>1.2417660754615811</v>
      </c>
      <c r="E168" s="161">
        <v>0.56940914453427194</v>
      </c>
      <c r="F168" s="161">
        <v>-2.9792215068460304</v>
      </c>
      <c r="G168" s="161">
        <v>-15.50656448514296</v>
      </c>
      <c r="H168" s="161">
        <v>-3.2402718879973813</v>
      </c>
      <c r="I168" s="161">
        <v>2.3011278675092672</v>
      </c>
      <c r="J168" s="161">
        <v>8.8426071143305141</v>
      </c>
      <c r="K168" s="161">
        <v>33.945905058004591</v>
      </c>
      <c r="L168" s="161">
        <v>-1.5233261770651318</v>
      </c>
      <c r="M168" s="161">
        <v>3.6878049415620451</v>
      </c>
      <c r="N168" s="161">
        <v>1.8504890521792827</v>
      </c>
    </row>
    <row r="169" spans="1:14" ht="13.5" customHeight="1" x14ac:dyDescent="0.2">
      <c r="B169" s="133" t="s">
        <v>2</v>
      </c>
      <c r="C169" s="161">
        <v>3.0530522363983348</v>
      </c>
      <c r="D169" s="161">
        <v>0.54539676809208792</v>
      </c>
      <c r="E169" s="161">
        <v>2.473422071502851</v>
      </c>
      <c r="F169" s="161">
        <v>2.2801355347723318</v>
      </c>
      <c r="G169" s="161">
        <v>-14.534350380909888</v>
      </c>
      <c r="H169" s="161">
        <v>-0.89210887851676191</v>
      </c>
      <c r="I169" s="161">
        <v>11.408731719441857</v>
      </c>
      <c r="J169" s="161">
        <v>-1.1104417776922504</v>
      </c>
      <c r="K169" s="161">
        <v>30.603114991265933</v>
      </c>
      <c r="L169" s="161">
        <v>-2.546205810737201</v>
      </c>
      <c r="M169" s="161">
        <v>7.7290831221485723</v>
      </c>
      <c r="N169" s="161">
        <v>0.19167990065611651</v>
      </c>
    </row>
    <row r="170" spans="1:14" ht="20.25" customHeight="1" x14ac:dyDescent="0.2">
      <c r="A170" s="124">
        <v>2018</v>
      </c>
      <c r="B170" s="137" t="s">
        <v>3</v>
      </c>
      <c r="C170" s="161">
        <v>1.5215568499858056</v>
      </c>
      <c r="D170" s="161">
        <v>-8.6696505695062935</v>
      </c>
      <c r="E170" s="161">
        <v>1.5495734625414315</v>
      </c>
      <c r="F170" s="161">
        <v>3.3042602557850964</v>
      </c>
      <c r="G170" s="161">
        <v>-9.8128082311544347</v>
      </c>
      <c r="H170" s="161">
        <v>-2.7778353683689194</v>
      </c>
      <c r="I170" s="161">
        <v>2.3695314181124472</v>
      </c>
      <c r="J170" s="161">
        <v>2.3606654854283038</v>
      </c>
      <c r="K170" s="161">
        <v>10.605086647312433</v>
      </c>
      <c r="L170" s="161">
        <v>0.74943700231453469</v>
      </c>
      <c r="M170" s="161">
        <v>8.2602827569657968</v>
      </c>
      <c r="N170" s="161">
        <v>-2.8801179351905293</v>
      </c>
    </row>
    <row r="171" spans="1:14" ht="12.75" x14ac:dyDescent="0.2">
      <c r="B171" s="139" t="s">
        <v>4</v>
      </c>
      <c r="C171" s="161">
        <v>3.2914924129215706</v>
      </c>
      <c r="D171" s="161">
        <v>-7.8159584563397999</v>
      </c>
      <c r="E171" s="161">
        <v>3.7683225110767715</v>
      </c>
      <c r="F171" s="161">
        <v>6.2338506484974188</v>
      </c>
      <c r="G171" s="161">
        <v>-0.13987926343935753</v>
      </c>
      <c r="H171" s="161">
        <v>-0.44081286133756947</v>
      </c>
      <c r="I171" s="161">
        <v>-2.9601438768145916</v>
      </c>
      <c r="J171" s="161">
        <v>13.947476133046365</v>
      </c>
      <c r="K171" s="161">
        <v>-4.9070349726768825</v>
      </c>
      <c r="L171" s="161">
        <v>6.1539419961838204</v>
      </c>
      <c r="M171" s="161">
        <v>6.2141839729353165</v>
      </c>
      <c r="N171" s="161">
        <v>3.3274256030886518</v>
      </c>
    </row>
    <row r="172" spans="1:14" ht="12.75" x14ac:dyDescent="0.2">
      <c r="B172" s="139" t="s">
        <v>1</v>
      </c>
      <c r="C172" s="161">
        <v>2.2162860470423817</v>
      </c>
      <c r="D172" s="161">
        <v>-9.8171037667723731</v>
      </c>
      <c r="E172" s="161">
        <v>4.7984750363527118</v>
      </c>
      <c r="F172" s="161">
        <v>8.3953245116461304</v>
      </c>
      <c r="G172" s="161">
        <v>-2.8382669853954323</v>
      </c>
      <c r="H172" s="161">
        <v>15.063707552436112</v>
      </c>
      <c r="I172" s="161">
        <v>-5.0032691792457733</v>
      </c>
      <c r="J172" s="161">
        <v>9.6201979487338782</v>
      </c>
      <c r="K172" s="161">
        <v>-18.266539960658591</v>
      </c>
      <c r="L172" s="161">
        <v>6.2036315660500607</v>
      </c>
      <c r="M172" s="161">
        <v>-1.8976693463137573</v>
      </c>
      <c r="N172" s="161">
        <v>2.1761773894629632</v>
      </c>
    </row>
    <row r="173" spans="1:14" ht="12.75" x14ac:dyDescent="0.2">
      <c r="B173" s="139" t="s">
        <v>2</v>
      </c>
      <c r="C173" s="161">
        <v>0.16333579771443674</v>
      </c>
      <c r="D173" s="161">
        <v>-8.9632353017762512</v>
      </c>
      <c r="E173" s="161">
        <v>2.457873283699441</v>
      </c>
      <c r="F173" s="161">
        <v>5.3896729448620118</v>
      </c>
      <c r="G173" s="161">
        <v>-1.1463053546712509</v>
      </c>
      <c r="H173" s="161">
        <v>4.5660502009149839</v>
      </c>
      <c r="I173" s="161">
        <v>-8.3496401842047536</v>
      </c>
      <c r="J173" s="161">
        <v>15.132889085191215</v>
      </c>
      <c r="K173" s="161">
        <v>-23.289675229768093</v>
      </c>
      <c r="L173" s="161">
        <v>6.7234970676786743</v>
      </c>
      <c r="M173" s="161">
        <v>-2.7904651355678767</v>
      </c>
      <c r="N173" s="161">
        <v>-2.3572967325065197</v>
      </c>
    </row>
    <row r="174" spans="1:14" ht="20.25" customHeight="1" x14ac:dyDescent="0.2">
      <c r="A174" s="124">
        <v>2019</v>
      </c>
      <c r="B174" s="177" t="s">
        <v>3</v>
      </c>
      <c r="C174" s="161">
        <v>1.8268644790153887</v>
      </c>
      <c r="D174" s="161">
        <v>2.8580173887092997</v>
      </c>
      <c r="E174" s="161">
        <v>2.7561123578497826</v>
      </c>
      <c r="F174" s="161">
        <v>9.5361407334979553</v>
      </c>
      <c r="G174" s="161">
        <v>-9.37432915058608</v>
      </c>
      <c r="H174" s="161">
        <v>4.8510168740484749</v>
      </c>
      <c r="I174" s="161">
        <v>-7.5496149786210225</v>
      </c>
      <c r="J174" s="161">
        <v>4.539828359324205</v>
      </c>
      <c r="K174" s="161">
        <v>-15.292481870890306</v>
      </c>
      <c r="L174" s="161">
        <v>5.335963242603059</v>
      </c>
      <c r="M174" s="161">
        <v>-2.8073168235562274</v>
      </c>
      <c r="N174" s="161">
        <v>3.6751452409079732</v>
      </c>
    </row>
    <row r="175" spans="1:14" ht="12.75" x14ac:dyDescent="0.2">
      <c r="B175" s="177" t="s">
        <v>4</v>
      </c>
      <c r="C175" s="161">
        <v>-1.6948110610854994</v>
      </c>
      <c r="D175" s="161">
        <v>4.9625593794565992</v>
      </c>
      <c r="E175" s="161">
        <v>-2.4812607200719095</v>
      </c>
      <c r="F175" s="161">
        <v>1.8694721577629858</v>
      </c>
      <c r="G175" s="161">
        <v>-12.273670546907233</v>
      </c>
      <c r="H175" s="161">
        <v>-10.529835636684115</v>
      </c>
      <c r="I175" s="161">
        <v>1.5165679591739645</v>
      </c>
      <c r="J175" s="161">
        <v>-8.3626143913219213</v>
      </c>
      <c r="K175" s="161">
        <v>-6.1782609351371587</v>
      </c>
      <c r="L175" s="161">
        <v>-0.92655337110414404</v>
      </c>
      <c r="M175" s="161">
        <v>-0.60370308702373254</v>
      </c>
      <c r="N175" s="161">
        <v>-2.3178770179954289</v>
      </c>
    </row>
    <row r="176" spans="1:14" ht="12.75" x14ac:dyDescent="0.2">
      <c r="B176" s="177" t="s">
        <v>1</v>
      </c>
      <c r="C176" s="161">
        <v>0.3325737158227815</v>
      </c>
      <c r="D176" s="161">
        <v>8.5797959364614975</v>
      </c>
      <c r="E176" s="161">
        <v>-2.0820374896171279</v>
      </c>
      <c r="F176" s="161">
        <v>1.7557952471876082</v>
      </c>
      <c r="G176" s="161">
        <v>-10.132377410559801</v>
      </c>
      <c r="H176" s="161">
        <v>-3.0477075459819036</v>
      </c>
      <c r="I176" s="161">
        <v>0.18988382097795409</v>
      </c>
      <c r="J176" s="161">
        <v>-11.215397690069883</v>
      </c>
      <c r="K176" s="161">
        <v>7.7478520425576569</v>
      </c>
      <c r="L176" s="161">
        <v>-4.1608312621625787</v>
      </c>
      <c r="M176" s="161">
        <v>6.7277562161610183</v>
      </c>
      <c r="N176" s="161">
        <v>0.46652386487395781</v>
      </c>
    </row>
    <row r="177" spans="1:14" ht="12.75" x14ac:dyDescent="0.2">
      <c r="B177" s="177" t="s">
        <v>2</v>
      </c>
      <c r="C177" s="161">
        <v>-0.1606323759029249</v>
      </c>
      <c r="D177" s="161">
        <v>12.497925462429937</v>
      </c>
      <c r="E177" s="161">
        <v>-3.323508485447646</v>
      </c>
      <c r="F177" s="161">
        <v>1.9019395706117326</v>
      </c>
      <c r="G177" s="161">
        <v>-12.050444330486055</v>
      </c>
      <c r="H177" s="161">
        <v>-4.3833103136391323</v>
      </c>
      <c r="I177" s="161">
        <v>1.3489059165673334</v>
      </c>
      <c r="J177" s="161">
        <v>-14.719223747409394</v>
      </c>
      <c r="K177" s="161">
        <v>10.050346383978237</v>
      </c>
      <c r="L177" s="161">
        <v>-8.0169993632897452</v>
      </c>
      <c r="M177" s="161">
        <v>5.1534822321954943</v>
      </c>
      <c r="N177" s="161">
        <v>4.1047514409276564</v>
      </c>
    </row>
    <row r="178" spans="1:14" ht="20.25" customHeight="1" x14ac:dyDescent="0.2">
      <c r="A178" s="124">
        <v>2020</v>
      </c>
      <c r="B178" s="177" t="s">
        <v>3</v>
      </c>
      <c r="C178" s="161">
        <v>-4.2956530805817739</v>
      </c>
      <c r="D178" s="161">
        <v>4.3892528250052409</v>
      </c>
      <c r="E178" s="161">
        <v>-9.8558395141894568</v>
      </c>
      <c r="F178" s="161">
        <v>-6.7537333529493644</v>
      </c>
      <c r="G178" s="161">
        <v>-10.54508858880947</v>
      </c>
      <c r="H178" s="161">
        <v>-10.891508317444954</v>
      </c>
      <c r="I178" s="161">
        <v>-7.9259194102363262</v>
      </c>
      <c r="J178" s="161">
        <v>-16.489882925784393</v>
      </c>
      <c r="K178" s="161">
        <v>1.4466419863504498</v>
      </c>
      <c r="L178" s="161">
        <v>-13.433155311577771</v>
      </c>
      <c r="M178" s="161">
        <v>11.114236636144037</v>
      </c>
      <c r="N178" s="161">
        <v>1.3863193181613109</v>
      </c>
    </row>
    <row r="179" spans="1:14" ht="12.75" x14ac:dyDescent="0.2">
      <c r="B179" s="177" t="s">
        <v>4</v>
      </c>
      <c r="C179" s="161">
        <v>-18.243155817590939</v>
      </c>
      <c r="D179" s="161">
        <v>-30.891797309303016</v>
      </c>
      <c r="E179" s="161">
        <v>-22.516258408015631</v>
      </c>
      <c r="F179" s="161">
        <v>-27.862656862351088</v>
      </c>
      <c r="G179" s="161">
        <v>-35.783558140426862</v>
      </c>
      <c r="H179" s="161">
        <v>7.1822809277110045</v>
      </c>
      <c r="I179" s="161">
        <v>-21.468937400105979</v>
      </c>
      <c r="J179" s="161">
        <v>-14.67817630492485</v>
      </c>
      <c r="K179" s="161">
        <v>-29.6498170497986</v>
      </c>
      <c r="L179" s="161">
        <v>-32.611717079056035</v>
      </c>
      <c r="M179" s="161">
        <v>-1.7535562560784035</v>
      </c>
      <c r="N179" s="161">
        <v>-11.742802259107975</v>
      </c>
    </row>
    <row r="180" spans="1:14" ht="12.75" x14ac:dyDescent="0.2">
      <c r="B180" s="177" t="s">
        <v>1</v>
      </c>
      <c r="C180" s="161">
        <v>-5.8543824407447538</v>
      </c>
      <c r="D180" s="161">
        <v>-21.286927024721926</v>
      </c>
      <c r="E180" s="161">
        <v>-8.3677642339897709</v>
      </c>
      <c r="F180" s="161">
        <v>-7.5596066109186788</v>
      </c>
      <c r="G180" s="161">
        <v>-1.9316894273549656</v>
      </c>
      <c r="H180" s="161">
        <v>0.67992323910250896</v>
      </c>
      <c r="I180" s="161">
        <v>-6.3047898381353384</v>
      </c>
      <c r="J180" s="161">
        <v>-6.6599820729613786</v>
      </c>
      <c r="K180" s="161">
        <v>-14.52367167600379</v>
      </c>
      <c r="L180" s="161">
        <v>-16.697225765465429</v>
      </c>
      <c r="M180" s="161">
        <v>7.0970447653668556</v>
      </c>
      <c r="N180" s="161">
        <v>-3.0290145703603999</v>
      </c>
    </row>
    <row r="181" spans="1:14" ht="12.75" x14ac:dyDescent="0.2">
      <c r="B181" s="177" t="s">
        <v>2</v>
      </c>
      <c r="C181" s="161">
        <v>-5.5431437645464987</v>
      </c>
      <c r="D181" s="161">
        <v>-22.63997121933572</v>
      </c>
      <c r="E181" s="161">
        <v>-5.3605722480914668</v>
      </c>
      <c r="F181" s="161">
        <v>-8.9871484664920906</v>
      </c>
      <c r="G181" s="161">
        <v>2.0572306884481639</v>
      </c>
      <c r="H181" s="161">
        <v>15.182618901213152</v>
      </c>
      <c r="I181" s="161">
        <v>-7.5333509753358951</v>
      </c>
      <c r="J181" s="161">
        <v>-13.222496958055551</v>
      </c>
      <c r="K181" s="161">
        <v>-12.500552435835077</v>
      </c>
      <c r="L181" s="161">
        <v>-7.4871934219535525</v>
      </c>
      <c r="M181" s="161">
        <v>-2.5604991111357611</v>
      </c>
      <c r="N181" s="161">
        <v>-1.1075474071116975</v>
      </c>
    </row>
    <row r="182" spans="1:14" ht="20.25" customHeight="1" x14ac:dyDescent="0.2">
      <c r="A182" s="124">
        <v>2021</v>
      </c>
      <c r="B182" s="177" t="s">
        <v>3</v>
      </c>
      <c r="C182" s="161">
        <v>-1.9746278012110596</v>
      </c>
      <c r="D182" s="161">
        <v>-19.525361052555766</v>
      </c>
      <c r="E182" s="161">
        <v>2.4689771554544659</v>
      </c>
      <c r="F182" s="161">
        <v>-2.9762220767881153</v>
      </c>
      <c r="G182" s="161">
        <v>10.421986687877482</v>
      </c>
      <c r="H182" s="161">
        <v>18.380745710854885</v>
      </c>
      <c r="I182" s="161">
        <v>3.4445231879967508</v>
      </c>
      <c r="J182" s="161">
        <v>1.2661116958898377</v>
      </c>
      <c r="K182" s="161">
        <v>-4.5739972393314172</v>
      </c>
      <c r="L182" s="161">
        <v>-6.5473436673280094E-2</v>
      </c>
      <c r="M182" s="161">
        <v>-10.222590508830853</v>
      </c>
      <c r="N182" s="161">
        <v>-2.3757178631247711</v>
      </c>
    </row>
    <row r="183" spans="1:14" ht="12.75" x14ac:dyDescent="0.2">
      <c r="B183" s="177" t="s">
        <v>4</v>
      </c>
      <c r="C183" s="161">
        <v>21.633208420824211</v>
      </c>
      <c r="D183" s="161">
        <v>23.744972433040058</v>
      </c>
      <c r="E183" s="161">
        <v>30.481123459851478</v>
      </c>
      <c r="F183" s="161">
        <v>41.146933044605419</v>
      </c>
      <c r="G183" s="161">
        <v>64.229568150435597</v>
      </c>
      <c r="H183" s="161">
        <v>29.098255041318332</v>
      </c>
      <c r="I183" s="161">
        <v>17.230971960537754</v>
      </c>
      <c r="J183" s="161">
        <v>8.2245007336559706</v>
      </c>
      <c r="K183" s="161">
        <v>32.152001899938298</v>
      </c>
      <c r="L183" s="161">
        <v>34.93062092236454</v>
      </c>
      <c r="M183" s="161">
        <v>-1.7413333798094621</v>
      </c>
      <c r="N183" s="161">
        <v>15.781592525004417</v>
      </c>
    </row>
    <row r="184" spans="1:14" ht="12.75" x14ac:dyDescent="0.2">
      <c r="B184" s="177" t="s">
        <v>1</v>
      </c>
      <c r="C184" s="161">
        <v>0.57174819015821665</v>
      </c>
      <c r="D184" s="161">
        <v>9.9559944153985391</v>
      </c>
      <c r="E184" s="161">
        <v>4.9584957822245146</v>
      </c>
      <c r="F184" s="161">
        <v>4.3175647261703087</v>
      </c>
      <c r="G184" s="161">
        <v>5.7966568174511846</v>
      </c>
      <c r="H184" s="161">
        <v>15.135455316887047</v>
      </c>
      <c r="I184" s="161">
        <v>-2.5396224901550024</v>
      </c>
      <c r="J184" s="161">
        <v>-4.9122693693970714</v>
      </c>
      <c r="K184" s="161">
        <v>1.0208056614570138</v>
      </c>
      <c r="L184" s="161">
        <v>9.3830928201689368</v>
      </c>
      <c r="M184" s="161">
        <v>-17.356715587753524</v>
      </c>
      <c r="N184" s="161">
        <v>3.6769387438243983</v>
      </c>
    </row>
    <row r="185" spans="1:14" ht="12.75" x14ac:dyDescent="0.2">
      <c r="B185" s="177" t="s">
        <v>2</v>
      </c>
      <c r="C185" s="161">
        <v>2.2221229810458709</v>
      </c>
      <c r="D185" s="161">
        <v>8.9984493431601855</v>
      </c>
      <c r="E185" s="161">
        <v>2.1659898739222916</v>
      </c>
      <c r="F185" s="161">
        <v>7.6691783119454016</v>
      </c>
      <c r="G185" s="161">
        <v>4.8373692063706342</v>
      </c>
      <c r="H185" s="161">
        <v>5.4461463665837595</v>
      </c>
      <c r="I185" s="161">
        <v>-3.9027428395002284</v>
      </c>
      <c r="J185" s="161">
        <v>5.0488060915787614</v>
      </c>
      <c r="K185" s="161">
        <v>-4.5169218293983349</v>
      </c>
      <c r="L185" s="161">
        <v>-3.8077546652861116</v>
      </c>
      <c r="M185" s="161">
        <v>-0.73555176145451151</v>
      </c>
      <c r="N185" s="161">
        <v>3.8244273549317143</v>
      </c>
    </row>
    <row r="186" spans="1:14" ht="12.75" x14ac:dyDescent="0.2">
      <c r="B186" s="177"/>
      <c r="C186" s="161"/>
      <c r="D186" s="161"/>
      <c r="E186" s="161"/>
      <c r="F186" s="161"/>
      <c r="G186" s="161"/>
      <c r="H186" s="161"/>
      <c r="I186" s="161"/>
      <c r="J186" s="161"/>
      <c r="K186" s="161"/>
      <c r="L186" s="161"/>
      <c r="M186" s="161"/>
      <c r="N186" s="161"/>
    </row>
    <row r="187" spans="1:14" ht="14.25" x14ac:dyDescent="0.2">
      <c r="A187" s="85" t="s">
        <v>223</v>
      </c>
      <c r="B187" s="132"/>
      <c r="C187" s="161"/>
      <c r="D187" s="161"/>
      <c r="E187" s="161"/>
      <c r="F187" s="161"/>
      <c r="G187" s="161"/>
      <c r="H187" s="161"/>
      <c r="I187" s="161"/>
      <c r="J187" s="161"/>
      <c r="K187" s="161"/>
      <c r="L187" s="161"/>
      <c r="M187" s="161"/>
      <c r="N187" s="161"/>
    </row>
    <row r="188" spans="1:14" ht="13.5" customHeight="1" x14ac:dyDescent="0.2">
      <c r="A188" s="124">
        <v>2017</v>
      </c>
      <c r="B188" s="119" t="s">
        <v>3</v>
      </c>
      <c r="C188" s="161">
        <v>-0.92953906585252355</v>
      </c>
      <c r="D188" s="161">
        <v>-12.560510205383736</v>
      </c>
      <c r="E188" s="161">
        <v>0.27332729714522941</v>
      </c>
      <c r="F188" s="161">
        <v>-0.11147928816353669</v>
      </c>
      <c r="G188" s="161">
        <v>-5.3787141083924439</v>
      </c>
      <c r="H188" s="161">
        <v>9.9109756431246723</v>
      </c>
      <c r="I188" s="161">
        <v>-7.973754106325643</v>
      </c>
      <c r="J188" s="161">
        <v>2.7192265147548937</v>
      </c>
      <c r="K188" s="161">
        <v>7.8827020953906128</v>
      </c>
      <c r="L188" s="161">
        <v>8.9688953344349898E-2</v>
      </c>
      <c r="M188" s="161">
        <v>-5.0943506676646706</v>
      </c>
      <c r="N188" s="161">
        <v>12.415133457050885</v>
      </c>
    </row>
    <row r="189" spans="1:14" ht="12.75" x14ac:dyDescent="0.2">
      <c r="B189" s="124" t="s">
        <v>4</v>
      </c>
      <c r="C189" s="161">
        <v>-0.43912708759924612</v>
      </c>
      <c r="D189" s="161">
        <v>-7.7492955344003747</v>
      </c>
      <c r="E189" s="161">
        <v>-0.22296789442300735</v>
      </c>
      <c r="F189" s="161">
        <v>-2.5151601715274268</v>
      </c>
      <c r="G189" s="161">
        <v>-13.642531660235008</v>
      </c>
      <c r="H189" s="161">
        <v>8.9655817234474426</v>
      </c>
      <c r="I189" s="161">
        <v>-5.5954995736977224</v>
      </c>
      <c r="J189" s="161">
        <v>4.3472413335528017</v>
      </c>
      <c r="K189" s="161">
        <v>14.469430451862863</v>
      </c>
      <c r="L189" s="161">
        <v>-1.0828565154937166</v>
      </c>
      <c r="M189" s="161">
        <v>-2.7798830924173785</v>
      </c>
      <c r="N189" s="161">
        <v>10.740212752671752</v>
      </c>
    </row>
    <row r="190" spans="1:14" ht="12.75" x14ac:dyDescent="0.2">
      <c r="B190" s="129" t="s">
        <v>1</v>
      </c>
      <c r="C190" s="161">
        <v>4.0941297585050052E-2</v>
      </c>
      <c r="D190" s="161">
        <v>-3.6399389374167441</v>
      </c>
      <c r="E190" s="161">
        <v>2.6466757688112352E-2</v>
      </c>
      <c r="F190" s="161">
        <v>-3.21733852742436</v>
      </c>
      <c r="G190" s="161">
        <v>-17.244012367165411</v>
      </c>
      <c r="H190" s="161">
        <v>6.2577693360928208</v>
      </c>
      <c r="I190" s="161">
        <v>-3.1355818470423031</v>
      </c>
      <c r="J190" s="161">
        <v>6.9659099314151973</v>
      </c>
      <c r="K190" s="161">
        <v>22.263330800924166</v>
      </c>
      <c r="L190" s="161">
        <v>-1.5172519351734763</v>
      </c>
      <c r="M190" s="161">
        <v>-1.9716088945051524</v>
      </c>
      <c r="N190" s="161">
        <v>7.9699614702163331</v>
      </c>
    </row>
    <row r="191" spans="1:14" ht="12" customHeight="1" x14ac:dyDescent="0.2">
      <c r="B191" s="133" t="s">
        <v>2</v>
      </c>
      <c r="C191" s="161">
        <v>1.4723191962655449</v>
      </c>
      <c r="D191" s="161">
        <v>0.49600814350179689</v>
      </c>
      <c r="E191" s="161">
        <v>1.368782216860879</v>
      </c>
      <c r="F191" s="161">
        <v>-1.2058202860682599</v>
      </c>
      <c r="G191" s="161">
        <v>-18.365396378311274</v>
      </c>
      <c r="H191" s="161">
        <v>4.0936194648761841</v>
      </c>
      <c r="I191" s="161">
        <v>3.1332114020423489</v>
      </c>
      <c r="J191" s="161">
        <v>5.9434239359965346</v>
      </c>
      <c r="K191" s="161">
        <v>28.120611711266918</v>
      </c>
      <c r="L191" s="161">
        <v>-2.1543578285707383</v>
      </c>
      <c r="M191" s="161">
        <v>0.75963002708650151</v>
      </c>
      <c r="N191" s="161">
        <v>4.4273755675515929</v>
      </c>
    </row>
    <row r="192" spans="1:14" ht="20.25" customHeight="1" x14ac:dyDescent="0.2">
      <c r="A192" s="124">
        <v>2018</v>
      </c>
      <c r="B192" s="137" t="s">
        <v>3</v>
      </c>
      <c r="C192" s="161">
        <v>1.5326227150523124</v>
      </c>
      <c r="D192" s="161">
        <v>-1.5249618532562579</v>
      </c>
      <c r="E192" s="161">
        <v>1.0901565698937361</v>
      </c>
      <c r="F192" s="161">
        <v>-3.2196974823520463E-2</v>
      </c>
      <c r="G192" s="161">
        <v>-15.884105027020084</v>
      </c>
      <c r="H192" s="161">
        <v>-0.62998259571338622</v>
      </c>
      <c r="I192" s="161">
        <v>3.9026922258469625</v>
      </c>
      <c r="J192" s="161">
        <v>3.6710929271695676</v>
      </c>
      <c r="K192" s="161">
        <v>24.818722539935294</v>
      </c>
      <c r="L192" s="161">
        <v>-1.7870856175958494</v>
      </c>
      <c r="M192" s="161">
        <v>4.7661723964238973</v>
      </c>
      <c r="N192" s="161">
        <v>0.86110411821077548</v>
      </c>
    </row>
    <row r="193" spans="1:14" ht="12.75" x14ac:dyDescent="0.2">
      <c r="B193" s="139" t="s">
        <v>4</v>
      </c>
      <c r="C193" s="161">
        <v>2.2944522350304624</v>
      </c>
      <c r="D193" s="161">
        <v>-3.6925461570531013</v>
      </c>
      <c r="E193" s="161">
        <v>2.0932675442988682</v>
      </c>
      <c r="F193" s="161">
        <v>2.1869350805893504</v>
      </c>
      <c r="G193" s="161">
        <v>-10.373033465845083</v>
      </c>
      <c r="H193" s="161">
        <v>-1.8325280712151084</v>
      </c>
      <c r="I193" s="161">
        <v>3.1111142970233487</v>
      </c>
      <c r="J193" s="161">
        <v>5.9351264285422758</v>
      </c>
      <c r="K193" s="161">
        <v>16.15667897443123</v>
      </c>
      <c r="L193" s="161">
        <v>0.67847028630609429</v>
      </c>
      <c r="M193" s="161">
        <v>6.4450841492761413</v>
      </c>
      <c r="N193" s="161">
        <v>0.60337773825447982</v>
      </c>
    </row>
    <row r="194" spans="1:14" ht="12.75" x14ac:dyDescent="0.2">
      <c r="B194" s="139" t="s">
        <v>1</v>
      </c>
      <c r="C194" s="161">
        <v>2.5168414591995827</v>
      </c>
      <c r="D194" s="161">
        <v>-6.4522727626203817</v>
      </c>
      <c r="E194" s="161">
        <v>3.142143882600422</v>
      </c>
      <c r="F194" s="161">
        <v>5.0510835242803438</v>
      </c>
      <c r="G194" s="161">
        <v>-7.0860697649685278</v>
      </c>
      <c r="H194" s="161">
        <v>2.3331083463651794</v>
      </c>
      <c r="I194" s="161">
        <v>1.2493082738530319</v>
      </c>
      <c r="J194" s="161">
        <v>6.1943662803058288</v>
      </c>
      <c r="K194" s="161">
        <v>2.8620859382565982</v>
      </c>
      <c r="L194" s="161">
        <v>2.60663362244361</v>
      </c>
      <c r="M194" s="161">
        <v>4.9531375854930815</v>
      </c>
      <c r="N194" s="161">
        <v>0.68978056139077637</v>
      </c>
    </row>
    <row r="195" spans="1:14" ht="12.75" customHeight="1" x14ac:dyDescent="0.2">
      <c r="A195" s="309"/>
      <c r="B195" s="309" t="s">
        <v>2</v>
      </c>
      <c r="C195" s="161">
        <v>1.7939003283757842</v>
      </c>
      <c r="D195" s="161">
        <v>-8.8175439313375392</v>
      </c>
      <c r="E195" s="161">
        <v>3.1342078037944674</v>
      </c>
      <c r="F195" s="161">
        <v>5.8240312653049671</v>
      </c>
      <c r="G195" s="161">
        <v>-3.6490076347784424</v>
      </c>
      <c r="H195" s="161">
        <v>3.6646778246079208</v>
      </c>
      <c r="I195" s="161">
        <v>-3.4993331269553067</v>
      </c>
      <c r="J195" s="161">
        <v>10.18785910106395</v>
      </c>
      <c r="K195" s="161">
        <v>-9.8124501279947083</v>
      </c>
      <c r="L195" s="161">
        <v>4.9540053267769935</v>
      </c>
      <c r="M195" s="161">
        <v>2.294527818304573</v>
      </c>
      <c r="N195" s="161">
        <v>5.405071254661209E-2</v>
      </c>
    </row>
    <row r="196" spans="1:14" ht="20.25" customHeight="1" x14ac:dyDescent="0.2">
      <c r="A196" s="124">
        <v>2019</v>
      </c>
      <c r="B196" s="139" t="s">
        <v>3</v>
      </c>
      <c r="C196" s="161">
        <v>1.8700907355653129</v>
      </c>
      <c r="D196" s="161">
        <v>-6.1280926145799413</v>
      </c>
      <c r="E196" s="161">
        <v>3.436291620554158</v>
      </c>
      <c r="F196" s="161">
        <v>7.3934065343254645</v>
      </c>
      <c r="G196" s="161">
        <v>-3.3733527149728246</v>
      </c>
      <c r="H196" s="161">
        <v>5.7498063969584621</v>
      </c>
      <c r="I196" s="161">
        <v>-5.9914348991777757</v>
      </c>
      <c r="J196" s="161">
        <v>10.703874533180766</v>
      </c>
      <c r="K196" s="161">
        <v>-15.64824294738591</v>
      </c>
      <c r="L196" s="161">
        <v>6.1020831983316555</v>
      </c>
      <c r="M196" s="161">
        <v>-0.40370925225411725</v>
      </c>
      <c r="N196" s="161">
        <v>1.6983130640206667</v>
      </c>
    </row>
    <row r="197" spans="1:14" ht="14.25" customHeight="1" x14ac:dyDescent="0.2">
      <c r="A197" s="309"/>
      <c r="B197" s="314" t="s">
        <v>4</v>
      </c>
      <c r="C197" s="161">
        <v>0.61400864193979032</v>
      </c>
      <c r="D197" s="161">
        <v>-3.0289871115610225</v>
      </c>
      <c r="E197" s="161">
        <v>1.8396251961815011</v>
      </c>
      <c r="F197" s="161">
        <v>6.2415570851718911</v>
      </c>
      <c r="G197" s="161">
        <v>-6.4370375709431045</v>
      </c>
      <c r="H197" s="161">
        <v>3.1486338063105279</v>
      </c>
      <c r="I197" s="161">
        <v>-4.9333465195096551</v>
      </c>
      <c r="J197" s="161">
        <v>4.8172537377687945</v>
      </c>
      <c r="K197" s="161">
        <v>-16.069697421130314</v>
      </c>
      <c r="L197" s="161">
        <v>4.2578577213413951</v>
      </c>
      <c r="M197" s="161">
        <v>-2.0221043940839962</v>
      </c>
      <c r="N197" s="161">
        <v>0.25655382107808578</v>
      </c>
    </row>
    <row r="198" spans="1:14" ht="14.25" customHeight="1" x14ac:dyDescent="0.2">
      <c r="A198" s="309"/>
      <c r="B198" s="314" t="s">
        <v>1</v>
      </c>
      <c r="C198" s="161">
        <v>0.15099923815944294</v>
      </c>
      <c r="D198" s="161">
        <v>1.5999044784789191</v>
      </c>
      <c r="E198" s="161">
        <v>0.13640931640757969</v>
      </c>
      <c r="F198" s="161">
        <v>4.5829519171831805</v>
      </c>
      <c r="G198" s="161">
        <v>-8.3056732462649165</v>
      </c>
      <c r="H198" s="161">
        <v>-1.0759050778895869</v>
      </c>
      <c r="I198" s="161">
        <v>-3.6936262163921327</v>
      </c>
      <c r="J198" s="161">
        <v>-0.5712515172853756</v>
      </c>
      <c r="K198" s="161">
        <v>-10.200246938023952</v>
      </c>
      <c r="L198" s="161">
        <v>1.621847540279262</v>
      </c>
      <c r="M198" s="161">
        <v>9.3709668785308509E-2</v>
      </c>
      <c r="N198" s="161">
        <v>-0.16347265110877629</v>
      </c>
    </row>
    <row r="199" spans="1:14" ht="14.25" customHeight="1" x14ac:dyDescent="0.2">
      <c r="A199" s="309"/>
      <c r="B199" s="314" t="s">
        <v>2</v>
      </c>
      <c r="C199" s="161">
        <v>7.0812201213556136E-2</v>
      </c>
      <c r="D199" s="161">
        <v>7.2105244766642898</v>
      </c>
      <c r="E199" s="161">
        <v>-1.2880700922027302</v>
      </c>
      <c r="F199" s="161">
        <v>3.7124737171034781</v>
      </c>
      <c r="G199" s="161">
        <v>-10.949496503276748</v>
      </c>
      <c r="H199" s="161">
        <v>-3.2062132631335771</v>
      </c>
      <c r="I199" s="161">
        <v>-1.2546301430338644</v>
      </c>
      <c r="J199" s="161">
        <v>-7.6737789943795605</v>
      </c>
      <c r="K199" s="161">
        <v>-1.7123076210299928</v>
      </c>
      <c r="L199" s="161">
        <v>-2.0379154211164092</v>
      </c>
      <c r="M199" s="161">
        <v>2.0586721763787068</v>
      </c>
      <c r="N199" s="161">
        <v>1.4216567885700897</v>
      </c>
    </row>
    <row r="200" spans="1:14" ht="20.25" customHeight="1" x14ac:dyDescent="0.2">
      <c r="A200" s="124">
        <v>2020</v>
      </c>
      <c r="B200" s="139" t="s">
        <v>3</v>
      </c>
      <c r="C200" s="161">
        <v>-1.4691610731362914</v>
      </c>
      <c r="D200" s="161">
        <v>7.5714888883135103</v>
      </c>
      <c r="E200" s="161">
        <v>-4.4616093755468142</v>
      </c>
      <c r="F200" s="161">
        <v>-0.39454636451425529</v>
      </c>
      <c r="G200" s="161">
        <v>-11.260377239190731</v>
      </c>
      <c r="H200" s="161">
        <v>-7.273257672173699</v>
      </c>
      <c r="I200" s="161">
        <v>-1.2201221680377614</v>
      </c>
      <c r="J200" s="161">
        <v>-12.671639786734517</v>
      </c>
      <c r="K200" s="161">
        <v>2.9855352298152553</v>
      </c>
      <c r="L200" s="161">
        <v>-6.6407507463096351</v>
      </c>
      <c r="M200" s="161">
        <v>5.5477183181925653</v>
      </c>
      <c r="N200" s="161">
        <v>0.86421501381532551</v>
      </c>
    </row>
    <row r="201" spans="1:14" ht="14.25" customHeight="1" x14ac:dyDescent="0.2">
      <c r="A201" s="309"/>
      <c r="B201" s="314" t="s">
        <v>4</v>
      </c>
      <c r="C201" s="161">
        <v>-5.5785081201165241</v>
      </c>
      <c r="D201" s="161">
        <v>-1.7684736042513975</v>
      </c>
      <c r="E201" s="161">
        <v>-9.3848754762237974</v>
      </c>
      <c r="F201" s="161">
        <v>-7.7926934152602456</v>
      </c>
      <c r="G201" s="161">
        <v>-16.7905059406324</v>
      </c>
      <c r="H201" s="161">
        <v>-3.2155179664366074</v>
      </c>
      <c r="I201" s="161">
        <v>-7.1332441917589904</v>
      </c>
      <c r="J201" s="161">
        <v>-14.247244507766709</v>
      </c>
      <c r="K201" s="161">
        <v>-2.9162581093090125</v>
      </c>
      <c r="L201" s="161">
        <v>-14.499819862260495</v>
      </c>
      <c r="M201" s="161">
        <v>5.2636877613051922</v>
      </c>
      <c r="N201" s="161">
        <v>-1.484050447292347</v>
      </c>
    </row>
    <row r="202" spans="1:14" ht="14.25" customHeight="1" x14ac:dyDescent="0.2">
      <c r="A202" s="309"/>
      <c r="B202" s="314" t="s">
        <v>1</v>
      </c>
      <c r="C202" s="161">
        <v>-7.1257057986754546</v>
      </c>
      <c r="D202" s="161">
        <v>-9.278072061600156</v>
      </c>
      <c r="E202" s="161">
        <v>-10.975287801277133</v>
      </c>
      <c r="F202" s="161">
        <v>-10.074118414498344</v>
      </c>
      <c r="G202" s="161">
        <v>-14.946532420918373</v>
      </c>
      <c r="H202" s="161">
        <v>-2.2843783490401677</v>
      </c>
      <c r="I202" s="161">
        <v>-8.7415988731389689</v>
      </c>
      <c r="J202" s="161">
        <v>-13.26379332007015</v>
      </c>
      <c r="K202" s="161">
        <v>-8.6301300083720633</v>
      </c>
      <c r="L202" s="161">
        <v>-17.648986709745898</v>
      </c>
      <c r="M202" s="161">
        <v>5.3844508780393596</v>
      </c>
      <c r="N202" s="161">
        <v>-2.3671296757036657</v>
      </c>
    </row>
    <row r="203" spans="1:14" ht="14.25" customHeight="1" x14ac:dyDescent="0.2">
      <c r="A203" s="309"/>
      <c r="B203" s="314" t="s">
        <v>2</v>
      </c>
      <c r="C203" s="161">
        <v>-8.4577277576427292</v>
      </c>
      <c r="D203" s="161">
        <v>-17.838760457253883</v>
      </c>
      <c r="E203" s="161">
        <v>-11.535727330165955</v>
      </c>
      <c r="F203" s="161">
        <v>-12.720897389262547</v>
      </c>
      <c r="G203" s="161">
        <v>-11.688096520662867</v>
      </c>
      <c r="H203" s="161">
        <v>2.4699690480631631</v>
      </c>
      <c r="I203" s="161">
        <v>-10.904928405097806</v>
      </c>
      <c r="J203" s="161">
        <v>-12.851120378101271</v>
      </c>
      <c r="K203" s="161">
        <v>-13.939245038584332</v>
      </c>
      <c r="L203" s="161">
        <v>-17.722793433232809</v>
      </c>
      <c r="M203" s="161">
        <v>3.4359336595243946</v>
      </c>
      <c r="N203" s="161">
        <v>-3.6051241563491345</v>
      </c>
    </row>
    <row r="204" spans="1:14" ht="20.25" customHeight="1" x14ac:dyDescent="0.2">
      <c r="A204" s="124">
        <v>2021</v>
      </c>
      <c r="B204" s="139" t="s">
        <v>3</v>
      </c>
      <c r="C204" s="161">
        <v>-7.9336197810053477</v>
      </c>
      <c r="D204" s="161">
        <v>-23.54647789785183</v>
      </c>
      <c r="E204" s="161">
        <v>-8.6281423847362504</v>
      </c>
      <c r="F204" s="161">
        <v>-11.905956169372189</v>
      </c>
      <c r="G204" s="161">
        <v>-6.7929928809606253</v>
      </c>
      <c r="H204" s="161">
        <v>10.328845469221562</v>
      </c>
      <c r="I204" s="161">
        <v>-8.3097864989317856</v>
      </c>
      <c r="J204" s="161">
        <v>-8.5438572775227755</v>
      </c>
      <c r="K204" s="161">
        <v>-15.338147700012414</v>
      </c>
      <c r="L204" s="161">
        <v>-14.775799378430918</v>
      </c>
      <c r="M204" s="161">
        <v>-1.936688607819292</v>
      </c>
      <c r="N204" s="161">
        <v>-4.5421013583490009</v>
      </c>
    </row>
    <row r="205" spans="1:14" ht="14.25" customHeight="1" x14ac:dyDescent="0.2">
      <c r="A205" s="309"/>
      <c r="B205" s="314" t="s">
        <v>4</v>
      </c>
      <c r="C205" s="161">
        <v>1.1372205215054265</v>
      </c>
      <c r="D205" s="161">
        <v>-12.968071863463464</v>
      </c>
      <c r="E205" s="161">
        <v>3.3257842009889487</v>
      </c>
      <c r="F205" s="161">
        <v>2.7481617228125401</v>
      </c>
      <c r="G205" s="161">
        <v>14.423325075290322</v>
      </c>
      <c r="H205" s="161">
        <v>15.718933199732433</v>
      </c>
      <c r="I205" s="161">
        <v>0.90808354165335459</v>
      </c>
      <c r="J205" s="161">
        <v>-2.9454415912572642</v>
      </c>
      <c r="K205" s="161">
        <v>-2.6523599139650997</v>
      </c>
      <c r="L205" s="161">
        <v>9.0617688161401588E-2</v>
      </c>
      <c r="M205" s="161">
        <v>-1.9345549000247075</v>
      </c>
      <c r="N205" s="161">
        <v>1.8668021885972195</v>
      </c>
    </row>
    <row r="206" spans="1:14" ht="14.25" customHeight="1" x14ac:dyDescent="0.2">
      <c r="A206" s="309"/>
      <c r="B206" s="139" t="s">
        <v>1</v>
      </c>
      <c r="C206" s="161">
        <v>2.8819653381898434</v>
      </c>
      <c r="D206" s="161">
        <v>-5.4558343558531135</v>
      </c>
      <c r="E206" s="161">
        <v>6.9840751206464518</v>
      </c>
      <c r="F206" s="161">
        <v>6.0082018481950286</v>
      </c>
      <c r="G206" s="161">
        <v>16.720837491917109</v>
      </c>
      <c r="H206" s="161">
        <v>19.418473974288361</v>
      </c>
      <c r="I206" s="161">
        <v>1.9911139261613044</v>
      </c>
      <c r="J206" s="161">
        <v>-2.4349111541869632</v>
      </c>
      <c r="K206" s="161">
        <v>1.7128361900294351</v>
      </c>
      <c r="L206" s="161">
        <v>7.3141767526238084</v>
      </c>
      <c r="M206" s="161">
        <v>-8.2772505228115563</v>
      </c>
      <c r="N206" s="161">
        <v>3.5922879514474886</v>
      </c>
    </row>
    <row r="207" spans="1:14" ht="14.25" customHeight="1" thickBot="1" x14ac:dyDescent="0.25">
      <c r="A207" s="111"/>
      <c r="B207" s="353" t="s">
        <v>2</v>
      </c>
      <c r="C207" s="356">
        <v>4.9867064722998293</v>
      </c>
      <c r="D207" s="356">
        <v>3.5774026075831529</v>
      </c>
      <c r="E207" s="356">
        <v>9.1282547496281552</v>
      </c>
      <c r="F207" s="356">
        <v>10.701662580544664</v>
      </c>
      <c r="G207" s="356">
        <v>17.403203614384367</v>
      </c>
      <c r="H207" s="356">
        <v>16.620337986920319</v>
      </c>
      <c r="I207" s="356">
        <v>3.1220777867406184</v>
      </c>
      <c r="J207" s="356">
        <v>2.2468401011452812</v>
      </c>
      <c r="K207" s="356">
        <v>4.3060563689608671</v>
      </c>
      <c r="L207" s="356">
        <v>8.6211579727271328</v>
      </c>
      <c r="M207" s="356">
        <v>-7.8793307051236638</v>
      </c>
      <c r="N207" s="356">
        <v>4.8694024259240507</v>
      </c>
    </row>
    <row r="208" spans="1:14" ht="12.75" x14ac:dyDescent="0.2">
      <c r="A208" s="306" t="s">
        <v>269</v>
      </c>
      <c r="B208" s="106"/>
      <c r="C208" s="106"/>
      <c r="D208" s="106"/>
      <c r="E208" s="106"/>
      <c r="F208" s="106"/>
      <c r="G208" s="106"/>
      <c r="H208" s="116"/>
      <c r="I208" s="106"/>
      <c r="J208" s="116"/>
      <c r="K208" s="116"/>
      <c r="L208" s="116"/>
      <c r="M208" s="106"/>
      <c r="N208" s="106"/>
    </row>
    <row r="209" spans="1:14" ht="12.75" x14ac:dyDescent="0.2">
      <c r="A209" s="188" t="s">
        <v>211</v>
      </c>
      <c r="B209" s="106"/>
      <c r="C209" s="106"/>
      <c r="D209" s="106"/>
      <c r="E209" s="106"/>
      <c r="F209" s="110"/>
      <c r="G209" s="110"/>
      <c r="H209" s="96"/>
      <c r="I209" s="110"/>
      <c r="J209" s="96"/>
      <c r="K209" s="96"/>
      <c r="L209" s="96"/>
      <c r="M209" s="106"/>
      <c r="N209" s="106"/>
    </row>
    <row r="210" spans="1:14" ht="12.75" x14ac:dyDescent="0.2">
      <c r="A210" s="188" t="s">
        <v>270</v>
      </c>
      <c r="B210" s="106"/>
      <c r="C210" s="106"/>
      <c r="D210" s="106"/>
      <c r="E210" s="106"/>
      <c r="F210" s="106"/>
      <c r="G210" s="106"/>
      <c r="H210" s="90"/>
      <c r="I210" s="106"/>
      <c r="J210" s="116"/>
      <c r="K210" s="116"/>
      <c r="L210" s="116"/>
      <c r="M210" s="106"/>
      <c r="N210" s="106"/>
    </row>
    <row r="211" spans="1:14" ht="12.75" x14ac:dyDescent="0.2">
      <c r="A211" s="188" t="s">
        <v>271</v>
      </c>
      <c r="B211" s="82"/>
      <c r="F211" s="116"/>
      <c r="H211" s="90"/>
      <c r="J211" s="115"/>
      <c r="K211" s="115"/>
      <c r="L211" s="90"/>
    </row>
    <row r="212" spans="1:14" ht="12.75" x14ac:dyDescent="0.2">
      <c r="H212" s="178"/>
      <c r="J212" s="178"/>
      <c r="K212" s="178"/>
      <c r="L212" s="178"/>
    </row>
    <row r="213" spans="1:14" ht="12.75" x14ac:dyDescent="0.2">
      <c r="C213" s="110"/>
      <c r="D213" s="110"/>
      <c r="E213" s="110"/>
      <c r="F213" s="110"/>
      <c r="G213" s="110"/>
      <c r="H213" s="110"/>
      <c r="I213" s="110"/>
      <c r="J213" s="110"/>
      <c r="K213" s="110"/>
      <c r="L213" s="110"/>
      <c r="M213" s="110"/>
      <c r="N213" s="110"/>
    </row>
    <row r="214" spans="1:14" ht="12.75" x14ac:dyDescent="0.2">
      <c r="H214" s="179"/>
      <c r="J214" s="179"/>
      <c r="K214" s="179"/>
      <c r="L214" s="179"/>
    </row>
    <row r="215" spans="1:14" ht="19.5" customHeight="1" x14ac:dyDescent="0.2">
      <c r="H215" s="179"/>
      <c r="J215" s="179"/>
      <c r="K215" s="179"/>
      <c r="L215" s="179"/>
    </row>
    <row r="216" spans="1:14" ht="12.75" x14ac:dyDescent="0.2">
      <c r="H216" s="179"/>
      <c r="J216" s="179"/>
      <c r="K216" s="179"/>
      <c r="L216" s="179"/>
    </row>
    <row r="217" spans="1:14" ht="12.75" x14ac:dyDescent="0.2">
      <c r="H217" s="116"/>
      <c r="J217" s="116"/>
      <c r="K217" s="116"/>
      <c r="L217" s="116"/>
    </row>
    <row r="218" spans="1:14" ht="12.75" x14ac:dyDescent="0.2">
      <c r="H218" s="116"/>
      <c r="J218" s="116"/>
      <c r="K218" s="116"/>
      <c r="L218" s="116"/>
    </row>
    <row r="219" spans="1:14" ht="12.75" x14ac:dyDescent="0.2">
      <c r="H219" s="116"/>
      <c r="J219" s="116"/>
      <c r="K219" s="116"/>
      <c r="L219" s="116"/>
    </row>
    <row r="220" spans="1:14" ht="12.75" x14ac:dyDescent="0.2">
      <c r="H220" s="116"/>
      <c r="J220" s="116"/>
      <c r="K220" s="116"/>
      <c r="L220" s="116"/>
    </row>
    <row r="221" spans="1:14" ht="12.75" x14ac:dyDescent="0.2">
      <c r="H221" s="116"/>
      <c r="J221" s="116"/>
      <c r="K221" s="116"/>
      <c r="L221" s="116"/>
    </row>
    <row r="222" spans="1:14" ht="12.75" x14ac:dyDescent="0.2">
      <c r="H222" s="107"/>
      <c r="J222" s="107"/>
      <c r="K222" s="107"/>
      <c r="L222" s="107"/>
    </row>
    <row r="223" spans="1:14" ht="12.75" x14ac:dyDescent="0.2">
      <c r="H223" s="107"/>
      <c r="J223" s="107"/>
      <c r="K223" s="107"/>
      <c r="L223" s="107"/>
    </row>
    <row r="224" spans="1:14" ht="12.75" x14ac:dyDescent="0.2">
      <c r="H224" s="107"/>
      <c r="J224" s="107"/>
      <c r="K224" s="107"/>
      <c r="L224" s="107"/>
    </row>
    <row r="225" spans="1:12" ht="12.75" x14ac:dyDescent="0.2">
      <c r="H225" s="107"/>
      <c r="J225" s="107"/>
      <c r="K225" s="107"/>
      <c r="L225" s="107"/>
    </row>
    <row r="226" spans="1:12" ht="12.75" x14ac:dyDescent="0.2">
      <c r="H226" s="107"/>
      <c r="J226" s="107"/>
      <c r="K226" s="107"/>
      <c r="L226" s="107"/>
    </row>
    <row r="227" spans="1:12" s="116" customFormat="1" ht="12.75" x14ac:dyDescent="0.2">
      <c r="A227" s="124"/>
      <c r="B227" s="92"/>
      <c r="F227" s="115"/>
      <c r="G227" s="115"/>
      <c r="H227" s="107"/>
      <c r="I227" s="115"/>
      <c r="J227" s="107"/>
      <c r="K227" s="107"/>
      <c r="L227" s="107"/>
    </row>
    <row r="228" spans="1:12" s="116" customFormat="1" ht="12.75" x14ac:dyDescent="0.2">
      <c r="A228" s="124"/>
      <c r="B228" s="92"/>
      <c r="F228" s="115"/>
      <c r="G228" s="115"/>
      <c r="H228" s="107"/>
      <c r="I228" s="115"/>
      <c r="J228" s="107"/>
      <c r="K228" s="107"/>
      <c r="L228" s="107"/>
    </row>
    <row r="229" spans="1:12" s="116" customFormat="1" ht="12.75" x14ac:dyDescent="0.2">
      <c r="A229" s="124"/>
      <c r="B229" s="92"/>
      <c r="F229" s="115"/>
      <c r="G229" s="115"/>
      <c r="H229" s="107"/>
      <c r="I229" s="115"/>
      <c r="J229" s="107"/>
      <c r="K229" s="107"/>
      <c r="L229" s="107"/>
    </row>
    <row r="230" spans="1:12" s="116" customFormat="1" ht="12.75" x14ac:dyDescent="0.2">
      <c r="A230" s="124"/>
      <c r="B230" s="92"/>
      <c r="F230" s="115"/>
      <c r="G230" s="115"/>
      <c r="H230" s="107"/>
      <c r="I230" s="115"/>
      <c r="J230" s="107"/>
      <c r="K230" s="107"/>
      <c r="L230" s="107"/>
    </row>
    <row r="231" spans="1:12" s="116" customFormat="1" ht="12.75" x14ac:dyDescent="0.2">
      <c r="A231" s="124"/>
      <c r="B231" s="92"/>
      <c r="F231" s="115"/>
      <c r="G231" s="115"/>
      <c r="H231" s="107"/>
      <c r="I231" s="115"/>
      <c r="J231" s="107"/>
      <c r="K231" s="107"/>
      <c r="L231" s="107"/>
    </row>
    <row r="232" spans="1:12" s="116" customFormat="1" ht="12.75" x14ac:dyDescent="0.2">
      <c r="A232" s="124"/>
      <c r="B232" s="92"/>
      <c r="F232" s="115"/>
      <c r="G232" s="115"/>
      <c r="H232" s="107"/>
      <c r="I232" s="115"/>
      <c r="J232" s="107"/>
      <c r="K232" s="107"/>
      <c r="L232" s="107"/>
    </row>
    <row r="233" spans="1:12" s="116" customFormat="1" ht="12.75" x14ac:dyDescent="0.2">
      <c r="A233" s="124"/>
      <c r="B233" s="92"/>
      <c r="F233" s="115"/>
      <c r="G233" s="115"/>
      <c r="H233" s="107"/>
      <c r="I233" s="115"/>
      <c r="J233" s="107"/>
      <c r="K233" s="107"/>
      <c r="L233" s="107"/>
    </row>
    <row r="234" spans="1:12" s="116" customFormat="1" ht="12.75" x14ac:dyDescent="0.2">
      <c r="A234" s="124"/>
      <c r="B234" s="92"/>
      <c r="F234" s="115"/>
      <c r="G234" s="115"/>
      <c r="H234" s="107"/>
      <c r="I234" s="115"/>
      <c r="J234" s="107"/>
      <c r="K234" s="107"/>
      <c r="L234" s="107"/>
    </row>
    <row r="235" spans="1:12" s="116" customFormat="1" ht="12.75" x14ac:dyDescent="0.2">
      <c r="A235" s="124"/>
      <c r="B235" s="92"/>
      <c r="F235" s="115"/>
      <c r="G235" s="115"/>
      <c r="H235" s="107"/>
      <c r="I235" s="115"/>
      <c r="J235" s="107"/>
      <c r="K235" s="107"/>
      <c r="L235" s="107"/>
    </row>
    <row r="236" spans="1:12" s="116" customFormat="1" ht="12.75" x14ac:dyDescent="0.2">
      <c r="A236" s="124"/>
      <c r="B236" s="92"/>
      <c r="F236" s="115"/>
      <c r="G236" s="115"/>
      <c r="H236" s="107"/>
      <c r="I236" s="115"/>
      <c r="J236" s="107"/>
      <c r="K236" s="107"/>
      <c r="L236" s="107"/>
    </row>
    <row r="237" spans="1:12" s="116" customFormat="1" ht="12.75" x14ac:dyDescent="0.2">
      <c r="A237" s="124"/>
      <c r="B237" s="92"/>
      <c r="F237" s="115"/>
      <c r="G237" s="115"/>
      <c r="H237" s="107"/>
      <c r="I237" s="115"/>
      <c r="J237" s="107"/>
      <c r="K237" s="107"/>
      <c r="L237" s="107"/>
    </row>
    <row r="238" spans="1:12" s="116" customFormat="1" ht="12.75" x14ac:dyDescent="0.2">
      <c r="A238" s="124"/>
      <c r="B238" s="92"/>
      <c r="F238" s="115"/>
      <c r="G238" s="115"/>
      <c r="H238" s="107"/>
      <c r="I238" s="115"/>
      <c r="J238" s="107"/>
      <c r="K238" s="107"/>
      <c r="L238" s="107"/>
    </row>
    <row r="239" spans="1:12" s="116" customFormat="1" ht="12.75" x14ac:dyDescent="0.2">
      <c r="A239" s="124"/>
      <c r="B239" s="92"/>
      <c r="F239" s="115"/>
      <c r="G239" s="115"/>
      <c r="H239" s="107"/>
      <c r="I239" s="115"/>
      <c r="J239" s="107"/>
      <c r="K239" s="107"/>
      <c r="L239" s="107"/>
    </row>
    <row r="240" spans="1:12" s="116" customFormat="1" ht="12.75" x14ac:dyDescent="0.2">
      <c r="A240" s="124"/>
      <c r="B240" s="92"/>
      <c r="F240" s="115"/>
      <c r="G240" s="115"/>
      <c r="H240" s="107"/>
      <c r="I240" s="115"/>
      <c r="J240" s="107"/>
      <c r="K240" s="107"/>
      <c r="L240" s="107"/>
    </row>
    <row r="241" spans="1:12" s="116" customFormat="1" ht="12.75" x14ac:dyDescent="0.2">
      <c r="A241" s="124"/>
      <c r="B241" s="92"/>
      <c r="F241" s="115"/>
      <c r="G241" s="115"/>
      <c r="H241" s="107"/>
      <c r="I241" s="115"/>
      <c r="J241" s="107"/>
      <c r="K241" s="107"/>
      <c r="L241" s="107"/>
    </row>
    <row r="242" spans="1:12" s="116" customFormat="1" ht="12.75" x14ac:dyDescent="0.2">
      <c r="A242" s="124"/>
      <c r="B242" s="92"/>
      <c r="F242" s="115"/>
      <c r="G242" s="115"/>
      <c r="H242" s="107"/>
      <c r="I242" s="115"/>
      <c r="J242" s="107"/>
      <c r="K242" s="107"/>
      <c r="L242" s="107"/>
    </row>
    <row r="243" spans="1:12" s="116" customFormat="1" ht="12.75" x14ac:dyDescent="0.2">
      <c r="A243" s="124"/>
      <c r="B243" s="92"/>
      <c r="F243" s="115"/>
      <c r="G243" s="115"/>
      <c r="H243" s="107"/>
      <c r="I243" s="115"/>
      <c r="J243" s="107"/>
      <c r="K243" s="107"/>
      <c r="L243" s="107"/>
    </row>
    <row r="244" spans="1:12" s="116" customFormat="1" ht="12.75" x14ac:dyDescent="0.2">
      <c r="A244" s="124"/>
      <c r="B244" s="92"/>
      <c r="F244" s="115"/>
      <c r="G244" s="115"/>
      <c r="H244" s="107"/>
      <c r="I244" s="115"/>
      <c r="J244" s="107"/>
      <c r="K244" s="107"/>
      <c r="L244" s="107"/>
    </row>
    <row r="245" spans="1:12" s="116" customFormat="1" ht="12.75" x14ac:dyDescent="0.2">
      <c r="A245" s="124"/>
      <c r="B245" s="92"/>
      <c r="F245" s="115"/>
      <c r="G245" s="115"/>
      <c r="H245" s="107"/>
      <c r="I245" s="115"/>
      <c r="J245" s="107"/>
      <c r="K245" s="107"/>
      <c r="L245" s="107"/>
    </row>
    <row r="246" spans="1:12" s="116" customFormat="1" ht="12.75" x14ac:dyDescent="0.2">
      <c r="A246" s="124"/>
      <c r="B246" s="92"/>
      <c r="F246" s="115"/>
      <c r="G246" s="115"/>
      <c r="H246" s="107"/>
      <c r="I246" s="115"/>
      <c r="J246" s="107"/>
      <c r="K246" s="107"/>
      <c r="L246" s="107"/>
    </row>
    <row r="247" spans="1:12" s="116" customFormat="1" ht="12.75" x14ac:dyDescent="0.2">
      <c r="A247" s="124"/>
      <c r="B247" s="92"/>
      <c r="F247" s="115"/>
      <c r="G247" s="115"/>
      <c r="H247" s="107"/>
      <c r="I247" s="115"/>
      <c r="J247" s="107"/>
      <c r="K247" s="107"/>
      <c r="L247" s="107"/>
    </row>
    <row r="248" spans="1:12" s="116" customFormat="1" ht="12.75" x14ac:dyDescent="0.2">
      <c r="A248" s="124"/>
      <c r="B248" s="92"/>
      <c r="F248" s="115"/>
      <c r="G248" s="115"/>
      <c r="H248" s="107"/>
      <c r="I248" s="115"/>
      <c r="J248" s="107"/>
      <c r="K248" s="107"/>
      <c r="L248" s="107"/>
    </row>
    <row r="249" spans="1:12" s="116" customFormat="1" ht="12.75" x14ac:dyDescent="0.2">
      <c r="A249" s="124"/>
      <c r="B249" s="92"/>
      <c r="F249" s="115"/>
      <c r="G249" s="115"/>
      <c r="H249" s="107"/>
      <c r="I249" s="115"/>
      <c r="J249" s="107"/>
      <c r="K249" s="107"/>
      <c r="L249" s="107"/>
    </row>
    <row r="250" spans="1:12" s="116" customFormat="1" ht="12.75" x14ac:dyDescent="0.2">
      <c r="A250" s="124"/>
      <c r="B250" s="92"/>
      <c r="F250" s="115"/>
      <c r="G250" s="115"/>
      <c r="H250" s="107"/>
      <c r="I250" s="115"/>
      <c r="J250" s="107"/>
      <c r="K250" s="107"/>
      <c r="L250" s="107"/>
    </row>
    <row r="251" spans="1:12" s="116" customFormat="1" ht="12.75" x14ac:dyDescent="0.2">
      <c r="A251" s="124"/>
      <c r="B251" s="92"/>
      <c r="F251" s="115"/>
      <c r="G251" s="115"/>
      <c r="H251" s="107"/>
      <c r="I251" s="115"/>
      <c r="J251" s="107"/>
      <c r="K251" s="107"/>
      <c r="L251" s="107"/>
    </row>
    <row r="252" spans="1:12" s="116" customFormat="1" ht="12.75" x14ac:dyDescent="0.2">
      <c r="A252" s="124">
        <v>2018</v>
      </c>
      <c r="B252" s="92" t="s">
        <v>3</v>
      </c>
      <c r="F252" s="115"/>
      <c r="G252" s="115"/>
      <c r="H252" s="107"/>
      <c r="I252" s="115"/>
      <c r="J252" s="107"/>
      <c r="K252" s="107"/>
      <c r="L252" s="107"/>
    </row>
    <row r="253" spans="1:12" s="116" customFormat="1" ht="12.75" x14ac:dyDescent="0.2">
      <c r="A253" s="124"/>
      <c r="B253" s="92"/>
      <c r="F253" s="115"/>
      <c r="G253" s="115"/>
      <c r="H253" s="107"/>
      <c r="I253" s="115"/>
      <c r="J253" s="107"/>
      <c r="K253" s="107"/>
      <c r="L253" s="107"/>
    </row>
    <row r="254" spans="1:12" s="116" customFormat="1" ht="12.75" x14ac:dyDescent="0.2">
      <c r="A254" s="124"/>
      <c r="B254" s="92"/>
      <c r="F254" s="115"/>
      <c r="G254" s="115"/>
      <c r="H254" s="107"/>
      <c r="I254" s="115"/>
      <c r="J254" s="107"/>
      <c r="K254" s="107"/>
      <c r="L254" s="107"/>
    </row>
    <row r="255" spans="1:12" s="116" customFormat="1" ht="12.75" x14ac:dyDescent="0.2">
      <c r="A255" s="124"/>
      <c r="B255" s="92"/>
      <c r="F255" s="115"/>
      <c r="G255" s="115"/>
      <c r="H255" s="107"/>
      <c r="I255" s="115"/>
      <c r="J255" s="107"/>
      <c r="K255" s="107"/>
      <c r="L255" s="107"/>
    </row>
    <row r="256" spans="1:12" s="116" customFormat="1" ht="12.75" x14ac:dyDescent="0.2">
      <c r="A256" s="124"/>
      <c r="B256" s="92"/>
      <c r="F256" s="115"/>
      <c r="G256" s="115"/>
      <c r="H256" s="107"/>
      <c r="I256" s="115"/>
      <c r="J256" s="107"/>
      <c r="K256" s="107"/>
      <c r="L256" s="107"/>
    </row>
    <row r="257" spans="1:12" s="116" customFormat="1" ht="12.75" x14ac:dyDescent="0.2">
      <c r="A257" s="124"/>
      <c r="B257" s="92"/>
      <c r="F257" s="115"/>
      <c r="G257" s="115"/>
      <c r="H257" s="107"/>
      <c r="I257" s="115"/>
      <c r="J257" s="107"/>
      <c r="K257" s="107"/>
      <c r="L257" s="107"/>
    </row>
    <row r="258" spans="1:12" s="116" customFormat="1" ht="12.75" x14ac:dyDescent="0.2">
      <c r="A258" s="124"/>
      <c r="B258" s="92"/>
      <c r="F258" s="115"/>
      <c r="G258" s="115"/>
      <c r="H258" s="107"/>
      <c r="I258" s="115"/>
      <c r="J258" s="107"/>
      <c r="K258" s="107"/>
      <c r="L258" s="107"/>
    </row>
    <row r="259" spans="1:12" s="116" customFormat="1" ht="12.75" x14ac:dyDescent="0.2">
      <c r="A259" s="124"/>
      <c r="B259" s="92"/>
      <c r="F259" s="115"/>
      <c r="G259" s="115"/>
      <c r="H259" s="107"/>
      <c r="I259" s="115"/>
      <c r="J259" s="107"/>
      <c r="K259" s="107"/>
      <c r="L259" s="107"/>
    </row>
    <row r="260" spans="1:12" s="116" customFormat="1" ht="12.75" x14ac:dyDescent="0.2">
      <c r="A260" s="124"/>
      <c r="B260" s="92"/>
      <c r="F260" s="115"/>
      <c r="G260" s="115"/>
      <c r="H260" s="107"/>
      <c r="I260" s="115"/>
      <c r="J260" s="107"/>
      <c r="K260" s="107"/>
      <c r="L260" s="107"/>
    </row>
    <row r="261" spans="1:12" s="116" customFormat="1" ht="12.75" x14ac:dyDescent="0.2">
      <c r="A261" s="124"/>
      <c r="B261" s="92"/>
      <c r="F261" s="115"/>
      <c r="G261" s="115"/>
      <c r="H261" s="107"/>
      <c r="I261" s="115"/>
      <c r="J261" s="107"/>
      <c r="K261" s="107"/>
      <c r="L261" s="107"/>
    </row>
    <row r="262" spans="1:12" s="116" customFormat="1" ht="12.75" x14ac:dyDescent="0.2">
      <c r="A262" s="124"/>
      <c r="B262" s="92"/>
      <c r="F262" s="115"/>
      <c r="G262" s="115"/>
      <c r="H262" s="107"/>
      <c r="I262" s="115"/>
      <c r="J262" s="107"/>
      <c r="K262" s="107"/>
      <c r="L262" s="107"/>
    </row>
    <row r="263" spans="1:12" s="116" customFormat="1" ht="12.75" x14ac:dyDescent="0.2">
      <c r="A263" s="124"/>
      <c r="B263" s="92"/>
      <c r="F263" s="115"/>
      <c r="G263" s="115"/>
      <c r="H263" s="107"/>
      <c r="I263" s="115"/>
      <c r="J263" s="107"/>
      <c r="K263" s="107"/>
      <c r="L263" s="107"/>
    </row>
    <row r="264" spans="1:12" s="116" customFormat="1" ht="12.75" x14ac:dyDescent="0.2">
      <c r="A264" s="124"/>
      <c r="B264" s="92"/>
      <c r="F264" s="115"/>
      <c r="G264" s="115"/>
      <c r="H264" s="107"/>
      <c r="I264" s="115"/>
      <c r="J264" s="107"/>
      <c r="K264" s="107"/>
      <c r="L264" s="107"/>
    </row>
    <row r="265" spans="1:12" s="116" customFormat="1" ht="12.75" x14ac:dyDescent="0.2">
      <c r="A265" s="124"/>
      <c r="B265" s="92"/>
      <c r="F265" s="115"/>
      <c r="G265" s="115"/>
      <c r="H265" s="107"/>
      <c r="I265" s="115"/>
      <c r="J265" s="107"/>
      <c r="K265" s="107"/>
      <c r="L265" s="107"/>
    </row>
    <row r="266" spans="1:12" s="116" customFormat="1" ht="12.75" x14ac:dyDescent="0.2">
      <c r="A266" s="124"/>
      <c r="B266" s="92"/>
      <c r="F266" s="115"/>
      <c r="G266" s="115"/>
      <c r="H266" s="107"/>
      <c r="I266" s="115"/>
      <c r="J266" s="107"/>
      <c r="K266" s="107"/>
      <c r="L266" s="107"/>
    </row>
    <row r="267" spans="1:12" s="116" customFormat="1" ht="12.75" x14ac:dyDescent="0.2">
      <c r="A267" s="124"/>
      <c r="B267" s="92"/>
      <c r="F267" s="115"/>
      <c r="G267" s="115"/>
      <c r="H267" s="107"/>
      <c r="I267" s="115"/>
      <c r="J267" s="107"/>
      <c r="K267" s="107"/>
      <c r="L267" s="107"/>
    </row>
    <row r="268" spans="1:12" s="116" customFormat="1" ht="12.75" x14ac:dyDescent="0.2">
      <c r="A268" s="124"/>
      <c r="B268" s="92"/>
      <c r="F268" s="115"/>
      <c r="G268" s="115"/>
      <c r="H268" s="107"/>
      <c r="I268" s="115"/>
      <c r="J268" s="107"/>
      <c r="K268" s="107"/>
      <c r="L268" s="107"/>
    </row>
    <row r="269" spans="1:12" s="116" customFormat="1" ht="12.75" x14ac:dyDescent="0.2">
      <c r="A269" s="124"/>
      <c r="B269" s="92"/>
      <c r="F269" s="115"/>
      <c r="G269" s="115"/>
      <c r="H269" s="107"/>
      <c r="I269" s="115"/>
      <c r="J269" s="107"/>
      <c r="K269" s="107"/>
      <c r="L269" s="107"/>
    </row>
    <row r="270" spans="1:12" s="116" customFormat="1" ht="12.75" x14ac:dyDescent="0.2">
      <c r="A270" s="124"/>
      <c r="B270" s="92"/>
      <c r="F270" s="115"/>
      <c r="G270" s="115"/>
      <c r="H270" s="107"/>
      <c r="I270" s="115"/>
      <c r="J270" s="107"/>
      <c r="K270" s="107"/>
      <c r="L270" s="107"/>
    </row>
    <row r="271" spans="1:12" s="116" customFormat="1" ht="12.75" x14ac:dyDescent="0.2">
      <c r="A271" s="124"/>
      <c r="B271" s="92"/>
      <c r="F271" s="115"/>
      <c r="G271" s="115"/>
      <c r="H271" s="107"/>
      <c r="I271" s="115"/>
      <c r="J271" s="107"/>
      <c r="K271" s="107"/>
      <c r="L271" s="107"/>
    </row>
    <row r="272" spans="1:12" s="116" customFormat="1" ht="12.75" x14ac:dyDescent="0.2">
      <c r="A272" s="124"/>
      <c r="B272" s="92"/>
      <c r="F272" s="115"/>
      <c r="G272" s="115"/>
      <c r="H272" s="107"/>
      <c r="I272" s="115"/>
      <c r="J272" s="107"/>
      <c r="K272" s="107"/>
      <c r="L272" s="107"/>
    </row>
    <row r="273" spans="1:12" s="116" customFormat="1" ht="12.75" x14ac:dyDescent="0.2">
      <c r="A273" s="124"/>
      <c r="B273" s="92"/>
      <c r="F273" s="115"/>
      <c r="G273" s="115"/>
      <c r="H273" s="107"/>
      <c r="I273" s="115"/>
      <c r="J273" s="107"/>
      <c r="K273" s="107"/>
      <c r="L273" s="107"/>
    </row>
    <row r="274" spans="1:12" s="116" customFormat="1" ht="12.75" x14ac:dyDescent="0.2">
      <c r="A274" s="124"/>
      <c r="B274" s="92"/>
      <c r="F274" s="115"/>
      <c r="G274" s="115"/>
      <c r="H274" s="107"/>
      <c r="I274" s="115"/>
      <c r="J274" s="107"/>
      <c r="K274" s="107"/>
      <c r="L274" s="107"/>
    </row>
    <row r="275" spans="1:12" s="116" customFormat="1" ht="12.75" x14ac:dyDescent="0.2">
      <c r="A275" s="124"/>
      <c r="B275" s="92"/>
      <c r="F275" s="115"/>
      <c r="G275" s="115"/>
      <c r="H275" s="107"/>
      <c r="I275" s="115"/>
      <c r="J275" s="107"/>
      <c r="K275" s="107"/>
      <c r="L275" s="107"/>
    </row>
    <row r="276" spans="1:12" s="116" customFormat="1" ht="12.75" x14ac:dyDescent="0.2">
      <c r="A276" s="124"/>
      <c r="B276" s="92"/>
      <c r="F276" s="115"/>
      <c r="G276" s="115"/>
      <c r="H276" s="107"/>
      <c r="I276" s="115"/>
      <c r="J276" s="107"/>
      <c r="K276" s="107"/>
      <c r="L276" s="107"/>
    </row>
    <row r="277" spans="1:12" s="116" customFormat="1" ht="12.75" x14ac:dyDescent="0.2">
      <c r="A277" s="124"/>
      <c r="B277" s="92"/>
      <c r="F277" s="115"/>
      <c r="G277" s="115"/>
      <c r="H277" s="107"/>
      <c r="I277" s="115"/>
      <c r="J277" s="107"/>
      <c r="K277" s="107"/>
      <c r="L277" s="107"/>
    </row>
    <row r="278" spans="1:12" s="116" customFormat="1" ht="12.75" x14ac:dyDescent="0.2">
      <c r="A278" s="124"/>
      <c r="B278" s="92"/>
      <c r="F278" s="115"/>
      <c r="G278" s="115"/>
      <c r="H278" s="107"/>
      <c r="I278" s="115"/>
      <c r="J278" s="107"/>
      <c r="K278" s="107"/>
      <c r="L278" s="107"/>
    </row>
    <row r="279" spans="1:12" s="116" customFormat="1" ht="12.75" x14ac:dyDescent="0.2">
      <c r="A279" s="124"/>
      <c r="B279" s="92"/>
      <c r="F279" s="115"/>
      <c r="G279" s="115"/>
      <c r="H279" s="107"/>
      <c r="I279" s="115"/>
      <c r="J279" s="107"/>
      <c r="K279" s="107"/>
      <c r="L279" s="107"/>
    </row>
    <row r="280" spans="1:12" s="116" customFormat="1" ht="12.75" x14ac:dyDescent="0.2">
      <c r="A280" s="124"/>
      <c r="B280" s="92"/>
      <c r="F280" s="115"/>
      <c r="G280" s="115"/>
      <c r="H280" s="107"/>
      <c r="I280" s="115"/>
      <c r="J280" s="107"/>
      <c r="K280" s="107"/>
      <c r="L280" s="107"/>
    </row>
    <row r="281" spans="1:12" s="116" customFormat="1" ht="12.75" x14ac:dyDescent="0.2">
      <c r="A281" s="124"/>
      <c r="B281" s="92"/>
      <c r="F281" s="115"/>
      <c r="G281" s="115"/>
      <c r="H281" s="107"/>
      <c r="I281" s="115"/>
      <c r="J281" s="107"/>
      <c r="K281" s="107"/>
      <c r="L281" s="107"/>
    </row>
    <row r="282" spans="1:12" s="116" customFormat="1" ht="12.75" x14ac:dyDescent="0.2">
      <c r="A282" s="124"/>
      <c r="B282" s="92"/>
      <c r="F282" s="115"/>
      <c r="G282" s="115"/>
      <c r="H282" s="107"/>
      <c r="I282" s="115"/>
      <c r="J282" s="107"/>
      <c r="K282" s="107"/>
      <c r="L282" s="107"/>
    </row>
    <row r="283" spans="1:12" s="116" customFormat="1" ht="12.75" x14ac:dyDescent="0.2">
      <c r="A283" s="124"/>
      <c r="B283" s="92"/>
      <c r="F283" s="115"/>
      <c r="G283" s="115"/>
      <c r="I283" s="115"/>
    </row>
    <row r="284" spans="1:12" s="116" customFormat="1" ht="12.75" x14ac:dyDescent="0.2">
      <c r="A284" s="124"/>
      <c r="B284" s="92"/>
      <c r="F284" s="115"/>
      <c r="G284" s="115"/>
      <c r="I284" s="115"/>
    </row>
    <row r="285" spans="1:12" s="116" customFormat="1" ht="12.75" x14ac:dyDescent="0.2">
      <c r="A285" s="124"/>
      <c r="B285" s="92"/>
      <c r="F285" s="115"/>
      <c r="G285" s="115"/>
      <c r="I285" s="115"/>
    </row>
    <row r="286" spans="1:12" s="116" customFormat="1" ht="12.75" x14ac:dyDescent="0.2">
      <c r="A286" s="124"/>
      <c r="B286" s="92"/>
      <c r="F286" s="115"/>
      <c r="G286" s="115"/>
      <c r="I286" s="115"/>
    </row>
    <row r="287" spans="1:12" s="116" customFormat="1" ht="12.75" x14ac:dyDescent="0.2">
      <c r="A287" s="124"/>
      <c r="B287" s="92"/>
      <c r="F287" s="115"/>
      <c r="G287" s="115"/>
      <c r="I287" s="115"/>
    </row>
    <row r="288" spans="1:12" s="116" customFormat="1" ht="12.75" x14ac:dyDescent="0.2">
      <c r="A288" s="124"/>
      <c r="B288" s="92"/>
      <c r="F288" s="115"/>
      <c r="G288" s="115"/>
      <c r="I288" s="115"/>
    </row>
    <row r="289" spans="1:12" s="116" customFormat="1" ht="12.75" x14ac:dyDescent="0.2">
      <c r="A289" s="124"/>
      <c r="B289" s="92"/>
      <c r="F289" s="115"/>
      <c r="G289" s="115"/>
      <c r="I289" s="115"/>
    </row>
    <row r="290" spans="1:12" s="116" customFormat="1" ht="12.75" x14ac:dyDescent="0.2">
      <c r="A290" s="124"/>
      <c r="B290" s="92"/>
      <c r="F290" s="115"/>
      <c r="G290" s="115"/>
      <c r="I290" s="115"/>
    </row>
    <row r="291" spans="1:12" s="116" customFormat="1" ht="12.75" x14ac:dyDescent="0.2">
      <c r="A291" s="124"/>
      <c r="B291" s="92"/>
      <c r="F291" s="115"/>
      <c r="G291" s="115"/>
      <c r="I291" s="115"/>
    </row>
    <row r="292" spans="1:12" s="116" customFormat="1" ht="12.75" x14ac:dyDescent="0.2">
      <c r="A292" s="124"/>
      <c r="B292" s="92"/>
      <c r="F292" s="115"/>
      <c r="G292" s="115"/>
      <c r="H292" s="115"/>
      <c r="I292" s="115"/>
      <c r="L292" s="115"/>
    </row>
    <row r="293" spans="1:12" s="116" customFormat="1" ht="12.75" x14ac:dyDescent="0.2">
      <c r="A293" s="124"/>
      <c r="B293" s="92"/>
      <c r="F293" s="115"/>
      <c r="G293" s="115"/>
      <c r="H293" s="180"/>
      <c r="I293" s="115"/>
      <c r="J293" s="180"/>
      <c r="K293" s="180"/>
      <c r="L293" s="180"/>
    </row>
    <row r="294" spans="1:12" s="116" customFormat="1" ht="12.75" x14ac:dyDescent="0.2">
      <c r="A294" s="124"/>
      <c r="B294" s="92"/>
      <c r="F294" s="115"/>
      <c r="G294" s="115"/>
      <c r="H294" s="180"/>
      <c r="I294" s="115"/>
      <c r="J294" s="180"/>
      <c r="K294" s="180"/>
      <c r="L294" s="180"/>
    </row>
    <row r="295" spans="1:12" s="116" customFormat="1" ht="12.75" x14ac:dyDescent="0.2">
      <c r="A295" s="124"/>
      <c r="B295" s="92"/>
      <c r="F295" s="115"/>
      <c r="G295" s="115"/>
      <c r="I295" s="115"/>
    </row>
    <row r="296" spans="1:12" s="116" customFormat="1" ht="12.75" x14ac:dyDescent="0.2">
      <c r="A296" s="124"/>
      <c r="B296" s="92"/>
      <c r="F296" s="115"/>
      <c r="G296" s="115"/>
      <c r="H296" s="180"/>
      <c r="I296" s="115"/>
      <c r="J296" s="180"/>
      <c r="K296" s="180"/>
      <c r="L296" s="180"/>
    </row>
    <row r="297" spans="1:12" s="116" customFormat="1" ht="12.75" x14ac:dyDescent="0.2">
      <c r="A297" s="124"/>
      <c r="B297" s="92"/>
      <c r="F297" s="115"/>
      <c r="G297" s="115"/>
      <c r="H297" s="90"/>
      <c r="I297" s="115"/>
      <c r="J297" s="90"/>
      <c r="K297" s="90"/>
      <c r="L297" s="90"/>
    </row>
    <row r="298" spans="1:12" s="116" customFormat="1" ht="12.75" x14ac:dyDescent="0.2">
      <c r="A298" s="124"/>
      <c r="B298" s="92"/>
      <c r="F298" s="115"/>
      <c r="G298" s="115"/>
      <c r="I298" s="115"/>
    </row>
    <row r="299" spans="1:12" s="116" customFormat="1" ht="12.75" x14ac:dyDescent="0.2">
      <c r="A299" s="124"/>
      <c r="B299" s="92"/>
      <c r="F299" s="115"/>
      <c r="G299" s="115"/>
      <c r="H299" s="114"/>
      <c r="I299" s="115"/>
      <c r="J299" s="104"/>
      <c r="K299" s="104"/>
      <c r="L299" s="114"/>
    </row>
    <row r="300" spans="1:12" s="116" customFormat="1" ht="12.75" x14ac:dyDescent="0.2">
      <c r="A300" s="124"/>
      <c r="B300" s="92"/>
      <c r="F300" s="115"/>
      <c r="G300" s="115"/>
      <c r="H300" s="114"/>
      <c r="I300" s="115"/>
      <c r="J300" s="104"/>
      <c r="K300" s="104"/>
      <c r="L300" s="114"/>
    </row>
    <row r="301" spans="1:12" s="116" customFormat="1" ht="12.75" x14ac:dyDescent="0.2">
      <c r="A301" s="124"/>
      <c r="B301" s="92"/>
      <c r="F301" s="115"/>
      <c r="G301" s="115"/>
      <c r="H301" s="114"/>
      <c r="I301" s="115"/>
      <c r="J301" s="104"/>
      <c r="K301" s="104"/>
      <c r="L301" s="114"/>
    </row>
    <row r="302" spans="1:12" s="116" customFormat="1" ht="12.75" x14ac:dyDescent="0.2">
      <c r="A302" s="124"/>
      <c r="B302" s="92"/>
      <c r="F302" s="115"/>
      <c r="G302" s="115"/>
      <c r="H302" s="115"/>
      <c r="I302" s="115"/>
      <c r="J302" s="181"/>
      <c r="K302" s="181"/>
      <c r="L302" s="181"/>
    </row>
    <row r="303" spans="1:12" s="116" customFormat="1" ht="12.75" x14ac:dyDescent="0.2">
      <c r="A303" s="124"/>
      <c r="B303" s="92"/>
      <c r="F303" s="115"/>
      <c r="G303" s="115"/>
      <c r="H303" s="115"/>
      <c r="I303" s="115"/>
      <c r="J303" s="104"/>
      <c r="K303" s="104"/>
      <c r="L303" s="115"/>
    </row>
    <row r="304" spans="1:12" s="116" customFormat="1" ht="12.75" x14ac:dyDescent="0.2">
      <c r="A304" s="124"/>
      <c r="B304" s="92"/>
      <c r="F304" s="115"/>
      <c r="G304" s="115"/>
      <c r="I304" s="115"/>
      <c r="J304" s="104"/>
      <c r="K304" s="104"/>
    </row>
    <row r="305" spans="1:12" s="116" customFormat="1" ht="12.75" x14ac:dyDescent="0.2">
      <c r="A305" s="124"/>
      <c r="B305" s="92"/>
      <c r="F305" s="115"/>
      <c r="G305" s="115"/>
      <c r="I305" s="115"/>
    </row>
    <row r="306" spans="1:12" s="116" customFormat="1" ht="12.75" x14ac:dyDescent="0.2">
      <c r="A306" s="124"/>
      <c r="B306" s="92"/>
      <c r="F306" s="115"/>
      <c r="G306" s="115"/>
      <c r="I306" s="115"/>
    </row>
    <row r="307" spans="1:12" s="116" customFormat="1" ht="12.75" x14ac:dyDescent="0.2">
      <c r="A307" s="124"/>
      <c r="B307" s="92"/>
      <c r="F307" s="115"/>
      <c r="G307" s="115"/>
      <c r="H307" s="115"/>
      <c r="I307" s="115"/>
      <c r="J307" s="115"/>
      <c r="K307" s="115"/>
      <c r="L307" s="115"/>
    </row>
    <row r="308" spans="1:12" s="116" customFormat="1" ht="12.75" x14ac:dyDescent="0.2">
      <c r="A308" s="124"/>
      <c r="B308" s="92"/>
      <c r="F308" s="115"/>
      <c r="G308" s="115"/>
      <c r="H308" s="115"/>
      <c r="I308" s="115"/>
      <c r="J308" s="115"/>
      <c r="K308" s="115"/>
      <c r="L308" s="115"/>
    </row>
    <row r="309" spans="1:12" s="116" customFormat="1" ht="12.75" x14ac:dyDescent="0.2">
      <c r="A309" s="124"/>
      <c r="B309" s="92"/>
      <c r="F309" s="115"/>
      <c r="G309" s="115"/>
      <c r="H309" s="115"/>
      <c r="I309" s="115"/>
      <c r="J309" s="115"/>
      <c r="K309" s="115"/>
      <c r="L309" s="115"/>
    </row>
    <row r="310" spans="1:12" s="116" customFormat="1" ht="12.75" x14ac:dyDescent="0.2">
      <c r="A310" s="124"/>
      <c r="B310" s="92"/>
      <c r="F310" s="115"/>
      <c r="G310" s="115"/>
      <c r="H310" s="115"/>
      <c r="I310" s="115"/>
      <c r="J310" s="115"/>
      <c r="K310" s="115"/>
      <c r="L310" s="115"/>
    </row>
    <row r="311" spans="1:12" s="116" customFormat="1" ht="12.75" x14ac:dyDescent="0.2">
      <c r="A311" s="124"/>
      <c r="B311" s="92"/>
      <c r="F311" s="115"/>
      <c r="G311" s="115"/>
      <c r="H311" s="115"/>
      <c r="I311" s="115"/>
      <c r="J311" s="115"/>
      <c r="K311" s="115"/>
      <c r="L311" s="115"/>
    </row>
    <row r="312" spans="1:12" s="116" customFormat="1" ht="12.75" x14ac:dyDescent="0.2">
      <c r="A312" s="124"/>
      <c r="B312" s="92"/>
      <c r="F312" s="115"/>
      <c r="G312" s="115"/>
      <c r="H312" s="115"/>
      <c r="I312" s="115"/>
      <c r="J312" s="115"/>
      <c r="K312" s="115"/>
      <c r="L312" s="115"/>
    </row>
    <row r="313" spans="1:12" s="116" customFormat="1" ht="12.75" x14ac:dyDescent="0.2">
      <c r="A313" s="124"/>
      <c r="B313" s="92"/>
      <c r="F313" s="115"/>
      <c r="G313" s="115"/>
      <c r="H313" s="115"/>
      <c r="I313" s="115"/>
      <c r="J313" s="115"/>
      <c r="K313" s="115"/>
      <c r="L313" s="115"/>
    </row>
    <row r="314" spans="1:12" s="116" customFormat="1" ht="12.75" x14ac:dyDescent="0.2">
      <c r="A314" s="124"/>
      <c r="B314" s="92"/>
      <c r="F314" s="115"/>
      <c r="G314" s="115"/>
      <c r="H314" s="115"/>
      <c r="I314" s="115"/>
      <c r="J314" s="115"/>
      <c r="K314" s="115"/>
      <c r="L314" s="115"/>
    </row>
    <row r="315" spans="1:12" s="116" customFormat="1" ht="12.75" x14ac:dyDescent="0.2">
      <c r="A315" s="124"/>
      <c r="B315" s="92"/>
      <c r="F315" s="115"/>
      <c r="G315" s="115"/>
      <c r="H315" s="115"/>
      <c r="I315" s="115"/>
      <c r="J315" s="115"/>
      <c r="K315" s="115"/>
      <c r="L315" s="115"/>
    </row>
    <row r="316" spans="1:12" s="116" customFormat="1" ht="12.75" x14ac:dyDescent="0.2">
      <c r="A316" s="124"/>
      <c r="B316" s="92"/>
      <c r="F316" s="115"/>
      <c r="G316" s="115"/>
      <c r="H316" s="115"/>
      <c r="I316" s="115"/>
      <c r="J316" s="115"/>
      <c r="K316" s="115"/>
      <c r="L316" s="115"/>
    </row>
    <row r="317" spans="1:12" s="116" customFormat="1" ht="12.75" x14ac:dyDescent="0.2">
      <c r="A317" s="124"/>
      <c r="B317" s="92"/>
      <c r="F317" s="115"/>
      <c r="G317" s="115"/>
      <c r="H317" s="115"/>
      <c r="I317" s="115"/>
      <c r="J317" s="115"/>
      <c r="K317" s="115"/>
      <c r="L317" s="115"/>
    </row>
    <row r="318" spans="1:12" s="116" customFormat="1" ht="12.75" x14ac:dyDescent="0.2">
      <c r="A318" s="124"/>
      <c r="B318" s="92"/>
      <c r="F318" s="115"/>
      <c r="G318" s="115"/>
      <c r="H318" s="115"/>
      <c r="I318" s="115"/>
      <c r="J318" s="115"/>
      <c r="K318" s="115"/>
      <c r="L318" s="115"/>
    </row>
    <row r="319" spans="1:12" s="116" customFormat="1" ht="12.75" x14ac:dyDescent="0.2">
      <c r="A319" s="124"/>
      <c r="B319" s="92"/>
      <c r="F319" s="115"/>
      <c r="G319" s="115"/>
      <c r="H319" s="115"/>
      <c r="I319" s="115"/>
      <c r="J319" s="115"/>
      <c r="K319" s="115"/>
      <c r="L319" s="115"/>
    </row>
    <row r="320" spans="1:12" s="116" customFormat="1" ht="12.75" x14ac:dyDescent="0.2">
      <c r="A320" s="124"/>
      <c r="B320" s="92"/>
      <c r="F320" s="115"/>
      <c r="G320" s="115"/>
      <c r="H320" s="115"/>
      <c r="I320" s="115"/>
      <c r="J320" s="115"/>
      <c r="K320" s="115"/>
      <c r="L320" s="115"/>
    </row>
    <row r="321" spans="1:12" s="116" customFormat="1" ht="12.75" x14ac:dyDescent="0.2">
      <c r="A321" s="124"/>
      <c r="B321" s="92"/>
      <c r="F321" s="115"/>
      <c r="G321" s="115"/>
      <c r="H321" s="115"/>
      <c r="I321" s="115"/>
      <c r="J321" s="115"/>
      <c r="K321" s="115"/>
      <c r="L321" s="115"/>
    </row>
    <row r="322" spans="1:12" s="116" customFormat="1" ht="12.75" x14ac:dyDescent="0.2">
      <c r="A322" s="124"/>
      <c r="B322" s="92"/>
      <c r="F322" s="115"/>
      <c r="G322" s="115"/>
      <c r="H322" s="115"/>
      <c r="I322" s="115"/>
      <c r="J322" s="115"/>
      <c r="K322" s="115"/>
      <c r="L322" s="115"/>
    </row>
    <row r="323" spans="1:12" s="116" customFormat="1" ht="12.75" x14ac:dyDescent="0.2">
      <c r="A323" s="124"/>
      <c r="B323" s="92"/>
      <c r="F323" s="115"/>
      <c r="G323" s="115"/>
      <c r="H323" s="115"/>
      <c r="I323" s="115"/>
      <c r="J323" s="115"/>
      <c r="K323" s="115"/>
      <c r="L323" s="115"/>
    </row>
    <row r="324" spans="1:12" s="116" customFormat="1" ht="12.75" x14ac:dyDescent="0.2">
      <c r="A324" s="124"/>
      <c r="B324" s="92"/>
      <c r="F324" s="115"/>
      <c r="G324" s="115"/>
      <c r="H324" s="115"/>
      <c r="I324" s="115"/>
      <c r="J324" s="115"/>
      <c r="K324" s="115"/>
      <c r="L324" s="115"/>
    </row>
    <row r="325" spans="1:12" s="116" customFormat="1" ht="12.75" x14ac:dyDescent="0.2">
      <c r="A325" s="124"/>
      <c r="B325" s="92"/>
      <c r="F325" s="115"/>
      <c r="G325" s="115"/>
      <c r="H325" s="115"/>
      <c r="I325" s="115"/>
      <c r="J325" s="115"/>
      <c r="K325" s="115"/>
      <c r="L325" s="115"/>
    </row>
    <row r="326" spans="1:12" s="116" customFormat="1" ht="12.75" x14ac:dyDescent="0.2">
      <c r="A326" s="124"/>
      <c r="B326" s="92"/>
      <c r="F326" s="115"/>
      <c r="G326" s="115"/>
      <c r="H326" s="115"/>
      <c r="I326" s="115"/>
      <c r="J326" s="115"/>
      <c r="K326" s="115"/>
      <c r="L326" s="115"/>
    </row>
    <row r="327" spans="1:12" s="116" customFormat="1" ht="12.75" x14ac:dyDescent="0.2">
      <c r="A327" s="124"/>
      <c r="B327" s="92"/>
      <c r="F327" s="115"/>
      <c r="G327" s="115"/>
      <c r="H327" s="115"/>
      <c r="I327" s="115"/>
      <c r="J327" s="115"/>
      <c r="K327" s="115"/>
      <c r="L327" s="115"/>
    </row>
    <row r="328" spans="1:12" s="116" customFormat="1" ht="12.75" x14ac:dyDescent="0.2">
      <c r="A328" s="124"/>
      <c r="B328" s="92"/>
      <c r="F328" s="115"/>
      <c r="G328" s="115"/>
      <c r="H328" s="115"/>
      <c r="I328" s="115"/>
      <c r="J328" s="115"/>
      <c r="K328" s="115"/>
      <c r="L328" s="115"/>
    </row>
    <row r="329" spans="1:12" s="116" customFormat="1" ht="12.75" x14ac:dyDescent="0.2">
      <c r="A329" s="124"/>
      <c r="B329" s="92"/>
      <c r="F329" s="115"/>
      <c r="G329" s="115"/>
      <c r="H329" s="115"/>
      <c r="I329" s="115"/>
      <c r="J329" s="115"/>
      <c r="K329" s="115"/>
      <c r="L329" s="115"/>
    </row>
    <row r="330" spans="1:12" s="116" customFormat="1" ht="12.75" x14ac:dyDescent="0.2">
      <c r="A330" s="124"/>
      <c r="B330" s="92"/>
      <c r="F330" s="115"/>
      <c r="G330" s="115"/>
      <c r="H330" s="115"/>
      <c r="I330" s="115"/>
      <c r="J330" s="115"/>
      <c r="K330" s="115"/>
      <c r="L330" s="115"/>
    </row>
    <row r="331" spans="1:12" s="116" customFormat="1" ht="12.75" x14ac:dyDescent="0.2">
      <c r="A331" s="124"/>
      <c r="B331" s="92"/>
      <c r="F331" s="115"/>
      <c r="G331" s="115"/>
      <c r="H331" s="115"/>
      <c r="I331" s="115"/>
      <c r="J331" s="115"/>
      <c r="K331" s="115"/>
      <c r="L331" s="115"/>
    </row>
    <row r="332" spans="1:12" s="116" customFormat="1" ht="12.75" x14ac:dyDescent="0.2">
      <c r="A332" s="124"/>
      <c r="B332" s="92"/>
      <c r="F332" s="115"/>
      <c r="G332" s="115"/>
      <c r="H332" s="115"/>
      <c r="I332" s="115"/>
      <c r="J332" s="115"/>
      <c r="K332" s="115"/>
      <c r="L332" s="115"/>
    </row>
    <row r="333" spans="1:12" s="116" customFormat="1" ht="12.75" x14ac:dyDescent="0.2">
      <c r="A333" s="124"/>
      <c r="B333" s="92"/>
      <c r="F333" s="115"/>
      <c r="G333" s="115"/>
      <c r="H333" s="115"/>
      <c r="I333" s="115"/>
      <c r="J333" s="115"/>
      <c r="K333" s="115"/>
      <c r="L333" s="115"/>
    </row>
    <row r="334" spans="1:12" s="116" customFormat="1" ht="12.75" x14ac:dyDescent="0.2">
      <c r="A334" s="124"/>
      <c r="B334" s="92"/>
      <c r="F334" s="115"/>
      <c r="G334" s="115"/>
      <c r="H334" s="115"/>
      <c r="I334" s="115"/>
      <c r="J334" s="115"/>
      <c r="K334" s="115"/>
      <c r="L334" s="115"/>
    </row>
    <row r="335" spans="1:12" s="116" customFormat="1" ht="12.75" x14ac:dyDescent="0.2">
      <c r="A335" s="124"/>
      <c r="B335" s="92"/>
      <c r="F335" s="115"/>
      <c r="G335" s="115"/>
      <c r="H335" s="115"/>
      <c r="I335" s="115"/>
      <c r="J335" s="115"/>
      <c r="K335" s="115"/>
      <c r="L335" s="115"/>
    </row>
    <row r="336" spans="1:12" s="116" customFormat="1" ht="12.75" x14ac:dyDescent="0.2">
      <c r="A336" s="124"/>
      <c r="B336" s="92"/>
      <c r="F336" s="115"/>
      <c r="G336" s="115"/>
      <c r="H336" s="115"/>
      <c r="I336" s="115"/>
      <c r="J336" s="115"/>
      <c r="K336" s="115"/>
      <c r="L336" s="115"/>
    </row>
    <row r="337" spans="1:12" s="116" customFormat="1" ht="12.75" x14ac:dyDescent="0.2">
      <c r="A337" s="124"/>
      <c r="B337" s="92"/>
      <c r="F337" s="115"/>
      <c r="G337" s="115"/>
      <c r="H337" s="115"/>
      <c r="I337" s="115"/>
      <c r="J337" s="115"/>
      <c r="K337" s="115"/>
      <c r="L337" s="115"/>
    </row>
    <row r="338" spans="1:12" s="116" customFormat="1" ht="12.75" x14ac:dyDescent="0.2">
      <c r="A338" s="124"/>
      <c r="B338" s="92"/>
      <c r="F338" s="115"/>
      <c r="G338" s="115"/>
      <c r="H338" s="115"/>
      <c r="I338" s="115"/>
      <c r="J338" s="115"/>
      <c r="K338" s="115"/>
      <c r="L338" s="115"/>
    </row>
    <row r="339" spans="1:12" s="116" customFormat="1" ht="12.75" x14ac:dyDescent="0.2">
      <c r="A339" s="124"/>
      <c r="B339" s="92"/>
      <c r="F339" s="115"/>
      <c r="G339" s="115"/>
      <c r="H339" s="115"/>
      <c r="I339" s="115"/>
      <c r="J339" s="115"/>
      <c r="K339" s="115"/>
      <c r="L339" s="115"/>
    </row>
    <row r="340" spans="1:12" s="116" customFormat="1" ht="12.75" x14ac:dyDescent="0.2">
      <c r="A340" s="124"/>
      <c r="B340" s="92"/>
      <c r="F340" s="115"/>
      <c r="G340" s="115"/>
      <c r="H340" s="115"/>
      <c r="I340" s="115"/>
      <c r="J340" s="115"/>
      <c r="K340" s="115"/>
      <c r="L340" s="115"/>
    </row>
    <row r="341" spans="1:12" s="116" customFormat="1" ht="12.75" x14ac:dyDescent="0.2">
      <c r="A341" s="124"/>
      <c r="B341" s="92"/>
      <c r="F341" s="115"/>
      <c r="G341" s="115"/>
      <c r="H341" s="115"/>
      <c r="I341" s="115"/>
      <c r="J341" s="115"/>
      <c r="K341" s="115"/>
      <c r="L341" s="115"/>
    </row>
    <row r="342" spans="1:12" s="116" customFormat="1" ht="12.75" x14ac:dyDescent="0.2">
      <c r="A342" s="124"/>
      <c r="B342" s="92"/>
      <c r="F342" s="115"/>
      <c r="G342" s="115"/>
      <c r="H342" s="115"/>
      <c r="I342" s="115"/>
      <c r="J342" s="115"/>
      <c r="K342" s="115"/>
      <c r="L342" s="115"/>
    </row>
    <row r="343" spans="1:12" s="116" customFormat="1" ht="12.75" x14ac:dyDescent="0.2">
      <c r="A343" s="124"/>
      <c r="B343" s="92"/>
      <c r="F343" s="115"/>
      <c r="G343" s="115"/>
      <c r="H343" s="115"/>
      <c r="I343" s="115"/>
      <c r="J343" s="115"/>
      <c r="K343" s="115"/>
      <c r="L343" s="115"/>
    </row>
    <row r="344" spans="1:12" s="116" customFormat="1" ht="12.75" x14ac:dyDescent="0.2">
      <c r="A344" s="124"/>
      <c r="B344" s="92"/>
      <c r="F344" s="115"/>
      <c r="G344" s="115"/>
      <c r="H344" s="115"/>
      <c r="I344" s="115"/>
      <c r="J344" s="115"/>
      <c r="K344" s="115"/>
      <c r="L344" s="115"/>
    </row>
    <row r="345" spans="1:12" s="116" customFormat="1" ht="12.75" x14ac:dyDescent="0.2">
      <c r="A345" s="124"/>
      <c r="B345" s="92"/>
      <c r="F345" s="115"/>
      <c r="G345" s="115"/>
      <c r="H345" s="115"/>
      <c r="I345" s="115"/>
      <c r="J345" s="115"/>
      <c r="K345" s="115"/>
      <c r="L345" s="115"/>
    </row>
    <row r="346" spans="1:12" s="116" customFormat="1" ht="12.75" x14ac:dyDescent="0.2">
      <c r="A346" s="124"/>
      <c r="B346" s="92"/>
      <c r="F346" s="115"/>
      <c r="G346" s="115"/>
      <c r="H346" s="115"/>
      <c r="I346" s="115"/>
      <c r="J346" s="115"/>
      <c r="K346" s="115"/>
      <c r="L346" s="115"/>
    </row>
    <row r="347" spans="1:12" s="116" customFormat="1" ht="12.75" x14ac:dyDescent="0.2">
      <c r="A347" s="124"/>
      <c r="B347" s="92"/>
      <c r="F347" s="115"/>
      <c r="G347" s="115"/>
      <c r="H347" s="115"/>
      <c r="I347" s="115"/>
      <c r="J347" s="115"/>
      <c r="K347" s="115"/>
      <c r="L347" s="115"/>
    </row>
    <row r="348" spans="1:12" s="116" customFormat="1" ht="7.35" customHeight="1" x14ac:dyDescent="0.2">
      <c r="A348" s="124"/>
      <c r="B348" s="92"/>
      <c r="F348" s="115"/>
      <c r="G348" s="115"/>
      <c r="H348" s="115"/>
      <c r="I348" s="115"/>
      <c r="J348" s="115"/>
      <c r="K348" s="115"/>
      <c r="L348" s="115"/>
    </row>
    <row r="349" spans="1:12" s="116" customFormat="1" ht="7.35" customHeight="1" x14ac:dyDescent="0.2">
      <c r="A349" s="124"/>
      <c r="B349" s="92"/>
      <c r="F349" s="115"/>
      <c r="G349" s="115"/>
      <c r="H349" s="115"/>
      <c r="I349" s="115"/>
      <c r="J349" s="115"/>
      <c r="K349" s="115"/>
      <c r="L349" s="115"/>
    </row>
    <row r="350" spans="1:12" s="116" customFormat="1" ht="7.35" customHeight="1" x14ac:dyDescent="0.2">
      <c r="A350" s="124"/>
      <c r="B350" s="92"/>
      <c r="F350" s="115"/>
      <c r="G350" s="115"/>
      <c r="H350" s="115"/>
      <c r="I350" s="115"/>
      <c r="J350" s="115"/>
      <c r="K350" s="115"/>
      <c r="L350" s="115"/>
    </row>
    <row r="351" spans="1:12" s="116" customFormat="1" ht="7.35" customHeight="1" x14ac:dyDescent="0.2">
      <c r="A351" s="124"/>
      <c r="B351" s="92"/>
      <c r="F351" s="115"/>
      <c r="G351" s="115"/>
      <c r="H351" s="115"/>
      <c r="I351" s="115"/>
      <c r="J351" s="115"/>
      <c r="K351" s="115"/>
      <c r="L351" s="115"/>
    </row>
    <row r="352" spans="1:12" s="116" customFormat="1" ht="7.35" customHeight="1" x14ac:dyDescent="0.2">
      <c r="A352" s="124"/>
      <c r="B352" s="92"/>
      <c r="F352" s="115"/>
      <c r="G352" s="115"/>
      <c r="H352" s="115"/>
      <c r="I352" s="115"/>
      <c r="J352" s="115"/>
      <c r="K352" s="115"/>
      <c r="L352" s="115"/>
    </row>
    <row r="353" spans="1:12" s="116" customFormat="1" ht="7.35" customHeight="1" x14ac:dyDescent="0.2">
      <c r="A353" s="124"/>
      <c r="B353" s="92"/>
      <c r="F353" s="115"/>
      <c r="G353" s="115"/>
      <c r="H353" s="115"/>
      <c r="I353" s="115"/>
      <c r="J353" s="115"/>
      <c r="K353" s="115"/>
      <c r="L353" s="115"/>
    </row>
    <row r="354" spans="1:12" s="116" customFormat="1" ht="7.35" customHeight="1" x14ac:dyDescent="0.2">
      <c r="A354" s="124"/>
      <c r="B354" s="92"/>
      <c r="F354" s="115"/>
      <c r="G354" s="115"/>
      <c r="H354" s="115"/>
      <c r="I354" s="115"/>
      <c r="J354" s="115"/>
      <c r="K354" s="115"/>
      <c r="L354" s="115"/>
    </row>
    <row r="355" spans="1:12" s="116" customFormat="1" ht="7.35" customHeight="1" x14ac:dyDescent="0.2">
      <c r="A355" s="124"/>
      <c r="B355" s="92"/>
      <c r="F355" s="115"/>
      <c r="G355" s="115"/>
      <c r="H355" s="115"/>
      <c r="I355" s="115"/>
      <c r="J355" s="115"/>
      <c r="K355" s="115"/>
      <c r="L355" s="115"/>
    </row>
    <row r="356" spans="1:12" s="116" customFormat="1" ht="7.35" customHeight="1" x14ac:dyDescent="0.2">
      <c r="A356" s="124"/>
      <c r="B356" s="92"/>
      <c r="F356" s="115"/>
      <c r="G356" s="115"/>
      <c r="H356" s="115"/>
      <c r="I356" s="115"/>
      <c r="J356" s="115"/>
      <c r="K356" s="115"/>
      <c r="L356" s="115"/>
    </row>
    <row r="357" spans="1:12" s="116" customFormat="1" ht="7.35" customHeight="1" x14ac:dyDescent="0.2">
      <c r="A357" s="124"/>
      <c r="B357" s="92"/>
      <c r="F357" s="115"/>
      <c r="G357" s="115"/>
      <c r="H357" s="115"/>
      <c r="I357" s="115"/>
      <c r="J357" s="115"/>
      <c r="K357" s="115"/>
      <c r="L357" s="115"/>
    </row>
    <row r="358" spans="1:12" s="116" customFormat="1" ht="7.35" customHeight="1" x14ac:dyDescent="0.2">
      <c r="A358" s="124"/>
      <c r="B358" s="92"/>
      <c r="F358" s="115"/>
      <c r="G358" s="115"/>
      <c r="H358" s="115"/>
      <c r="I358" s="115"/>
      <c r="J358" s="115"/>
      <c r="K358" s="115"/>
      <c r="L358" s="115"/>
    </row>
    <row r="359" spans="1:12" s="116" customFormat="1" ht="7.35" customHeight="1" x14ac:dyDescent="0.2">
      <c r="A359" s="124"/>
      <c r="B359" s="92"/>
      <c r="F359" s="115"/>
      <c r="G359" s="115"/>
      <c r="H359" s="115"/>
      <c r="I359" s="115"/>
      <c r="J359" s="115"/>
      <c r="K359" s="115"/>
      <c r="L359" s="115"/>
    </row>
    <row r="360" spans="1:12" s="116" customFormat="1" ht="7.35" customHeight="1" x14ac:dyDescent="0.2">
      <c r="A360" s="124"/>
      <c r="B360" s="92"/>
      <c r="F360" s="115"/>
      <c r="G360" s="115"/>
      <c r="H360" s="115"/>
      <c r="I360" s="115"/>
      <c r="J360" s="115"/>
      <c r="K360" s="115"/>
      <c r="L360" s="115"/>
    </row>
    <row r="361" spans="1:12" s="116" customFormat="1" ht="7.35" customHeight="1" x14ac:dyDescent="0.2">
      <c r="A361" s="124"/>
      <c r="B361" s="92"/>
      <c r="F361" s="115"/>
      <c r="G361" s="115"/>
      <c r="H361" s="115"/>
      <c r="I361" s="115"/>
      <c r="J361" s="115"/>
      <c r="K361" s="115"/>
      <c r="L361" s="115"/>
    </row>
    <row r="362" spans="1:12" s="116" customFormat="1" ht="7.35" customHeight="1" x14ac:dyDescent="0.2">
      <c r="A362" s="124"/>
      <c r="B362" s="92"/>
      <c r="F362" s="115"/>
      <c r="G362" s="115"/>
      <c r="H362" s="115"/>
      <c r="I362" s="115"/>
      <c r="J362" s="115"/>
      <c r="K362" s="115"/>
      <c r="L362" s="115"/>
    </row>
    <row r="363" spans="1:12" s="116" customFormat="1" ht="7.35" customHeight="1" x14ac:dyDescent="0.2">
      <c r="A363" s="124"/>
      <c r="B363" s="92"/>
      <c r="F363" s="115"/>
      <c r="G363" s="115"/>
      <c r="H363" s="115"/>
      <c r="I363" s="115"/>
      <c r="J363" s="115"/>
      <c r="K363" s="115"/>
      <c r="L363" s="115"/>
    </row>
    <row r="364" spans="1:12" s="116" customFormat="1" ht="7.35" customHeight="1" x14ac:dyDescent="0.2">
      <c r="A364" s="124"/>
      <c r="B364" s="92"/>
      <c r="F364" s="115"/>
      <c r="G364" s="115"/>
      <c r="H364" s="115"/>
      <c r="I364" s="115"/>
      <c r="J364" s="115"/>
      <c r="K364" s="115"/>
      <c r="L364" s="115"/>
    </row>
    <row r="365" spans="1:12" s="116" customFormat="1" ht="7.35" customHeight="1" x14ac:dyDescent="0.2">
      <c r="A365" s="124"/>
      <c r="B365" s="92"/>
      <c r="F365" s="115"/>
      <c r="G365" s="115"/>
      <c r="H365" s="115"/>
      <c r="I365" s="115"/>
      <c r="J365" s="115"/>
      <c r="K365" s="115"/>
      <c r="L365" s="115"/>
    </row>
    <row r="366" spans="1:12" s="116" customFormat="1" ht="7.35" customHeight="1" x14ac:dyDescent="0.2">
      <c r="A366" s="124"/>
      <c r="B366" s="92"/>
      <c r="F366" s="115"/>
      <c r="G366" s="115"/>
      <c r="H366" s="115"/>
      <c r="I366" s="115"/>
      <c r="J366" s="115"/>
      <c r="K366" s="115"/>
      <c r="L366" s="115"/>
    </row>
    <row r="367" spans="1:12" s="116" customFormat="1" ht="7.35" customHeight="1" x14ac:dyDescent="0.2">
      <c r="A367" s="124"/>
      <c r="B367" s="92"/>
      <c r="F367" s="115"/>
      <c r="G367" s="115"/>
      <c r="H367" s="115"/>
      <c r="I367" s="115"/>
      <c r="J367" s="115"/>
      <c r="K367" s="115"/>
      <c r="L367" s="115"/>
    </row>
    <row r="368" spans="1:12" s="116" customFormat="1" ht="7.35" customHeight="1" x14ac:dyDescent="0.2">
      <c r="A368" s="124"/>
      <c r="B368" s="92"/>
      <c r="F368" s="115"/>
      <c r="G368" s="115"/>
      <c r="H368" s="115"/>
      <c r="I368" s="115"/>
      <c r="J368" s="115"/>
      <c r="K368" s="115"/>
      <c r="L368" s="115"/>
    </row>
    <row r="369" spans="1:12" s="116" customFormat="1" ht="7.35" customHeight="1" x14ac:dyDescent="0.2">
      <c r="A369" s="124"/>
      <c r="B369" s="92"/>
      <c r="F369" s="115"/>
      <c r="G369" s="115"/>
      <c r="H369" s="115"/>
      <c r="I369" s="115"/>
      <c r="J369" s="115"/>
      <c r="K369" s="115"/>
      <c r="L369" s="115"/>
    </row>
    <row r="370" spans="1:12" s="116" customFormat="1" ht="7.35" customHeight="1" x14ac:dyDescent="0.2">
      <c r="A370" s="124"/>
      <c r="B370" s="92"/>
      <c r="F370" s="115"/>
      <c r="G370" s="115"/>
      <c r="H370" s="115"/>
      <c r="I370" s="115"/>
      <c r="J370" s="115"/>
      <c r="K370" s="115"/>
      <c r="L370" s="115"/>
    </row>
    <row r="371" spans="1:12" s="116" customFormat="1" ht="7.35" customHeight="1" x14ac:dyDescent="0.2">
      <c r="A371" s="124"/>
      <c r="B371" s="92"/>
      <c r="F371" s="115"/>
      <c r="G371" s="115"/>
      <c r="H371" s="115"/>
      <c r="I371" s="115"/>
      <c r="J371" s="115"/>
      <c r="K371" s="115"/>
      <c r="L371" s="115"/>
    </row>
    <row r="372" spans="1:12" s="116" customFormat="1" ht="7.35" customHeight="1" x14ac:dyDescent="0.2">
      <c r="A372" s="124"/>
      <c r="B372" s="92"/>
      <c r="F372" s="115"/>
      <c r="G372" s="115"/>
      <c r="H372" s="115"/>
      <c r="I372" s="115"/>
      <c r="J372" s="115"/>
      <c r="K372" s="115"/>
      <c r="L372" s="115"/>
    </row>
    <row r="373" spans="1:12" s="116" customFormat="1" ht="7.35" customHeight="1" x14ac:dyDescent="0.2">
      <c r="A373" s="124"/>
      <c r="B373" s="92"/>
      <c r="F373" s="115"/>
      <c r="G373" s="115"/>
      <c r="H373" s="115"/>
      <c r="I373" s="115"/>
      <c r="J373" s="115"/>
      <c r="K373" s="115"/>
      <c r="L373" s="115"/>
    </row>
    <row r="374" spans="1:12" s="116" customFormat="1" ht="7.35" customHeight="1" x14ac:dyDescent="0.2">
      <c r="A374" s="124"/>
      <c r="B374" s="92"/>
      <c r="F374" s="115"/>
      <c r="G374" s="115"/>
      <c r="H374" s="115"/>
      <c r="I374" s="115"/>
      <c r="J374" s="115"/>
      <c r="K374" s="115"/>
      <c r="L374" s="115"/>
    </row>
    <row r="375" spans="1:12" s="116" customFormat="1" ht="7.35" customHeight="1" x14ac:dyDescent="0.2">
      <c r="A375" s="124"/>
      <c r="B375" s="92"/>
      <c r="F375" s="115"/>
      <c r="G375" s="115"/>
      <c r="H375" s="115"/>
      <c r="I375" s="115"/>
      <c r="J375" s="115"/>
      <c r="K375" s="115"/>
      <c r="L375" s="115"/>
    </row>
    <row r="376" spans="1:12" s="116" customFormat="1" ht="7.35" customHeight="1" x14ac:dyDescent="0.2">
      <c r="A376" s="124"/>
      <c r="B376" s="92"/>
      <c r="F376" s="115"/>
      <c r="G376" s="115"/>
      <c r="H376" s="115"/>
      <c r="I376" s="115"/>
      <c r="J376" s="115"/>
      <c r="K376" s="115"/>
      <c r="L376" s="115"/>
    </row>
    <row r="377" spans="1:12" s="116" customFormat="1" ht="7.35" customHeight="1" x14ac:dyDescent="0.2">
      <c r="A377" s="124"/>
      <c r="B377" s="92"/>
      <c r="F377" s="115"/>
      <c r="G377" s="115"/>
      <c r="H377" s="115"/>
      <c r="I377" s="115"/>
      <c r="J377" s="115"/>
      <c r="K377" s="115"/>
      <c r="L377" s="115"/>
    </row>
    <row r="378" spans="1:12" s="116" customFormat="1" ht="7.35" customHeight="1" x14ac:dyDescent="0.2">
      <c r="A378" s="124"/>
      <c r="B378" s="92"/>
      <c r="F378" s="115"/>
      <c r="G378" s="115"/>
      <c r="H378" s="115"/>
      <c r="I378" s="115"/>
      <c r="J378" s="115"/>
      <c r="K378" s="115"/>
      <c r="L378" s="115"/>
    </row>
    <row r="379" spans="1:12" s="116" customFormat="1" ht="7.35" customHeight="1" x14ac:dyDescent="0.2">
      <c r="A379" s="124"/>
      <c r="B379" s="92"/>
      <c r="F379" s="115"/>
      <c r="G379" s="115"/>
      <c r="H379" s="115"/>
      <c r="I379" s="115"/>
      <c r="J379" s="115"/>
      <c r="K379" s="115"/>
      <c r="L379" s="115"/>
    </row>
    <row r="380" spans="1:12" s="116" customFormat="1" ht="7.35" customHeight="1" x14ac:dyDescent="0.2">
      <c r="A380" s="124"/>
      <c r="B380" s="92"/>
      <c r="F380" s="115"/>
      <c r="G380" s="115"/>
      <c r="H380" s="115"/>
      <c r="I380" s="115"/>
      <c r="J380" s="115"/>
      <c r="K380" s="115"/>
      <c r="L380" s="115"/>
    </row>
    <row r="381" spans="1:12" s="116" customFormat="1" ht="7.35" customHeight="1" x14ac:dyDescent="0.2">
      <c r="A381" s="124"/>
      <c r="B381" s="92"/>
      <c r="F381" s="115"/>
      <c r="G381" s="115"/>
      <c r="H381" s="115"/>
      <c r="I381" s="115"/>
      <c r="J381" s="115"/>
      <c r="K381" s="115"/>
      <c r="L381" s="115"/>
    </row>
    <row r="382" spans="1:12" s="116" customFormat="1" ht="7.35" customHeight="1" x14ac:dyDescent="0.2">
      <c r="A382" s="124"/>
      <c r="B382" s="92"/>
      <c r="F382" s="115"/>
      <c r="G382" s="115"/>
      <c r="H382" s="115"/>
      <c r="I382" s="115"/>
      <c r="J382" s="115"/>
      <c r="K382" s="115"/>
      <c r="L382" s="115"/>
    </row>
    <row r="383" spans="1:12" s="116" customFormat="1" ht="7.35" customHeight="1" x14ac:dyDescent="0.2">
      <c r="A383" s="124"/>
      <c r="B383" s="92"/>
      <c r="F383" s="115"/>
      <c r="G383" s="115"/>
      <c r="H383" s="115"/>
      <c r="I383" s="115"/>
      <c r="J383" s="115"/>
      <c r="K383" s="115"/>
      <c r="L383" s="115"/>
    </row>
    <row r="384" spans="1:12" s="116" customFormat="1" ht="7.35" customHeight="1" x14ac:dyDescent="0.2">
      <c r="A384" s="124"/>
      <c r="B384" s="92"/>
      <c r="F384" s="115"/>
      <c r="G384" s="115"/>
      <c r="H384" s="115"/>
      <c r="I384" s="115"/>
      <c r="J384" s="115"/>
      <c r="K384" s="115"/>
      <c r="L384" s="115"/>
    </row>
    <row r="385" spans="1:12" s="116" customFormat="1" ht="7.35" customHeight="1" x14ac:dyDescent="0.2">
      <c r="A385" s="124"/>
      <c r="B385" s="92"/>
      <c r="F385" s="115"/>
      <c r="G385" s="115"/>
      <c r="H385" s="115"/>
      <c r="I385" s="115"/>
      <c r="J385" s="115"/>
      <c r="K385" s="115"/>
      <c r="L385" s="115"/>
    </row>
    <row r="386" spans="1:12" s="116" customFormat="1" ht="7.35" customHeight="1" x14ac:dyDescent="0.2">
      <c r="A386" s="124"/>
      <c r="B386" s="92"/>
      <c r="F386" s="115"/>
      <c r="G386" s="115"/>
      <c r="H386" s="115"/>
      <c r="I386" s="115"/>
      <c r="J386" s="115"/>
      <c r="K386" s="115"/>
      <c r="L386" s="115"/>
    </row>
    <row r="387" spans="1:12" s="116" customFormat="1" ht="7.35" customHeight="1" x14ac:dyDescent="0.2">
      <c r="A387" s="124"/>
      <c r="B387" s="92"/>
      <c r="F387" s="115"/>
      <c r="G387" s="115"/>
      <c r="H387" s="115"/>
      <c r="I387" s="115"/>
      <c r="J387" s="115"/>
      <c r="K387" s="115"/>
      <c r="L387" s="115"/>
    </row>
    <row r="388" spans="1:12" s="116" customFormat="1" ht="7.35" customHeight="1" x14ac:dyDescent="0.2">
      <c r="A388" s="124"/>
      <c r="B388" s="92"/>
      <c r="F388" s="115"/>
      <c r="G388" s="115"/>
      <c r="H388" s="115"/>
      <c r="I388" s="115"/>
      <c r="J388" s="115"/>
      <c r="K388" s="115"/>
      <c r="L388" s="115"/>
    </row>
    <row r="389" spans="1:12" s="116" customFormat="1" ht="7.35" customHeight="1" x14ac:dyDescent="0.2">
      <c r="A389" s="124"/>
      <c r="B389" s="92"/>
      <c r="F389" s="115"/>
      <c r="G389" s="115"/>
      <c r="H389" s="115"/>
      <c r="I389" s="115"/>
      <c r="J389" s="115"/>
      <c r="K389" s="115"/>
      <c r="L389" s="115"/>
    </row>
    <row r="390" spans="1:12" s="116" customFormat="1" ht="7.35" customHeight="1" x14ac:dyDescent="0.2">
      <c r="A390" s="124"/>
      <c r="B390" s="92"/>
      <c r="F390" s="115"/>
      <c r="G390" s="115"/>
      <c r="H390" s="115"/>
      <c r="I390" s="115"/>
      <c r="J390" s="115"/>
      <c r="K390" s="115"/>
      <c r="L390" s="115"/>
    </row>
    <row r="391" spans="1:12" s="116" customFormat="1" ht="7.35" customHeight="1" x14ac:dyDescent="0.2">
      <c r="A391" s="124"/>
      <c r="B391" s="92"/>
      <c r="F391" s="115"/>
      <c r="G391" s="115"/>
      <c r="H391" s="115"/>
      <c r="I391" s="115"/>
      <c r="J391" s="115"/>
      <c r="K391" s="115"/>
      <c r="L391" s="115"/>
    </row>
    <row r="392" spans="1:12" s="116" customFormat="1" ht="7.35" customHeight="1" x14ac:dyDescent="0.2">
      <c r="A392" s="124"/>
      <c r="B392" s="92"/>
      <c r="F392" s="115"/>
      <c r="G392" s="115"/>
      <c r="H392" s="115"/>
      <c r="I392" s="115"/>
      <c r="J392" s="115"/>
      <c r="K392" s="115"/>
      <c r="L392" s="115"/>
    </row>
    <row r="393" spans="1:12" s="116" customFormat="1" ht="7.35" customHeight="1" x14ac:dyDescent="0.2">
      <c r="A393" s="124"/>
      <c r="B393" s="92"/>
      <c r="F393" s="115"/>
      <c r="G393" s="115"/>
      <c r="H393" s="115"/>
      <c r="I393" s="115"/>
      <c r="J393" s="115"/>
      <c r="K393" s="115"/>
      <c r="L393" s="115"/>
    </row>
    <row r="394" spans="1:12" s="116" customFormat="1" ht="7.35" customHeight="1" x14ac:dyDescent="0.2">
      <c r="A394" s="124"/>
      <c r="B394" s="92"/>
      <c r="F394" s="115"/>
      <c r="G394" s="115"/>
      <c r="H394" s="115"/>
      <c r="I394" s="115"/>
      <c r="J394" s="115"/>
      <c r="K394" s="115"/>
      <c r="L394" s="115"/>
    </row>
    <row r="395" spans="1:12" s="116" customFormat="1" ht="7.35" customHeight="1" x14ac:dyDescent="0.2">
      <c r="A395" s="124"/>
      <c r="B395" s="92"/>
      <c r="F395" s="115"/>
      <c r="G395" s="115"/>
      <c r="H395" s="115"/>
      <c r="I395" s="115"/>
      <c r="J395" s="115"/>
      <c r="K395" s="115"/>
      <c r="L395" s="115"/>
    </row>
    <row r="396" spans="1:12" s="116" customFormat="1" ht="7.35" customHeight="1" x14ac:dyDescent="0.2">
      <c r="A396" s="124"/>
      <c r="B396" s="92"/>
      <c r="F396" s="115"/>
      <c r="G396" s="115"/>
      <c r="H396" s="115"/>
      <c r="I396" s="115"/>
      <c r="J396" s="115"/>
      <c r="K396" s="115"/>
      <c r="L396" s="115"/>
    </row>
    <row r="397" spans="1:12" s="116" customFormat="1" ht="7.35" customHeight="1" x14ac:dyDescent="0.2">
      <c r="A397" s="124"/>
      <c r="B397" s="92"/>
      <c r="F397" s="115"/>
      <c r="G397" s="115"/>
      <c r="H397" s="115"/>
      <c r="I397" s="115"/>
      <c r="J397" s="115"/>
      <c r="K397" s="115"/>
      <c r="L397" s="115"/>
    </row>
    <row r="398" spans="1:12" s="116" customFormat="1" ht="7.35" customHeight="1" x14ac:dyDescent="0.2">
      <c r="A398" s="124"/>
      <c r="B398" s="92"/>
      <c r="F398" s="115"/>
      <c r="G398" s="115"/>
      <c r="H398" s="115"/>
      <c r="I398" s="115"/>
      <c r="J398" s="115"/>
      <c r="K398" s="115"/>
      <c r="L398" s="115"/>
    </row>
    <row r="399" spans="1:12" s="116" customFormat="1" ht="7.35" customHeight="1" x14ac:dyDescent="0.2">
      <c r="A399" s="124"/>
      <c r="B399" s="92"/>
      <c r="F399" s="115"/>
      <c r="G399" s="115"/>
      <c r="H399" s="115"/>
      <c r="I399" s="115"/>
      <c r="J399" s="115"/>
      <c r="K399" s="115"/>
      <c r="L399" s="115"/>
    </row>
    <row r="400" spans="1:12" s="116" customFormat="1" ht="7.35" customHeight="1" x14ac:dyDescent="0.2">
      <c r="A400" s="124"/>
      <c r="B400" s="92"/>
      <c r="F400" s="115"/>
      <c r="G400" s="115"/>
      <c r="H400" s="115"/>
      <c r="I400" s="115"/>
      <c r="J400" s="115"/>
      <c r="K400" s="115"/>
      <c r="L400" s="115"/>
    </row>
    <row r="401" spans="1:12" s="116" customFormat="1" ht="7.35" customHeight="1" x14ac:dyDescent="0.2">
      <c r="A401" s="124"/>
      <c r="B401" s="92"/>
      <c r="F401" s="115"/>
      <c r="G401" s="115"/>
      <c r="H401" s="115"/>
      <c r="I401" s="115"/>
      <c r="J401" s="115"/>
      <c r="K401" s="115"/>
      <c r="L401" s="115"/>
    </row>
    <row r="402" spans="1:12" s="116" customFormat="1" ht="7.35" customHeight="1" x14ac:dyDescent="0.2">
      <c r="A402" s="124"/>
      <c r="B402" s="92"/>
      <c r="F402" s="115"/>
      <c r="G402" s="115"/>
      <c r="H402" s="115"/>
      <c r="I402" s="115"/>
      <c r="J402" s="115"/>
      <c r="K402" s="115"/>
      <c r="L402" s="115"/>
    </row>
    <row r="403" spans="1:12" s="116" customFormat="1" ht="7.35" customHeight="1" x14ac:dyDescent="0.2">
      <c r="A403" s="124"/>
      <c r="B403" s="92"/>
      <c r="F403" s="115"/>
      <c r="G403" s="115"/>
      <c r="H403" s="115"/>
      <c r="I403" s="115"/>
      <c r="J403" s="115"/>
      <c r="K403" s="115"/>
      <c r="L403" s="115"/>
    </row>
    <row r="404" spans="1:12" s="116" customFormat="1" ht="7.35" customHeight="1" x14ac:dyDescent="0.2">
      <c r="A404" s="124"/>
      <c r="B404" s="92"/>
      <c r="F404" s="115"/>
      <c r="G404" s="115"/>
      <c r="H404" s="115"/>
      <c r="I404" s="115"/>
      <c r="J404" s="115"/>
      <c r="K404" s="115"/>
      <c r="L404" s="115"/>
    </row>
    <row r="405" spans="1:12" s="116" customFormat="1" ht="7.35" customHeight="1" x14ac:dyDescent="0.2">
      <c r="A405" s="124"/>
      <c r="B405" s="92"/>
      <c r="F405" s="115"/>
      <c r="G405" s="115"/>
      <c r="H405" s="115"/>
      <c r="I405" s="115"/>
      <c r="J405" s="115"/>
      <c r="K405" s="115"/>
      <c r="L405" s="115"/>
    </row>
    <row r="406" spans="1:12" s="116" customFormat="1" ht="7.35" customHeight="1" x14ac:dyDescent="0.2">
      <c r="A406" s="124"/>
      <c r="B406" s="92"/>
      <c r="F406" s="115"/>
      <c r="G406" s="115"/>
      <c r="H406" s="115"/>
      <c r="I406" s="115"/>
      <c r="J406" s="115"/>
      <c r="K406" s="115"/>
      <c r="L406" s="115"/>
    </row>
    <row r="407" spans="1:12" s="116" customFormat="1" ht="7.35" customHeight="1" x14ac:dyDescent="0.2">
      <c r="A407" s="124"/>
      <c r="B407" s="92"/>
      <c r="F407" s="115"/>
      <c r="G407" s="115"/>
      <c r="H407" s="115"/>
      <c r="I407" s="115"/>
      <c r="J407" s="115"/>
      <c r="K407" s="115"/>
      <c r="L407" s="115"/>
    </row>
    <row r="408" spans="1:12" s="116" customFormat="1" ht="7.35" customHeight="1" x14ac:dyDescent="0.2">
      <c r="A408" s="124"/>
      <c r="B408" s="92"/>
      <c r="F408" s="115"/>
      <c r="G408" s="115"/>
      <c r="H408" s="115"/>
      <c r="I408" s="115"/>
      <c r="J408" s="115"/>
      <c r="K408" s="115"/>
      <c r="L408" s="115"/>
    </row>
    <row r="409" spans="1:12" s="116" customFormat="1" ht="7.35" customHeight="1" x14ac:dyDescent="0.2">
      <c r="A409" s="124"/>
      <c r="B409" s="92"/>
      <c r="F409" s="115"/>
      <c r="G409" s="115"/>
      <c r="H409" s="115"/>
      <c r="I409" s="115"/>
      <c r="J409" s="115"/>
      <c r="K409" s="115"/>
      <c r="L409" s="115"/>
    </row>
    <row r="410" spans="1:12" s="116" customFormat="1" ht="7.35" customHeight="1" x14ac:dyDescent="0.2">
      <c r="A410" s="124"/>
      <c r="B410" s="92"/>
      <c r="F410" s="115"/>
      <c r="G410" s="115"/>
      <c r="H410" s="115"/>
      <c r="I410" s="115"/>
      <c r="J410" s="115"/>
      <c r="K410" s="115"/>
      <c r="L410" s="115"/>
    </row>
    <row r="411" spans="1:12" s="116" customFormat="1" ht="7.35" customHeight="1" x14ac:dyDescent="0.2">
      <c r="A411" s="124"/>
      <c r="B411" s="92"/>
      <c r="F411" s="115"/>
      <c r="G411" s="115"/>
      <c r="H411" s="115"/>
      <c r="I411" s="115"/>
      <c r="J411" s="115"/>
      <c r="K411" s="115"/>
      <c r="L411" s="115"/>
    </row>
    <row r="412" spans="1:12" s="116" customFormat="1" ht="7.35" customHeight="1" x14ac:dyDescent="0.2">
      <c r="A412" s="124"/>
      <c r="B412" s="92"/>
      <c r="F412" s="115"/>
      <c r="G412" s="115"/>
      <c r="H412" s="115"/>
      <c r="I412" s="115"/>
      <c r="J412" s="115"/>
      <c r="K412" s="115"/>
      <c r="L412" s="115"/>
    </row>
    <row r="413" spans="1:12" s="116" customFormat="1" ht="7.35" customHeight="1" x14ac:dyDescent="0.2">
      <c r="A413" s="124"/>
      <c r="B413" s="92"/>
      <c r="F413" s="115"/>
      <c r="G413" s="115"/>
      <c r="H413" s="115"/>
      <c r="I413" s="115"/>
      <c r="J413" s="115"/>
      <c r="K413" s="115"/>
      <c r="L413" s="115"/>
    </row>
    <row r="414" spans="1:12" s="116" customFormat="1" ht="7.35" customHeight="1" x14ac:dyDescent="0.2">
      <c r="A414" s="124"/>
      <c r="B414" s="92"/>
      <c r="F414" s="115"/>
      <c r="G414" s="115"/>
      <c r="H414" s="115"/>
      <c r="I414" s="115"/>
      <c r="J414" s="115"/>
      <c r="K414" s="115"/>
      <c r="L414" s="115"/>
    </row>
    <row r="415" spans="1:12" s="116" customFormat="1" ht="7.35" customHeight="1" x14ac:dyDescent="0.2">
      <c r="A415" s="124"/>
      <c r="B415" s="92"/>
      <c r="F415" s="115"/>
      <c r="G415" s="115"/>
      <c r="H415" s="115"/>
      <c r="I415" s="115"/>
      <c r="J415" s="115"/>
      <c r="K415" s="115"/>
      <c r="L415" s="115"/>
    </row>
    <row r="416" spans="1:12" s="116" customFormat="1" ht="7.35" customHeight="1" x14ac:dyDescent="0.2">
      <c r="A416" s="124"/>
      <c r="B416" s="92"/>
      <c r="F416" s="115"/>
      <c r="G416" s="115"/>
      <c r="H416" s="115"/>
      <c r="I416" s="115"/>
      <c r="J416" s="115"/>
      <c r="K416" s="115"/>
      <c r="L416" s="115"/>
    </row>
    <row r="417" spans="1:12" s="116" customFormat="1" ht="7.35" customHeight="1" x14ac:dyDescent="0.2">
      <c r="A417" s="124"/>
      <c r="B417" s="92"/>
      <c r="F417" s="115"/>
      <c r="G417" s="115"/>
      <c r="H417" s="115"/>
      <c r="I417" s="115"/>
      <c r="J417" s="115"/>
      <c r="K417" s="115"/>
      <c r="L417" s="115"/>
    </row>
    <row r="418" spans="1:12" s="116" customFormat="1" ht="7.35" customHeight="1" x14ac:dyDescent="0.2">
      <c r="A418" s="124"/>
      <c r="B418" s="92"/>
      <c r="F418" s="115"/>
      <c r="G418" s="115"/>
      <c r="H418" s="115"/>
      <c r="I418" s="115"/>
      <c r="J418" s="115"/>
      <c r="K418" s="115"/>
      <c r="L418" s="115"/>
    </row>
    <row r="419" spans="1:12" s="116" customFormat="1" ht="7.35" customHeight="1" x14ac:dyDescent="0.2">
      <c r="A419" s="124"/>
      <c r="B419" s="92"/>
      <c r="F419" s="115"/>
      <c r="G419" s="115"/>
      <c r="H419" s="115"/>
      <c r="I419" s="115"/>
      <c r="J419" s="115"/>
      <c r="K419" s="115"/>
      <c r="L419" s="115"/>
    </row>
    <row r="420" spans="1:12" s="116" customFormat="1" ht="7.35" customHeight="1" x14ac:dyDescent="0.2">
      <c r="A420" s="124"/>
      <c r="B420" s="92"/>
      <c r="F420" s="115"/>
      <c r="G420" s="115"/>
      <c r="H420" s="115"/>
      <c r="I420" s="115"/>
      <c r="J420" s="115"/>
      <c r="K420" s="115"/>
      <c r="L420" s="115"/>
    </row>
    <row r="421" spans="1:12" s="116" customFormat="1" ht="7.35" customHeight="1" x14ac:dyDescent="0.2">
      <c r="A421" s="124"/>
      <c r="B421" s="92"/>
      <c r="F421" s="115"/>
      <c r="G421" s="115"/>
      <c r="H421" s="115"/>
      <c r="I421" s="115"/>
      <c r="J421" s="115"/>
      <c r="K421" s="115"/>
      <c r="L421" s="115"/>
    </row>
    <row r="422" spans="1:12" s="116" customFormat="1" ht="7.35" customHeight="1" x14ac:dyDescent="0.2">
      <c r="A422" s="124"/>
      <c r="B422" s="92"/>
      <c r="F422" s="115"/>
      <c r="G422" s="115"/>
      <c r="H422" s="115"/>
      <c r="I422" s="115"/>
      <c r="J422" s="115"/>
      <c r="K422" s="115"/>
      <c r="L422" s="115"/>
    </row>
    <row r="423" spans="1:12" s="116" customFormat="1" ht="7.35" customHeight="1" x14ac:dyDescent="0.2">
      <c r="A423" s="124"/>
      <c r="B423" s="92"/>
      <c r="F423" s="115"/>
      <c r="G423" s="115"/>
      <c r="H423" s="115"/>
      <c r="I423" s="115"/>
      <c r="J423" s="115"/>
      <c r="K423" s="115"/>
      <c r="L423" s="115"/>
    </row>
    <row r="424" spans="1:12" s="116" customFormat="1" ht="7.35" customHeight="1" x14ac:dyDescent="0.2">
      <c r="A424" s="124"/>
      <c r="B424" s="92"/>
      <c r="F424" s="115"/>
      <c r="G424" s="115"/>
      <c r="H424" s="115"/>
      <c r="I424" s="115"/>
      <c r="J424" s="115"/>
      <c r="K424" s="115"/>
      <c r="L424" s="115"/>
    </row>
    <row r="425" spans="1:12" s="116" customFormat="1" ht="7.35" customHeight="1" x14ac:dyDescent="0.2">
      <c r="A425" s="124"/>
      <c r="B425" s="92"/>
      <c r="F425" s="115"/>
      <c r="G425" s="115"/>
      <c r="H425" s="115"/>
      <c r="I425" s="115"/>
      <c r="J425" s="115"/>
      <c r="K425" s="115"/>
      <c r="L425" s="115"/>
    </row>
    <row r="426" spans="1:12" s="116" customFormat="1" ht="7.35" customHeight="1" x14ac:dyDescent="0.2">
      <c r="A426" s="124"/>
      <c r="B426" s="92"/>
      <c r="F426" s="115"/>
      <c r="G426" s="115"/>
      <c r="H426" s="115"/>
      <c r="I426" s="115"/>
      <c r="J426" s="115"/>
      <c r="K426" s="115"/>
      <c r="L426" s="115"/>
    </row>
    <row r="427" spans="1:12" s="116" customFormat="1" ht="7.35" customHeight="1" x14ac:dyDescent="0.2">
      <c r="A427" s="124"/>
      <c r="B427" s="92"/>
      <c r="F427" s="115"/>
      <c r="G427" s="115"/>
      <c r="H427" s="115"/>
      <c r="I427" s="115"/>
      <c r="J427" s="115"/>
      <c r="K427" s="115"/>
      <c r="L427" s="115"/>
    </row>
    <row r="428" spans="1:12" s="116" customFormat="1" ht="7.35" customHeight="1" x14ac:dyDescent="0.2">
      <c r="A428" s="124"/>
      <c r="B428" s="92"/>
      <c r="F428" s="115"/>
      <c r="G428" s="115"/>
      <c r="H428" s="115"/>
      <c r="I428" s="115"/>
      <c r="J428" s="115"/>
      <c r="K428" s="115"/>
      <c r="L428" s="115"/>
    </row>
    <row r="429" spans="1:12" s="116" customFormat="1" ht="7.35" customHeight="1" x14ac:dyDescent="0.2">
      <c r="A429" s="124"/>
      <c r="B429" s="92"/>
      <c r="F429" s="115"/>
      <c r="G429" s="115"/>
      <c r="H429" s="115"/>
      <c r="I429" s="115"/>
      <c r="J429" s="115"/>
      <c r="K429" s="115"/>
      <c r="L429" s="115"/>
    </row>
    <row r="430" spans="1:12" s="116" customFormat="1" ht="7.35" customHeight="1" x14ac:dyDescent="0.2">
      <c r="A430" s="124"/>
      <c r="B430" s="92"/>
      <c r="F430" s="115"/>
      <c r="G430" s="115"/>
      <c r="H430" s="115"/>
      <c r="I430" s="115"/>
      <c r="J430" s="115"/>
      <c r="K430" s="115"/>
      <c r="L430" s="115"/>
    </row>
    <row r="431" spans="1:12" s="116" customFormat="1" ht="7.35" customHeight="1" x14ac:dyDescent="0.2">
      <c r="A431" s="124"/>
      <c r="B431" s="92"/>
      <c r="F431" s="115"/>
      <c r="G431" s="115"/>
      <c r="H431" s="115"/>
      <c r="I431" s="115"/>
      <c r="J431" s="115"/>
      <c r="K431" s="115"/>
      <c r="L431" s="115"/>
    </row>
    <row r="432" spans="1:12" s="116" customFormat="1" ht="7.35" customHeight="1" x14ac:dyDescent="0.2">
      <c r="A432" s="124"/>
      <c r="B432" s="92"/>
      <c r="F432" s="115"/>
      <c r="G432" s="115"/>
      <c r="H432" s="115"/>
      <c r="I432" s="115"/>
      <c r="J432" s="115"/>
      <c r="K432" s="115"/>
      <c r="L432" s="115"/>
    </row>
    <row r="433" spans="1:12" s="116" customFormat="1" ht="7.35" customHeight="1" x14ac:dyDescent="0.2">
      <c r="A433" s="124"/>
      <c r="B433" s="92"/>
      <c r="F433" s="115"/>
      <c r="G433" s="115"/>
      <c r="H433" s="115"/>
      <c r="I433" s="115"/>
      <c r="J433" s="115"/>
      <c r="K433" s="115"/>
      <c r="L433" s="115"/>
    </row>
    <row r="434" spans="1:12" s="116" customFormat="1" ht="7.35" customHeight="1" x14ac:dyDescent="0.2">
      <c r="A434" s="124"/>
      <c r="B434" s="92"/>
      <c r="F434" s="115"/>
      <c r="G434" s="115"/>
      <c r="H434" s="115"/>
      <c r="I434" s="115"/>
      <c r="J434" s="115"/>
      <c r="K434" s="115"/>
      <c r="L434" s="115"/>
    </row>
    <row r="435" spans="1:12" s="116" customFormat="1" ht="7.35" customHeight="1" x14ac:dyDescent="0.2">
      <c r="A435" s="124"/>
      <c r="B435" s="92"/>
      <c r="F435" s="115"/>
      <c r="G435" s="115"/>
      <c r="H435" s="115"/>
      <c r="I435" s="115"/>
      <c r="J435" s="115"/>
      <c r="K435" s="115"/>
      <c r="L435" s="115"/>
    </row>
    <row r="436" spans="1:12" s="116" customFormat="1" ht="7.35" customHeight="1" x14ac:dyDescent="0.2">
      <c r="A436" s="124"/>
      <c r="B436" s="92"/>
      <c r="F436" s="115"/>
      <c r="G436" s="115"/>
      <c r="H436" s="115"/>
      <c r="I436" s="115"/>
      <c r="J436" s="115"/>
      <c r="K436" s="115"/>
      <c r="L436" s="115"/>
    </row>
    <row r="437" spans="1:12" s="116" customFormat="1" ht="7.35" customHeight="1" x14ac:dyDescent="0.2">
      <c r="A437" s="124"/>
      <c r="B437" s="92"/>
      <c r="F437" s="115"/>
      <c r="G437" s="115"/>
      <c r="H437" s="115"/>
      <c r="I437" s="115"/>
      <c r="J437" s="115"/>
      <c r="K437" s="115"/>
      <c r="L437" s="115"/>
    </row>
    <row r="438" spans="1:12" s="116" customFormat="1" ht="7.35" customHeight="1" x14ac:dyDescent="0.2">
      <c r="A438" s="124"/>
      <c r="B438" s="92"/>
      <c r="F438" s="115"/>
      <c r="G438" s="115"/>
      <c r="H438" s="115"/>
      <c r="I438" s="115"/>
      <c r="J438" s="115"/>
      <c r="K438" s="115"/>
      <c r="L438" s="115"/>
    </row>
    <row r="439" spans="1:12" s="116" customFormat="1" ht="7.35" customHeight="1" x14ac:dyDescent="0.2">
      <c r="A439" s="124"/>
      <c r="B439" s="92"/>
      <c r="F439" s="115"/>
      <c r="G439" s="115"/>
      <c r="H439" s="115"/>
      <c r="I439" s="115"/>
      <c r="J439" s="115"/>
      <c r="K439" s="115"/>
      <c r="L439" s="115"/>
    </row>
    <row r="440" spans="1:12" s="116" customFormat="1" ht="7.35" customHeight="1" x14ac:dyDescent="0.2">
      <c r="A440" s="124"/>
      <c r="B440" s="92"/>
      <c r="F440" s="115"/>
      <c r="G440" s="115"/>
      <c r="H440" s="115"/>
      <c r="I440" s="115"/>
      <c r="J440" s="115"/>
      <c r="K440" s="115"/>
      <c r="L440" s="115"/>
    </row>
    <row r="441" spans="1:12" s="116" customFormat="1" ht="7.35" customHeight="1" x14ac:dyDescent="0.2">
      <c r="A441" s="124"/>
      <c r="B441" s="92"/>
      <c r="F441" s="115"/>
      <c r="G441" s="115"/>
      <c r="H441" s="115"/>
      <c r="I441" s="115"/>
      <c r="J441" s="115"/>
      <c r="K441" s="115"/>
      <c r="L441" s="115"/>
    </row>
    <row r="442" spans="1:12" s="116" customFormat="1" ht="7.35" customHeight="1" x14ac:dyDescent="0.2">
      <c r="A442" s="124"/>
      <c r="B442" s="92"/>
      <c r="F442" s="115"/>
      <c r="G442" s="115"/>
      <c r="H442" s="115"/>
      <c r="I442" s="115"/>
      <c r="J442" s="115"/>
      <c r="K442" s="115"/>
      <c r="L442" s="115"/>
    </row>
    <row r="443" spans="1:12" s="116" customFormat="1" ht="7.35" customHeight="1" x14ac:dyDescent="0.2">
      <c r="A443" s="124"/>
      <c r="B443" s="92"/>
      <c r="F443" s="115"/>
      <c r="G443" s="115"/>
      <c r="H443" s="115"/>
      <c r="I443" s="115"/>
      <c r="J443" s="115"/>
      <c r="K443" s="115"/>
      <c r="L443" s="115"/>
    </row>
    <row r="444" spans="1:12" s="116" customFormat="1" ht="7.35" customHeight="1" x14ac:dyDescent="0.2">
      <c r="A444" s="124"/>
      <c r="B444" s="92"/>
      <c r="F444" s="115"/>
      <c r="G444" s="115"/>
      <c r="H444" s="115"/>
      <c r="I444" s="115"/>
      <c r="J444" s="115"/>
      <c r="K444" s="115"/>
      <c r="L444" s="115"/>
    </row>
    <row r="445" spans="1:12" s="116" customFormat="1" ht="7.35" customHeight="1" x14ac:dyDescent="0.2">
      <c r="A445" s="124"/>
      <c r="B445" s="92"/>
      <c r="F445" s="115"/>
      <c r="G445" s="115"/>
      <c r="H445" s="115"/>
      <c r="I445" s="115"/>
      <c r="J445" s="115"/>
      <c r="K445" s="115"/>
      <c r="L445" s="115"/>
    </row>
    <row r="446" spans="1:12" s="116" customFormat="1" ht="7.35" customHeight="1" x14ac:dyDescent="0.2">
      <c r="A446" s="124"/>
      <c r="B446" s="92"/>
      <c r="F446" s="115"/>
      <c r="G446" s="115"/>
      <c r="H446" s="115"/>
      <c r="I446" s="115"/>
      <c r="J446" s="115"/>
      <c r="K446" s="115"/>
      <c r="L446" s="115"/>
    </row>
    <row r="447" spans="1:12" ht="7.35" customHeight="1" x14ac:dyDescent="0.2">
      <c r="H447" s="115"/>
      <c r="J447" s="115"/>
      <c r="K447" s="115"/>
      <c r="L447" s="115"/>
    </row>
    <row r="448" spans="1:12" ht="7.35" customHeight="1" x14ac:dyDescent="0.2">
      <c r="H448" s="115"/>
      <c r="J448" s="115"/>
      <c r="K448" s="115"/>
      <c r="L448" s="115"/>
    </row>
  </sheetData>
  <mergeCells count="2">
    <mergeCell ref="A1:N1"/>
    <mergeCell ref="F5:L5"/>
  </mergeCells>
  <pageMargins left="0.55118110236220474" right="0.55118110236220474" top="0.78740157480314965" bottom="0.78740157480314965" header="0.51181102362204722" footer="0.51181102362204722"/>
  <pageSetup paperSize="9" scale="47" fitToHeight="0" orientation="portrait" r:id="rId1"/>
  <headerFooter alignWithMargins="0"/>
  <rowBreaks count="2" manualBreakCount="2">
    <brk id="98" max="13" man="1"/>
    <brk id="18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view="pageBreakPreview" topLeftCell="A53" zoomScaleNormal="85" zoomScaleSheetLayoutView="100" workbookViewId="0">
      <selection activeCell="N61" sqref="N61"/>
    </sheetView>
  </sheetViews>
  <sheetFormatPr defaultColWidth="9.140625" defaultRowHeight="12.75" x14ac:dyDescent="0.2"/>
  <cols>
    <col min="1" max="1" width="13" style="145" customWidth="1"/>
    <col min="2" max="2" width="24" style="145" customWidth="1"/>
    <col min="3" max="3" width="9.7109375" style="145" customWidth="1"/>
    <col min="4" max="8" width="9.140625" style="145"/>
    <col min="9" max="9" width="24" style="145" customWidth="1"/>
    <col min="10" max="10" width="9.85546875" style="145" customWidth="1"/>
    <col min="11" max="16384" width="9.140625" style="145"/>
  </cols>
  <sheetData>
    <row r="1" spans="1:16" ht="23.25" customHeight="1" x14ac:dyDescent="0.2">
      <c r="A1" s="313" t="s">
        <v>253</v>
      </c>
      <c r="B1" s="313"/>
      <c r="C1" s="313"/>
      <c r="D1" s="313"/>
    </row>
    <row r="2" spans="1:16" ht="19.5" customHeight="1" x14ac:dyDescent="0.2">
      <c r="A2" s="212" t="s">
        <v>252</v>
      </c>
      <c r="B2" s="213"/>
      <c r="C2" s="213"/>
    </row>
    <row r="3" spans="1:16" ht="10.5" customHeight="1" x14ac:dyDescent="0.25">
      <c r="A3" s="266"/>
      <c r="B3" s="263"/>
      <c r="C3" s="288"/>
    </row>
    <row r="4" spans="1:16" ht="15.75" x14ac:dyDescent="0.25">
      <c r="A4" s="263" t="s">
        <v>296</v>
      </c>
      <c r="B4" s="263"/>
      <c r="C4" s="288"/>
    </row>
    <row r="5" spans="1:16" ht="16.5" thickBot="1" x14ac:dyDescent="0.3">
      <c r="A5" s="97"/>
      <c r="B5" s="95"/>
      <c r="C5" s="95"/>
      <c r="H5" s="95"/>
      <c r="I5" s="287"/>
      <c r="J5" s="287"/>
      <c r="O5" s="95" t="s">
        <v>279</v>
      </c>
    </row>
    <row r="6" spans="1:16" ht="25.5" x14ac:dyDescent="0.2">
      <c r="A6" s="210"/>
      <c r="B6" s="279" t="s">
        <v>101</v>
      </c>
      <c r="C6" s="279"/>
      <c r="D6" s="378" t="s">
        <v>267</v>
      </c>
      <c r="E6" s="379"/>
      <c r="F6" s="379"/>
      <c r="G6" s="379"/>
      <c r="H6" s="379"/>
      <c r="I6" s="280" t="s">
        <v>259</v>
      </c>
      <c r="J6" s="301"/>
      <c r="K6" s="378" t="s">
        <v>266</v>
      </c>
      <c r="L6" s="379"/>
      <c r="M6" s="379"/>
      <c r="N6" s="379"/>
      <c r="O6" s="379"/>
    </row>
    <row r="7" spans="1:16" ht="15.75" customHeight="1" thickBot="1" x14ac:dyDescent="0.25">
      <c r="A7" s="93" t="s">
        <v>44</v>
      </c>
      <c r="B7" s="248" t="s">
        <v>239</v>
      </c>
      <c r="C7" s="248"/>
      <c r="D7" s="283" t="s">
        <v>260</v>
      </c>
      <c r="E7" s="283" t="s">
        <v>261</v>
      </c>
      <c r="F7" s="283" t="s">
        <v>262</v>
      </c>
      <c r="G7" s="283" t="s">
        <v>263</v>
      </c>
      <c r="H7" s="283" t="s">
        <v>264</v>
      </c>
      <c r="I7" s="283"/>
      <c r="J7" s="283"/>
      <c r="K7" s="283" t="s">
        <v>260</v>
      </c>
      <c r="L7" s="283" t="s">
        <v>261</v>
      </c>
      <c r="M7" s="283" t="s">
        <v>262</v>
      </c>
      <c r="N7" s="283" t="s">
        <v>263</v>
      </c>
      <c r="O7" s="283" t="s">
        <v>264</v>
      </c>
    </row>
    <row r="8" spans="1:16" x14ac:dyDescent="0.2">
      <c r="A8" s="146">
        <v>1963</v>
      </c>
      <c r="B8" s="147">
        <v>34.71351191656921</v>
      </c>
      <c r="C8" s="147"/>
      <c r="D8" s="281" t="s">
        <v>265</v>
      </c>
      <c r="E8" s="281" t="s">
        <v>265</v>
      </c>
      <c r="F8" s="281" t="s">
        <v>265</v>
      </c>
      <c r="G8" s="281" t="s">
        <v>265</v>
      </c>
      <c r="H8" s="281" t="s">
        <v>265</v>
      </c>
      <c r="I8" s="267">
        <v>36.178540696659596</v>
      </c>
      <c r="J8" s="281"/>
      <c r="K8" s="281" t="s">
        <v>265</v>
      </c>
      <c r="L8" s="281" t="s">
        <v>265</v>
      </c>
      <c r="M8" s="281" t="s">
        <v>265</v>
      </c>
      <c r="N8" s="281" t="s">
        <v>265</v>
      </c>
      <c r="O8" s="281" t="s">
        <v>265</v>
      </c>
      <c r="P8" s="150"/>
    </row>
    <row r="9" spans="1:16" x14ac:dyDescent="0.2">
      <c r="A9" s="146">
        <v>1964</v>
      </c>
      <c r="B9" s="147">
        <v>37.335399826914184</v>
      </c>
      <c r="C9" s="147"/>
      <c r="D9" s="281" t="s">
        <v>265</v>
      </c>
      <c r="E9" s="281" t="s">
        <v>265</v>
      </c>
      <c r="F9" s="281" t="s">
        <v>265</v>
      </c>
      <c r="G9" s="281" t="s">
        <v>265</v>
      </c>
      <c r="H9" s="281" t="s">
        <v>265</v>
      </c>
      <c r="I9" s="267">
        <v>38.885680891859217</v>
      </c>
      <c r="J9" s="281"/>
      <c r="K9" s="281" t="s">
        <v>265</v>
      </c>
      <c r="L9" s="281" t="s">
        <v>265</v>
      </c>
      <c r="M9" s="281" t="s">
        <v>265</v>
      </c>
      <c r="N9" s="281" t="s">
        <v>265</v>
      </c>
      <c r="O9" s="281" t="s">
        <v>265</v>
      </c>
      <c r="P9" s="150"/>
    </row>
    <row r="10" spans="1:16" x14ac:dyDescent="0.2">
      <c r="A10" s="146">
        <v>1965</v>
      </c>
      <c r="B10" s="147">
        <v>38.434013475873314</v>
      </c>
      <c r="C10" s="147"/>
      <c r="D10" s="281" t="s">
        <v>265</v>
      </c>
      <c r="E10" s="281" t="s">
        <v>265</v>
      </c>
      <c r="F10" s="281" t="s">
        <v>265</v>
      </c>
      <c r="G10" s="281" t="s">
        <v>265</v>
      </c>
      <c r="H10" s="281" t="s">
        <v>265</v>
      </c>
      <c r="I10" s="267">
        <v>40.019155566431927</v>
      </c>
      <c r="J10" s="281"/>
      <c r="K10" s="281" t="s">
        <v>265</v>
      </c>
      <c r="L10" s="281" t="s">
        <v>265</v>
      </c>
      <c r="M10" s="281" t="s">
        <v>265</v>
      </c>
      <c r="N10" s="281" t="s">
        <v>265</v>
      </c>
      <c r="O10" s="281" t="s">
        <v>265</v>
      </c>
      <c r="P10" s="150"/>
    </row>
    <row r="11" spans="1:16" x14ac:dyDescent="0.2">
      <c r="A11" s="146">
        <v>1966</v>
      </c>
      <c r="B11" s="147">
        <v>39.050993383557589</v>
      </c>
      <c r="C11" s="147"/>
      <c r="D11" s="282">
        <f>100*((B11/B8)^(1/3)-1)</f>
        <v>4.0026753198075582</v>
      </c>
      <c r="E11" s="281" t="s">
        <v>265</v>
      </c>
      <c r="F11" s="281" t="s">
        <v>265</v>
      </c>
      <c r="G11" s="281" t="s">
        <v>265</v>
      </c>
      <c r="H11" s="281" t="s">
        <v>265</v>
      </c>
      <c r="I11" s="267">
        <v>40.734294991020619</v>
      </c>
      <c r="J11" s="281"/>
      <c r="K11" s="282">
        <f>100*((I11/I8)^(1/3)-1)</f>
        <v>4.0326639823910382</v>
      </c>
      <c r="L11" s="281" t="s">
        <v>265</v>
      </c>
      <c r="M11" s="281" t="s">
        <v>265</v>
      </c>
      <c r="N11" s="281" t="s">
        <v>265</v>
      </c>
      <c r="O11" s="281" t="s">
        <v>265</v>
      </c>
      <c r="P11" s="150"/>
    </row>
    <row r="12" spans="1:16" x14ac:dyDescent="0.2">
      <c r="A12" s="146">
        <v>1967</v>
      </c>
      <c r="B12" s="147">
        <v>39.896680197680126</v>
      </c>
      <c r="C12" s="147"/>
      <c r="D12" s="282">
        <f t="shared" ref="D12:D62" si="0">100*((B12/B9)^(1/3)-1)</f>
        <v>2.236345661575001</v>
      </c>
      <c r="E12" s="281" t="s">
        <v>265</v>
      </c>
      <c r="F12" s="281" t="s">
        <v>265</v>
      </c>
      <c r="G12" s="281" t="s">
        <v>265</v>
      </c>
      <c r="H12" s="281" t="s">
        <v>265</v>
      </c>
      <c r="I12" s="267">
        <v>41.63484860935494</v>
      </c>
      <c r="J12" s="281"/>
      <c r="K12" s="282">
        <f t="shared" ref="K12:K62" si="1">100*((I12/I9)^(1/3)-1)</f>
        <v>2.3031706753633419</v>
      </c>
      <c r="L12" s="281" t="s">
        <v>265</v>
      </c>
      <c r="M12" s="281" t="s">
        <v>265</v>
      </c>
      <c r="N12" s="281" t="s">
        <v>265</v>
      </c>
      <c r="O12" s="281" t="s">
        <v>265</v>
      </c>
      <c r="P12" s="150"/>
    </row>
    <row r="13" spans="1:16" x14ac:dyDescent="0.2">
      <c r="A13" s="146">
        <v>1968</v>
      </c>
      <c r="B13" s="147">
        <v>41.969626692068651</v>
      </c>
      <c r="C13" s="147"/>
      <c r="D13" s="282">
        <f t="shared" si="0"/>
        <v>2.9768942264987608</v>
      </c>
      <c r="E13" s="282">
        <f>100*((B13/B8)^(1/5)-1)</f>
        <v>3.8693253217276347</v>
      </c>
      <c r="F13" s="281" t="s">
        <v>265</v>
      </c>
      <c r="G13" s="281" t="s">
        <v>265</v>
      </c>
      <c r="H13" s="281" t="s">
        <v>265</v>
      </c>
      <c r="I13" s="267">
        <v>43.782104091999024</v>
      </c>
      <c r="J13" s="281"/>
      <c r="K13" s="282">
        <f t="shared" si="1"/>
        <v>3.0408824990521888</v>
      </c>
      <c r="L13" s="282">
        <f>100*((I13/I8)^(1/5)-1)</f>
        <v>3.8888925680329312</v>
      </c>
      <c r="M13" s="281" t="s">
        <v>265</v>
      </c>
      <c r="N13" s="281" t="s">
        <v>265</v>
      </c>
      <c r="O13" s="281" t="s">
        <v>265</v>
      </c>
      <c r="P13" s="150"/>
    </row>
    <row r="14" spans="1:16" x14ac:dyDescent="0.2">
      <c r="A14" s="146">
        <v>1969</v>
      </c>
      <c r="B14" s="147">
        <v>43.478345162569944</v>
      </c>
      <c r="C14" s="147"/>
      <c r="D14" s="282">
        <f t="shared" si="0"/>
        <v>3.6446700528329767</v>
      </c>
      <c r="E14" s="282">
        <f t="shared" ref="E14:E62" si="2">100*((B14/B9)^(1/5)-1)</f>
        <v>3.093299604692934</v>
      </c>
      <c r="F14" s="281" t="s">
        <v>265</v>
      </c>
      <c r="G14" s="281" t="s">
        <v>265</v>
      </c>
      <c r="H14" s="281" t="s">
        <v>265</v>
      </c>
      <c r="I14" s="267">
        <v>45.283700282728233</v>
      </c>
      <c r="J14" s="281"/>
      <c r="K14" s="282">
        <f t="shared" si="1"/>
        <v>3.5922424690093102</v>
      </c>
      <c r="L14" s="282">
        <f t="shared" ref="L14:L62" si="3">100*((I14/I9)^(1/5)-1)</f>
        <v>3.0932996046929118</v>
      </c>
      <c r="M14" s="281" t="s">
        <v>265</v>
      </c>
      <c r="N14" s="281" t="s">
        <v>265</v>
      </c>
      <c r="O14" s="281" t="s">
        <v>265</v>
      </c>
      <c r="P14" s="150"/>
    </row>
    <row r="15" spans="1:16" x14ac:dyDescent="0.2">
      <c r="A15" s="146">
        <v>1970</v>
      </c>
      <c r="B15" s="147">
        <v>44.501434324501631</v>
      </c>
      <c r="C15" s="147"/>
      <c r="D15" s="282">
        <f t="shared" si="0"/>
        <v>3.7080375990983461</v>
      </c>
      <c r="E15" s="282">
        <f t="shared" si="2"/>
        <v>2.9749652739491594</v>
      </c>
      <c r="F15" s="281" t="s">
        <v>265</v>
      </c>
      <c r="G15" s="281" t="s">
        <v>265</v>
      </c>
      <c r="H15" s="281" t="s">
        <v>265</v>
      </c>
      <c r="I15" s="267">
        <v>46.303043785570644</v>
      </c>
      <c r="J15" s="281"/>
      <c r="K15" s="282">
        <f t="shared" si="1"/>
        <v>3.605827470032974</v>
      </c>
      <c r="L15" s="282">
        <f t="shared" si="3"/>
        <v>2.9599502558691482</v>
      </c>
      <c r="M15" s="281" t="s">
        <v>265</v>
      </c>
      <c r="N15" s="281" t="s">
        <v>265</v>
      </c>
      <c r="O15" s="281" t="s">
        <v>265</v>
      </c>
      <c r="P15" s="150"/>
    </row>
    <row r="16" spans="1:16" x14ac:dyDescent="0.2">
      <c r="A16" s="146">
        <v>1971</v>
      </c>
      <c r="B16" s="147">
        <v>45.476143650858731</v>
      </c>
      <c r="C16" s="147"/>
      <c r="D16" s="282">
        <f t="shared" si="0"/>
        <v>2.7108147966079077</v>
      </c>
      <c r="E16" s="282">
        <f t="shared" si="2"/>
        <v>3.0932684742260852</v>
      </c>
      <c r="F16" s="281" t="s">
        <v>265</v>
      </c>
      <c r="G16" s="281" t="s">
        <v>265</v>
      </c>
      <c r="H16" s="281" t="s">
        <v>265</v>
      </c>
      <c r="I16" s="267">
        <v>47.119290285984391</v>
      </c>
      <c r="J16" s="281"/>
      <c r="K16" s="282">
        <f t="shared" si="1"/>
        <v>2.4788013691908528</v>
      </c>
      <c r="L16" s="282">
        <f t="shared" si="3"/>
        <v>2.9550626608852326</v>
      </c>
      <c r="M16" s="281" t="s">
        <v>265</v>
      </c>
      <c r="N16" s="281" t="s">
        <v>265</v>
      </c>
      <c r="O16" s="281" t="s">
        <v>265</v>
      </c>
      <c r="P16" s="150"/>
    </row>
    <row r="17" spans="1:16" x14ac:dyDescent="0.2">
      <c r="A17" s="146">
        <v>1972</v>
      </c>
      <c r="B17" s="147">
        <v>47.369824913235185</v>
      </c>
      <c r="C17" s="147"/>
      <c r="D17" s="282">
        <f t="shared" si="0"/>
        <v>2.8986296702712355</v>
      </c>
      <c r="E17" s="282">
        <f t="shared" si="2"/>
        <v>3.4934832204572164</v>
      </c>
      <c r="F17" s="281" t="s">
        <v>265</v>
      </c>
      <c r="G17" s="281" t="s">
        <v>265</v>
      </c>
      <c r="H17" s="281" t="s">
        <v>265</v>
      </c>
      <c r="I17" s="267">
        <v>49.128311704975637</v>
      </c>
      <c r="J17" s="281"/>
      <c r="K17" s="282">
        <f t="shared" si="1"/>
        <v>2.7535048284779151</v>
      </c>
      <c r="L17" s="282">
        <f t="shared" si="3"/>
        <v>3.3653477363793538</v>
      </c>
      <c r="M17" s="281" t="s">
        <v>265</v>
      </c>
      <c r="N17" s="281" t="s">
        <v>265</v>
      </c>
      <c r="O17" s="281" t="s">
        <v>265</v>
      </c>
      <c r="P17" s="150"/>
    </row>
    <row r="18" spans="1:16" x14ac:dyDescent="0.2">
      <c r="A18" s="146">
        <v>1973</v>
      </c>
      <c r="B18" s="147">
        <v>50.293420530759938</v>
      </c>
      <c r="C18" s="147"/>
      <c r="D18" s="282">
        <f t="shared" si="0"/>
        <v>4.1627382604585872</v>
      </c>
      <c r="E18" s="282">
        <f t="shared" si="2"/>
        <v>3.6848284536300735</v>
      </c>
      <c r="F18" s="282">
        <f>100*((B18/B8)^(1/10)-1)</f>
        <v>3.7770358874140486</v>
      </c>
      <c r="G18" s="281" t="s">
        <v>265</v>
      </c>
      <c r="H18" s="281" t="s">
        <v>265</v>
      </c>
      <c r="I18" s="267">
        <v>52.127551113493219</v>
      </c>
      <c r="J18" s="281"/>
      <c r="K18" s="282">
        <f t="shared" si="1"/>
        <v>4.0285617057972622</v>
      </c>
      <c r="L18" s="282">
        <f t="shared" si="3"/>
        <v>3.5509621986023587</v>
      </c>
      <c r="M18" s="282">
        <f>100*((I18/I8)^(1/10)-1)</f>
        <v>3.719789756666203</v>
      </c>
      <c r="N18" s="281" t="s">
        <v>265</v>
      </c>
      <c r="O18" s="281" t="s">
        <v>265</v>
      </c>
      <c r="P18" s="150"/>
    </row>
    <row r="19" spans="1:16" x14ac:dyDescent="0.2">
      <c r="A19" s="146">
        <v>1974</v>
      </c>
      <c r="B19" s="147">
        <v>49.610218718350879</v>
      </c>
      <c r="C19" s="147"/>
      <c r="D19" s="282">
        <f t="shared" si="0"/>
        <v>2.9427669703406822</v>
      </c>
      <c r="E19" s="282">
        <f t="shared" si="2"/>
        <v>2.6737979701874304</v>
      </c>
      <c r="F19" s="282">
        <f t="shared" ref="F19:F63" si="4">100*((B19/B9)^(1/10)-1)</f>
        <v>2.8833349755549298</v>
      </c>
      <c r="G19" s="281" t="s">
        <v>265</v>
      </c>
      <c r="H19" s="281" t="s">
        <v>265</v>
      </c>
      <c r="I19" s="267">
        <v>51.351735427302025</v>
      </c>
      <c r="J19" s="281"/>
      <c r="K19" s="282">
        <f t="shared" si="1"/>
        <v>2.9087085867026685</v>
      </c>
      <c r="L19" s="282">
        <f t="shared" si="3"/>
        <v>2.5469253637641298</v>
      </c>
      <c r="M19" s="282">
        <f t="shared" ref="M19:M62" si="5">100*((I19/I9)^(1/10)-1)</f>
        <v>2.8197495623609292</v>
      </c>
      <c r="N19" s="281" t="s">
        <v>265</v>
      </c>
      <c r="O19" s="281" t="s">
        <v>265</v>
      </c>
      <c r="P19" s="150"/>
    </row>
    <row r="20" spans="1:16" x14ac:dyDescent="0.2">
      <c r="A20" s="146">
        <v>1975</v>
      </c>
      <c r="B20" s="147">
        <v>48.454420403087497</v>
      </c>
      <c r="C20" s="147"/>
      <c r="D20" s="282">
        <f t="shared" si="0"/>
        <v>0.75745931153461399</v>
      </c>
      <c r="E20" s="282">
        <f t="shared" si="2"/>
        <v>1.7166102796266625</v>
      </c>
      <c r="F20" s="282">
        <f t="shared" si="4"/>
        <v>2.3438538033836886</v>
      </c>
      <c r="G20" s="281" t="s">
        <v>265</v>
      </c>
      <c r="H20" s="281" t="s">
        <v>265</v>
      </c>
      <c r="I20" s="267">
        <v>50.235882488593795</v>
      </c>
      <c r="J20" s="281"/>
      <c r="K20" s="282">
        <f t="shared" si="1"/>
        <v>0.74590411521269218</v>
      </c>
      <c r="L20" s="282">
        <f t="shared" si="3"/>
        <v>1.6438014112769128</v>
      </c>
      <c r="M20" s="282">
        <f t="shared" si="5"/>
        <v>2.299759223189346</v>
      </c>
      <c r="N20" s="281" t="s">
        <v>265</v>
      </c>
      <c r="O20" s="281" t="s">
        <v>265</v>
      </c>
      <c r="P20" s="150"/>
    </row>
    <row r="21" spans="1:16" x14ac:dyDescent="0.2">
      <c r="A21" s="146">
        <v>1976</v>
      </c>
      <c r="B21" s="147">
        <v>49.552963586421519</v>
      </c>
      <c r="C21" s="147"/>
      <c r="D21" s="282">
        <f t="shared" si="0"/>
        <v>-0.49318632232365767</v>
      </c>
      <c r="E21" s="282">
        <f t="shared" si="2"/>
        <v>1.731910544541404</v>
      </c>
      <c r="F21" s="282">
        <f t="shared" si="4"/>
        <v>2.4103274390056662</v>
      </c>
      <c r="G21" s="281" t="s">
        <v>265</v>
      </c>
      <c r="H21" s="281" t="s">
        <v>265</v>
      </c>
      <c r="I21" s="267">
        <v>51.36499769434834</v>
      </c>
      <c r="J21" s="281"/>
      <c r="K21" s="282">
        <f t="shared" si="1"/>
        <v>-0.49001745680349318</v>
      </c>
      <c r="L21" s="282">
        <f t="shared" si="3"/>
        <v>1.7404622539020309</v>
      </c>
      <c r="M21" s="282">
        <f t="shared" si="5"/>
        <v>2.3459606750452666</v>
      </c>
      <c r="N21" s="281" t="s">
        <v>265</v>
      </c>
      <c r="O21" s="281" t="s">
        <v>265</v>
      </c>
      <c r="P21" s="150"/>
    </row>
    <row r="22" spans="1:16" x14ac:dyDescent="0.2">
      <c r="A22" s="146">
        <v>1977</v>
      </c>
      <c r="B22" s="147">
        <v>50.514955315624427</v>
      </c>
      <c r="C22" s="147"/>
      <c r="D22" s="282">
        <f t="shared" si="0"/>
        <v>0.60423827377695805</v>
      </c>
      <c r="E22" s="282">
        <f t="shared" si="2"/>
        <v>1.2939807341767695</v>
      </c>
      <c r="F22" s="282">
        <f t="shared" si="4"/>
        <v>2.3878259142454894</v>
      </c>
      <c r="G22" s="281" t="s">
        <v>265</v>
      </c>
      <c r="H22" s="281" t="s">
        <v>265</v>
      </c>
      <c r="I22" s="267">
        <v>52.434305172478261</v>
      </c>
      <c r="J22" s="281"/>
      <c r="K22" s="282">
        <f t="shared" si="1"/>
        <v>0.6978343998662595</v>
      </c>
      <c r="L22" s="282">
        <f t="shared" si="3"/>
        <v>1.3110311148408993</v>
      </c>
      <c r="M22" s="282">
        <f t="shared" si="5"/>
        <v>2.3330345524683382</v>
      </c>
      <c r="N22" s="281" t="s">
        <v>265</v>
      </c>
      <c r="O22" s="281" t="s">
        <v>265</v>
      </c>
      <c r="P22" s="150"/>
    </row>
    <row r="23" spans="1:16" x14ac:dyDescent="0.2">
      <c r="A23" s="146">
        <v>1978</v>
      </c>
      <c r="B23" s="147">
        <v>52.419181588589787</v>
      </c>
      <c r="C23" s="147"/>
      <c r="D23" s="282">
        <f t="shared" si="0"/>
        <v>2.6563009256059367</v>
      </c>
      <c r="E23" s="282">
        <f t="shared" si="2"/>
        <v>0.83140354554747109</v>
      </c>
      <c r="F23" s="282">
        <f t="shared" si="4"/>
        <v>2.2481627187444175</v>
      </c>
      <c r="G23" s="281" t="s">
        <v>265</v>
      </c>
      <c r="H23" s="281" t="s">
        <v>265</v>
      </c>
      <c r="I23" s="267">
        <v>54.555985066837863</v>
      </c>
      <c r="J23" s="281"/>
      <c r="K23" s="282">
        <f t="shared" si="1"/>
        <v>2.7880882357054215</v>
      </c>
      <c r="L23" s="282">
        <f t="shared" si="3"/>
        <v>0.91483531444909172</v>
      </c>
      <c r="M23" s="282">
        <f t="shared" si="5"/>
        <v>2.2244016706613134</v>
      </c>
      <c r="N23" s="281" t="s">
        <v>265</v>
      </c>
      <c r="O23" s="281" t="s">
        <v>265</v>
      </c>
      <c r="P23" s="150"/>
    </row>
    <row r="24" spans="1:16" x14ac:dyDescent="0.2">
      <c r="A24" s="146">
        <v>1979</v>
      </c>
      <c r="B24" s="147">
        <v>53.694537710641548</v>
      </c>
      <c r="C24" s="147"/>
      <c r="D24" s="282">
        <f t="shared" si="0"/>
        <v>2.7117569433976696</v>
      </c>
      <c r="E24" s="282">
        <f t="shared" si="2"/>
        <v>1.5948733301758056</v>
      </c>
      <c r="F24" s="282">
        <f t="shared" si="4"/>
        <v>2.1329109499443222</v>
      </c>
      <c r="G24" s="281" t="s">
        <v>265</v>
      </c>
      <c r="H24" s="281" t="s">
        <v>265</v>
      </c>
      <c r="I24" s="267">
        <v>55.976761937921829</v>
      </c>
      <c r="J24" s="281"/>
      <c r="K24" s="282">
        <f t="shared" si="1"/>
        <v>2.9074538960326857</v>
      </c>
      <c r="L24" s="282">
        <f t="shared" si="3"/>
        <v>1.7397179838293697</v>
      </c>
      <c r="M24" s="282">
        <f t="shared" si="5"/>
        <v>2.1425242816044854</v>
      </c>
      <c r="N24" s="281" t="s">
        <v>265</v>
      </c>
      <c r="O24" s="281" t="s">
        <v>265</v>
      </c>
      <c r="P24" s="150"/>
    </row>
    <row r="25" spans="1:16" x14ac:dyDescent="0.2">
      <c r="A25" s="146">
        <v>1980</v>
      </c>
      <c r="B25" s="147">
        <v>52.649545828479539</v>
      </c>
      <c r="C25" s="147"/>
      <c r="D25" s="282">
        <f t="shared" si="0"/>
        <v>1.3891663096522011</v>
      </c>
      <c r="E25" s="282">
        <f t="shared" si="2"/>
        <v>1.6745467890139976</v>
      </c>
      <c r="F25" s="282">
        <f t="shared" si="4"/>
        <v>1.6955763595241313</v>
      </c>
      <c r="G25" s="281" t="s">
        <v>265</v>
      </c>
      <c r="H25" s="281" t="s">
        <v>265</v>
      </c>
      <c r="I25" s="267">
        <v>54.989860157607652</v>
      </c>
      <c r="J25" s="281"/>
      <c r="K25" s="282">
        <f t="shared" si="1"/>
        <v>1.5989062484923933</v>
      </c>
      <c r="L25" s="282">
        <f t="shared" si="3"/>
        <v>1.824835201813535</v>
      </c>
      <c r="M25" s="282">
        <f t="shared" si="5"/>
        <v>1.7342780383737377</v>
      </c>
      <c r="N25" s="281" t="s">
        <v>265</v>
      </c>
      <c r="O25" s="281" t="s">
        <v>265</v>
      </c>
      <c r="P25" s="150"/>
    </row>
    <row r="26" spans="1:16" x14ac:dyDescent="0.2">
      <c r="A26" s="146">
        <v>1981</v>
      </c>
      <c r="B26" s="147">
        <v>52.016110865246468</v>
      </c>
      <c r="C26" s="147"/>
      <c r="D26" s="282">
        <f t="shared" si="0"/>
        <v>-0.25697226842317233</v>
      </c>
      <c r="E26" s="282">
        <f t="shared" si="2"/>
        <v>0.97495049428135694</v>
      </c>
      <c r="F26" s="282">
        <f t="shared" si="4"/>
        <v>1.352723845606274</v>
      </c>
      <c r="G26" s="281" t="s">
        <v>265</v>
      </c>
      <c r="H26" s="281" t="s">
        <v>265</v>
      </c>
      <c r="I26" s="267">
        <v>54.47194969051305</v>
      </c>
      <c r="J26" s="281"/>
      <c r="K26" s="282">
        <f t="shared" si="1"/>
        <v>-5.1371425262136672E-2</v>
      </c>
      <c r="L26" s="282">
        <f t="shared" si="3"/>
        <v>1.1815037167002718</v>
      </c>
      <c r="M26" s="282">
        <f t="shared" si="5"/>
        <v>1.4605980648743744</v>
      </c>
      <c r="N26" s="281" t="s">
        <v>265</v>
      </c>
      <c r="O26" s="281" t="s">
        <v>265</v>
      </c>
      <c r="P26" s="150"/>
    </row>
    <row r="27" spans="1:16" x14ac:dyDescent="0.2">
      <c r="A27" s="146">
        <v>1982</v>
      </c>
      <c r="B27" s="147">
        <v>52.545185045911147</v>
      </c>
      <c r="C27" s="147"/>
      <c r="D27" s="282">
        <f t="shared" si="0"/>
        <v>-0.71866551821879732</v>
      </c>
      <c r="E27" s="282">
        <f t="shared" si="2"/>
        <v>0.7911941222511043</v>
      </c>
      <c r="F27" s="282">
        <f t="shared" si="4"/>
        <v>1.0422746952678974</v>
      </c>
      <c r="G27" s="281" t="s">
        <v>265</v>
      </c>
      <c r="H27" s="281" t="s">
        <v>265</v>
      </c>
      <c r="I27" s="267">
        <v>55.192853790862792</v>
      </c>
      <c r="J27" s="281"/>
      <c r="K27" s="282">
        <f t="shared" si="1"/>
        <v>-0.4690018894666359</v>
      </c>
      <c r="L27" s="282">
        <f t="shared" si="3"/>
        <v>1.0307243139802802</v>
      </c>
      <c r="M27" s="282">
        <f t="shared" si="5"/>
        <v>1.1707806361529016</v>
      </c>
      <c r="N27" s="281" t="s">
        <v>265</v>
      </c>
      <c r="O27" s="281" t="s">
        <v>265</v>
      </c>
      <c r="P27" s="150"/>
    </row>
    <row r="28" spans="1:16" x14ac:dyDescent="0.2">
      <c r="A28" s="146">
        <v>1983</v>
      </c>
      <c r="B28" s="147">
        <v>53.580092090569366</v>
      </c>
      <c r="C28" s="147"/>
      <c r="D28" s="282">
        <f t="shared" si="0"/>
        <v>0.58570761741225663</v>
      </c>
      <c r="E28" s="282">
        <f t="shared" si="2"/>
        <v>0.43906101420083665</v>
      </c>
      <c r="F28" s="282">
        <f t="shared" si="4"/>
        <v>0.63504107843723734</v>
      </c>
      <c r="G28" s="282">
        <f>100*((B28/B8)^(1/20)-1)</f>
        <v>2.1939639583883119</v>
      </c>
      <c r="H28" s="281" t="s">
        <v>265</v>
      </c>
      <c r="I28" s="267">
        <v>56.459413710331972</v>
      </c>
      <c r="J28" s="281"/>
      <c r="K28" s="282">
        <f t="shared" si="1"/>
        <v>0.88298320494455407</v>
      </c>
      <c r="L28" s="282">
        <f t="shared" si="3"/>
        <v>0.68824993382763378</v>
      </c>
      <c r="M28" s="282">
        <f t="shared" si="5"/>
        <v>0.80147895825888327</v>
      </c>
      <c r="N28" s="282">
        <f>100*((I28/I8)^(1/20)-1)</f>
        <v>2.2502234946781163</v>
      </c>
      <c r="O28" s="281" t="s">
        <v>265</v>
      </c>
      <c r="P28" s="150"/>
    </row>
    <row r="29" spans="1:16" x14ac:dyDescent="0.2">
      <c r="A29" s="146">
        <v>1984</v>
      </c>
      <c r="B29" s="147">
        <v>55.547741219234986</v>
      </c>
      <c r="C29" s="147"/>
      <c r="D29" s="282">
        <f t="shared" si="0"/>
        <v>2.2137939404681672</v>
      </c>
      <c r="E29" s="282">
        <f t="shared" si="2"/>
        <v>0.68093942958269427</v>
      </c>
      <c r="F29" s="282">
        <f t="shared" si="4"/>
        <v>1.1368740277825529</v>
      </c>
      <c r="G29" s="282">
        <f t="shared" ref="G29:G63" si="6">100*((B29/B9)^(1/20)-1)</f>
        <v>2.0063669041342491</v>
      </c>
      <c r="H29" s="281" t="s">
        <v>265</v>
      </c>
      <c r="I29" s="267">
        <v>58.638046962975011</v>
      </c>
      <c r="J29" s="281"/>
      <c r="K29" s="282">
        <f t="shared" si="1"/>
        <v>2.4870184835133369</v>
      </c>
      <c r="L29" s="282">
        <f t="shared" si="3"/>
        <v>0.93327030506149544</v>
      </c>
      <c r="M29" s="282">
        <f t="shared" si="5"/>
        <v>1.3356919156452651</v>
      </c>
      <c r="N29" s="282">
        <f t="shared" ref="N29:N63" si="7">100*((I29/I9)^(1/20)-1)</f>
        <v>2.0750237055824128</v>
      </c>
      <c r="O29" s="281" t="s">
        <v>265</v>
      </c>
      <c r="P29" s="150"/>
    </row>
    <row r="30" spans="1:16" x14ac:dyDescent="0.2">
      <c r="A30" s="146">
        <v>1985</v>
      </c>
      <c r="B30" s="147">
        <v>57.30739611285582</v>
      </c>
      <c r="C30" s="147"/>
      <c r="D30" s="282">
        <f t="shared" si="0"/>
        <v>2.9340948693432622</v>
      </c>
      <c r="E30" s="282">
        <f t="shared" si="2"/>
        <v>1.7098957850179231</v>
      </c>
      <c r="F30" s="282">
        <f t="shared" si="4"/>
        <v>1.6922197510681913</v>
      </c>
      <c r="G30" s="282">
        <f t="shared" si="6"/>
        <v>2.0175164917519917</v>
      </c>
      <c r="H30" s="281" t="s">
        <v>265</v>
      </c>
      <c r="I30" s="267">
        <v>60.625250372633801</v>
      </c>
      <c r="J30" s="281"/>
      <c r="K30" s="282">
        <f t="shared" si="1"/>
        <v>3.1787427603872542</v>
      </c>
      <c r="L30" s="282">
        <f t="shared" si="3"/>
        <v>1.9704148087184903</v>
      </c>
      <c r="M30" s="282">
        <f t="shared" si="5"/>
        <v>1.8975990068378801</v>
      </c>
      <c r="N30" s="282">
        <f t="shared" si="7"/>
        <v>2.0984811043759377</v>
      </c>
      <c r="O30" s="281" t="s">
        <v>265</v>
      </c>
      <c r="P30" s="150"/>
    </row>
    <row r="31" spans="1:16" x14ac:dyDescent="0.2">
      <c r="A31" s="146">
        <v>1986</v>
      </c>
      <c r="B31" s="147">
        <v>57.198949965822891</v>
      </c>
      <c r="C31" s="147"/>
      <c r="D31" s="282">
        <f t="shared" si="0"/>
        <v>2.2025033436188446</v>
      </c>
      <c r="E31" s="282">
        <f t="shared" si="2"/>
        <v>1.9177988956493364</v>
      </c>
      <c r="F31" s="282">
        <f t="shared" si="4"/>
        <v>1.4452793281891196</v>
      </c>
      <c r="G31" s="282">
        <f t="shared" si="6"/>
        <v>1.9266612478856748</v>
      </c>
      <c r="H31" s="281" t="s">
        <v>265</v>
      </c>
      <c r="I31" s="267">
        <v>60.701464740705141</v>
      </c>
      <c r="J31" s="281"/>
      <c r="K31" s="282">
        <f t="shared" si="1"/>
        <v>2.4442535320513992</v>
      </c>
      <c r="L31" s="282">
        <f t="shared" si="3"/>
        <v>2.1892590396973777</v>
      </c>
      <c r="M31" s="282">
        <f t="shared" si="5"/>
        <v>1.6841329477317535</v>
      </c>
      <c r="N31" s="282">
        <f t="shared" si="7"/>
        <v>2.0145101049092284</v>
      </c>
      <c r="O31" s="281" t="s">
        <v>265</v>
      </c>
      <c r="P31" s="150"/>
    </row>
    <row r="32" spans="1:16" x14ac:dyDescent="0.2">
      <c r="A32" s="146">
        <v>1987</v>
      </c>
      <c r="B32" s="147">
        <v>58.812664310226921</v>
      </c>
      <c r="C32" s="147"/>
      <c r="D32" s="282">
        <f t="shared" si="0"/>
        <v>1.922049988304253</v>
      </c>
      <c r="E32" s="282">
        <f t="shared" si="2"/>
        <v>2.2792619908513334</v>
      </c>
      <c r="F32" s="282">
        <f t="shared" si="4"/>
        <v>1.5325019390366235</v>
      </c>
      <c r="G32" s="282">
        <f t="shared" si="6"/>
        <v>1.9592670293969716</v>
      </c>
      <c r="H32" s="281" t="s">
        <v>265</v>
      </c>
      <c r="I32" s="267">
        <v>62.569935675518551</v>
      </c>
      <c r="J32" s="281"/>
      <c r="K32" s="282">
        <f t="shared" si="1"/>
        <v>2.1869422341466827</v>
      </c>
      <c r="L32" s="282">
        <f t="shared" si="3"/>
        <v>2.5407693715856938</v>
      </c>
      <c r="M32" s="282">
        <f t="shared" si="5"/>
        <v>1.7829465152395141</v>
      </c>
      <c r="N32" s="282">
        <f t="shared" si="7"/>
        <v>2.0576199144191509</v>
      </c>
      <c r="O32" s="281" t="s">
        <v>265</v>
      </c>
      <c r="P32" s="150"/>
    </row>
    <row r="33" spans="1:16" x14ac:dyDescent="0.2">
      <c r="A33" s="146">
        <v>1988</v>
      </c>
      <c r="B33" s="147">
        <v>61.673730846654401</v>
      </c>
      <c r="C33" s="147"/>
      <c r="D33" s="282">
        <f t="shared" si="0"/>
        <v>2.4778129947229388</v>
      </c>
      <c r="E33" s="282">
        <f t="shared" si="2"/>
        <v>2.8535658857366863</v>
      </c>
      <c r="F33" s="282">
        <f t="shared" si="4"/>
        <v>1.6391439334552338</v>
      </c>
      <c r="G33" s="282">
        <f t="shared" si="6"/>
        <v>1.9431985347811986</v>
      </c>
      <c r="H33" s="281" t="s">
        <v>265</v>
      </c>
      <c r="I33" s="267">
        <v>65.892652578109818</v>
      </c>
      <c r="J33" s="281"/>
      <c r="K33" s="282">
        <f t="shared" si="1"/>
        <v>2.8161052783561624</v>
      </c>
      <c r="L33" s="282">
        <f t="shared" si="3"/>
        <v>3.1383371904027513</v>
      </c>
      <c r="M33" s="282">
        <f t="shared" si="5"/>
        <v>1.9059305084186962</v>
      </c>
      <c r="N33" s="282">
        <f t="shared" si="7"/>
        <v>2.0650418748510146</v>
      </c>
      <c r="O33" s="281" t="s">
        <v>265</v>
      </c>
      <c r="P33" s="150"/>
    </row>
    <row r="34" spans="1:16" x14ac:dyDescent="0.2">
      <c r="A34" s="146">
        <v>1989</v>
      </c>
      <c r="B34" s="147">
        <v>63.456597370006236</v>
      </c>
      <c r="C34" s="147"/>
      <c r="D34" s="282">
        <f t="shared" si="0"/>
        <v>3.5212660900507675</v>
      </c>
      <c r="E34" s="282">
        <f t="shared" si="2"/>
        <v>2.6980211615066807</v>
      </c>
      <c r="F34" s="282">
        <f t="shared" si="4"/>
        <v>1.6844788947637523</v>
      </c>
      <c r="G34" s="282">
        <f t="shared" si="6"/>
        <v>1.9084482658351387</v>
      </c>
      <c r="H34" s="281" t="s">
        <v>265</v>
      </c>
      <c r="I34" s="267">
        <v>67.787466810946583</v>
      </c>
      <c r="J34" s="281"/>
      <c r="K34" s="282">
        <f t="shared" si="1"/>
        <v>3.7488786276921759</v>
      </c>
      <c r="L34" s="282">
        <f t="shared" si="3"/>
        <v>2.9423270858657924</v>
      </c>
      <c r="M34" s="282">
        <f t="shared" si="5"/>
        <v>1.9328490997369441</v>
      </c>
      <c r="N34" s="282">
        <f t="shared" si="7"/>
        <v>2.0376328334943627</v>
      </c>
      <c r="O34" s="281" t="s">
        <v>265</v>
      </c>
      <c r="P34" s="150"/>
    </row>
    <row r="35" spans="1:16" x14ac:dyDescent="0.2">
      <c r="A35" s="146">
        <v>1990</v>
      </c>
      <c r="B35" s="147">
        <v>64.652936610424476</v>
      </c>
      <c r="C35" s="147"/>
      <c r="D35" s="282">
        <f t="shared" si="0"/>
        <v>3.2062030250696871</v>
      </c>
      <c r="E35" s="282">
        <f t="shared" si="2"/>
        <v>2.441402582726826</v>
      </c>
      <c r="F35" s="282">
        <f t="shared" si="4"/>
        <v>2.0749939052665978</v>
      </c>
      <c r="G35" s="282">
        <f t="shared" si="6"/>
        <v>1.8851085148904323</v>
      </c>
      <c r="H35" s="281" t="s">
        <v>265</v>
      </c>
      <c r="I35" s="267">
        <v>69.023591522383612</v>
      </c>
      <c r="J35" s="281"/>
      <c r="K35" s="282">
        <f t="shared" si="1"/>
        <v>3.3262373960477598</v>
      </c>
      <c r="L35" s="282">
        <f t="shared" si="3"/>
        <v>2.6286938327616749</v>
      </c>
      <c r="M35" s="282">
        <f t="shared" si="5"/>
        <v>2.2990248311472117</v>
      </c>
      <c r="N35" s="282">
        <f t="shared" si="7"/>
        <v>2.0162606412645889</v>
      </c>
      <c r="O35" s="281" t="s">
        <v>265</v>
      </c>
      <c r="P35" s="150"/>
    </row>
    <row r="36" spans="1:16" x14ac:dyDescent="0.2">
      <c r="A36" s="146">
        <v>1991</v>
      </c>
      <c r="B36" s="147">
        <v>64.672439382127223</v>
      </c>
      <c r="C36" s="147"/>
      <c r="D36" s="282">
        <f t="shared" si="0"/>
        <v>1.5951573046274481</v>
      </c>
      <c r="E36" s="282">
        <f t="shared" si="2"/>
        <v>2.4863997935608451</v>
      </c>
      <c r="F36" s="282">
        <f t="shared" si="4"/>
        <v>2.2017039177882447</v>
      </c>
      <c r="G36" s="282">
        <f t="shared" si="6"/>
        <v>1.7763286512635368</v>
      </c>
      <c r="H36" s="281" t="s">
        <v>265</v>
      </c>
      <c r="I36" s="267">
        <v>69.016432732933026</v>
      </c>
      <c r="J36" s="281"/>
      <c r="K36" s="282">
        <f t="shared" si="1"/>
        <v>1.5559030661947748</v>
      </c>
      <c r="L36" s="282">
        <f t="shared" si="3"/>
        <v>2.6007811882196474</v>
      </c>
      <c r="M36" s="282">
        <f t="shared" si="5"/>
        <v>2.3948133770372637</v>
      </c>
      <c r="N36" s="282">
        <f t="shared" si="7"/>
        <v>1.9266354000533115</v>
      </c>
      <c r="O36" s="281" t="s">
        <v>265</v>
      </c>
      <c r="P36" s="150"/>
    </row>
    <row r="37" spans="1:16" x14ac:dyDescent="0.2">
      <c r="A37" s="146">
        <v>1992</v>
      </c>
      <c r="B37" s="147">
        <v>65.617183417542748</v>
      </c>
      <c r="C37" s="147"/>
      <c r="D37" s="282">
        <f t="shared" si="0"/>
        <v>1.1222989738477684</v>
      </c>
      <c r="E37" s="282">
        <f t="shared" si="2"/>
        <v>2.213755695437003</v>
      </c>
      <c r="F37" s="282">
        <f t="shared" si="4"/>
        <v>2.2465035971522607</v>
      </c>
      <c r="G37" s="282">
        <f t="shared" si="6"/>
        <v>1.6426057472660238</v>
      </c>
      <c r="H37" s="281" t="s">
        <v>265</v>
      </c>
      <c r="I37" s="267">
        <v>69.993103090583574</v>
      </c>
      <c r="J37" s="281"/>
      <c r="K37" s="282">
        <f t="shared" si="1"/>
        <v>1.0730290142286991</v>
      </c>
      <c r="L37" s="282">
        <f t="shared" si="3"/>
        <v>2.267563217180979</v>
      </c>
      <c r="M37" s="282">
        <f t="shared" si="5"/>
        <v>2.4040751828120044</v>
      </c>
      <c r="N37" s="282">
        <f t="shared" si="7"/>
        <v>1.7855600100936897</v>
      </c>
      <c r="O37" s="281" t="s">
        <v>265</v>
      </c>
      <c r="P37" s="150"/>
    </row>
    <row r="38" spans="1:16" x14ac:dyDescent="0.2">
      <c r="A38" s="146">
        <v>1993</v>
      </c>
      <c r="B38" s="147">
        <v>67.390799318872169</v>
      </c>
      <c r="C38" s="147"/>
      <c r="D38" s="282">
        <f t="shared" si="0"/>
        <v>1.3920997969549598</v>
      </c>
      <c r="E38" s="282">
        <f t="shared" si="2"/>
        <v>1.788819415437537</v>
      </c>
      <c r="F38" s="282">
        <f t="shared" si="4"/>
        <v>2.3198076824671121</v>
      </c>
      <c r="G38" s="282">
        <f t="shared" si="6"/>
        <v>1.4739279286205331</v>
      </c>
      <c r="H38" s="282">
        <f>100*((B38/B8)^(1/30)-1)</f>
        <v>2.2358946596823248</v>
      </c>
      <c r="I38" s="267">
        <v>71.788445779335746</v>
      </c>
      <c r="J38" s="282"/>
      <c r="K38" s="282">
        <f t="shared" si="1"/>
        <v>1.3177801400355849</v>
      </c>
      <c r="L38" s="282">
        <f t="shared" si="3"/>
        <v>1.7287040684546673</v>
      </c>
      <c r="M38" s="282">
        <f t="shared" si="5"/>
        <v>2.4310957773808761</v>
      </c>
      <c r="N38" s="282">
        <f t="shared" si="7"/>
        <v>1.6130205518714913</v>
      </c>
      <c r="O38" s="282">
        <f>100*((I38/I8)^(1/30)-1)</f>
        <v>2.3104787406654781</v>
      </c>
      <c r="P38" s="150"/>
    </row>
    <row r="39" spans="1:16" x14ac:dyDescent="0.2">
      <c r="A39" s="146">
        <v>1994</v>
      </c>
      <c r="B39" s="147">
        <v>69.61821746395475</v>
      </c>
      <c r="C39" s="147"/>
      <c r="D39" s="282">
        <f t="shared" si="0"/>
        <v>2.4867887820388956</v>
      </c>
      <c r="E39" s="282">
        <f t="shared" si="2"/>
        <v>1.870684344088458</v>
      </c>
      <c r="F39" s="282">
        <f t="shared" si="4"/>
        <v>2.2835162502070183</v>
      </c>
      <c r="G39" s="282">
        <f t="shared" si="6"/>
        <v>1.7085792748863238</v>
      </c>
      <c r="H39" s="282">
        <f t="shared" ref="H39:H62" si="8">100*((B39/B9)^(1/30)-1)</f>
        <v>2.0986664778358088</v>
      </c>
      <c r="I39" s="267">
        <v>74.019498689115139</v>
      </c>
      <c r="J39" s="282"/>
      <c r="K39" s="282">
        <f t="shared" si="1"/>
        <v>2.36021995792568</v>
      </c>
      <c r="L39" s="282">
        <f t="shared" si="3"/>
        <v>1.7745865852249132</v>
      </c>
      <c r="M39" s="282">
        <f t="shared" si="5"/>
        <v>2.3567915738129885</v>
      </c>
      <c r="N39" s="282">
        <f t="shared" si="7"/>
        <v>1.8449620570297531</v>
      </c>
      <c r="O39" s="282">
        <f t="shared" ref="O39:O63" si="9">100*((I39/I9)^(1/30)-1)</f>
        <v>2.168860039286824</v>
      </c>
      <c r="P39" s="150"/>
    </row>
    <row r="40" spans="1:16" x14ac:dyDescent="0.2">
      <c r="A40" s="146">
        <v>1995</v>
      </c>
      <c r="B40" s="147">
        <v>70.697430700448663</v>
      </c>
      <c r="C40" s="147"/>
      <c r="D40" s="282">
        <f t="shared" si="0"/>
        <v>2.516872533575798</v>
      </c>
      <c r="E40" s="282">
        <f t="shared" si="2"/>
        <v>1.8035857306546665</v>
      </c>
      <c r="F40" s="282">
        <f t="shared" si="4"/>
        <v>2.1219962113899316</v>
      </c>
      <c r="G40" s="282">
        <f t="shared" si="6"/>
        <v>1.9068814170388526</v>
      </c>
      <c r="H40" s="282">
        <f t="shared" si="8"/>
        <v>2.0523311826857515</v>
      </c>
      <c r="I40" s="267">
        <v>75.145142677781166</v>
      </c>
      <c r="J40" s="282"/>
      <c r="K40" s="282">
        <f t="shared" si="1"/>
        <v>2.3957398838716282</v>
      </c>
      <c r="L40" s="282">
        <f t="shared" si="3"/>
        <v>1.7139855550336147</v>
      </c>
      <c r="M40" s="282">
        <f t="shared" si="5"/>
        <v>2.1703160513731889</v>
      </c>
      <c r="N40" s="282">
        <f t="shared" si="7"/>
        <v>2.0338664140721274</v>
      </c>
      <c r="O40" s="282">
        <f t="shared" si="9"/>
        <v>2.1224204731266294</v>
      </c>
      <c r="P40" s="150"/>
    </row>
    <row r="41" spans="1:16" x14ac:dyDescent="0.2">
      <c r="A41" s="146">
        <v>1996</v>
      </c>
      <c r="B41" s="147">
        <v>72.069655988963191</v>
      </c>
      <c r="C41" s="147"/>
      <c r="D41" s="282">
        <f t="shared" si="0"/>
        <v>2.2627059944256622</v>
      </c>
      <c r="E41" s="282">
        <f t="shared" si="2"/>
        <v>2.1895863816551397</v>
      </c>
      <c r="F41" s="282">
        <f t="shared" si="4"/>
        <v>2.337885480641666</v>
      </c>
      <c r="G41" s="282">
        <f t="shared" si="6"/>
        <v>1.8906049566883576</v>
      </c>
      <c r="H41" s="282">
        <f t="shared" si="8"/>
        <v>2.063552061029128</v>
      </c>
      <c r="I41" s="267">
        <v>76.776696063622097</v>
      </c>
      <c r="J41" s="282"/>
      <c r="K41" s="282">
        <f t="shared" si="1"/>
        <v>2.2645133662790196</v>
      </c>
      <c r="L41" s="282">
        <f t="shared" si="3"/>
        <v>2.1540012788612062</v>
      </c>
      <c r="M41" s="282">
        <f t="shared" si="5"/>
        <v>2.3771475120964114</v>
      </c>
      <c r="N41" s="282">
        <f t="shared" si="7"/>
        <v>2.030051839786684</v>
      </c>
      <c r="O41" s="282">
        <f t="shared" si="9"/>
        <v>2.1352462906076175</v>
      </c>
      <c r="P41" s="150"/>
    </row>
    <row r="42" spans="1:16" x14ac:dyDescent="0.2">
      <c r="A42" s="146">
        <v>1997</v>
      </c>
      <c r="B42" s="147">
        <v>75.841263506897633</v>
      </c>
      <c r="C42" s="303"/>
      <c r="D42" s="304">
        <f t="shared" si="0"/>
        <v>2.8949878340618129</v>
      </c>
      <c r="E42" s="304">
        <f t="shared" si="2"/>
        <v>2.9384429989911087</v>
      </c>
      <c r="F42" s="304">
        <f t="shared" si="4"/>
        <v>2.5754593670803017</v>
      </c>
      <c r="G42" s="304">
        <f t="shared" si="6"/>
        <v>2.0526483100054227</v>
      </c>
      <c r="H42" s="304">
        <f t="shared" si="8"/>
        <v>2.1642520848019986</v>
      </c>
      <c r="I42" s="305">
        <v>80.935298161858853</v>
      </c>
      <c r="J42" s="304"/>
      <c r="K42" s="304">
        <f t="shared" si="1"/>
        <v>3.022150345298602</v>
      </c>
      <c r="L42" s="304">
        <f t="shared" si="3"/>
        <v>2.9476754152369278</v>
      </c>
      <c r="M42" s="304">
        <f t="shared" si="5"/>
        <v>2.6070558177631931</v>
      </c>
      <c r="N42" s="304">
        <f t="shared" si="7"/>
        <v>2.1941704520643812</v>
      </c>
      <c r="O42" s="304">
        <f t="shared" si="9"/>
        <v>2.240437535550055</v>
      </c>
      <c r="P42" s="150"/>
    </row>
    <row r="43" spans="1:16" ht="14.25" x14ac:dyDescent="0.2">
      <c r="A43" s="148" t="s">
        <v>218</v>
      </c>
      <c r="B43" s="149">
        <v>77.046645984710537</v>
      </c>
      <c r="C43" s="285"/>
      <c r="D43" s="282">
        <f t="shared" si="0"/>
        <v>2.9082127258789781</v>
      </c>
      <c r="E43" s="282">
        <f t="shared" si="2"/>
        <v>2.7142326537173078</v>
      </c>
      <c r="F43" s="282">
        <f t="shared" si="4"/>
        <v>2.2504791137159863</v>
      </c>
      <c r="G43" s="282">
        <f t="shared" si="6"/>
        <v>1.9443532713006029</v>
      </c>
      <c r="H43" s="282">
        <f t="shared" si="8"/>
        <v>2.0455226536002735</v>
      </c>
      <c r="I43" s="267">
        <v>82.323183426349473</v>
      </c>
      <c r="J43" s="282"/>
      <c r="K43" s="282">
        <f t="shared" si="1"/>
        <v>3.0877547824458729</v>
      </c>
      <c r="L43" s="282">
        <f t="shared" si="3"/>
        <v>2.7764283223493891</v>
      </c>
      <c r="M43" s="282">
        <f t="shared" si="5"/>
        <v>2.2512242568128116</v>
      </c>
      <c r="N43" s="282">
        <f t="shared" si="7"/>
        <v>2.0784313825183309</v>
      </c>
      <c r="O43" s="282">
        <f t="shared" si="9"/>
        <v>2.1270649708802436</v>
      </c>
      <c r="P43" s="150"/>
    </row>
    <row r="44" spans="1:16" x14ac:dyDescent="0.2">
      <c r="A44" s="146">
        <v>1999</v>
      </c>
      <c r="B44" s="150">
        <v>77.987716867522153</v>
      </c>
      <c r="C44" s="150"/>
      <c r="D44" s="282">
        <f t="shared" si="0"/>
        <v>2.6655139880934708</v>
      </c>
      <c r="E44" s="282">
        <f t="shared" si="2"/>
        <v>2.2964732707727364</v>
      </c>
      <c r="F44" s="282">
        <f t="shared" si="4"/>
        <v>2.0833568123637569</v>
      </c>
      <c r="G44" s="282">
        <f t="shared" si="6"/>
        <v>1.8837226513314986</v>
      </c>
      <c r="H44" s="282">
        <f t="shared" si="8"/>
        <v>1.9667177908002653</v>
      </c>
      <c r="I44" s="267">
        <v>83.412821655296042</v>
      </c>
      <c r="J44" s="282"/>
      <c r="K44" s="282">
        <f t="shared" si="1"/>
        <v>2.8018975645988542</v>
      </c>
      <c r="L44" s="282">
        <f t="shared" si="3"/>
        <v>2.4182461728220916</v>
      </c>
      <c r="M44" s="282">
        <f t="shared" si="5"/>
        <v>2.0959091395084339</v>
      </c>
      <c r="N44" s="282">
        <f t="shared" si="7"/>
        <v>2.0143465401703642</v>
      </c>
      <c r="O44" s="282">
        <f t="shared" si="9"/>
        <v>2.057054571884076</v>
      </c>
      <c r="P44" s="150"/>
    </row>
    <row r="45" spans="1:16" x14ac:dyDescent="0.2">
      <c r="A45" s="146">
        <v>2000</v>
      </c>
      <c r="B45" s="150">
        <v>80.636533259544706</v>
      </c>
      <c r="C45" s="150"/>
      <c r="D45" s="282">
        <f t="shared" si="0"/>
        <v>2.0646685403945098</v>
      </c>
      <c r="E45" s="282">
        <f t="shared" si="2"/>
        <v>2.6657640275080663</v>
      </c>
      <c r="F45" s="282">
        <f t="shared" si="4"/>
        <v>2.2337659962577083</v>
      </c>
      <c r="G45" s="282">
        <f t="shared" si="6"/>
        <v>2.1543491045802554</v>
      </c>
      <c r="H45" s="282">
        <f t="shared" si="8"/>
        <v>2.0011953569603502</v>
      </c>
      <c r="I45" s="267">
        <v>86.399382264056072</v>
      </c>
      <c r="J45" s="282"/>
      <c r="K45" s="282">
        <f t="shared" si="1"/>
        <v>2.2015671935666559</v>
      </c>
      <c r="L45" s="282">
        <f t="shared" si="3"/>
        <v>2.8304993583763149</v>
      </c>
      <c r="M45" s="282">
        <f t="shared" si="5"/>
        <v>2.2707188121545485</v>
      </c>
      <c r="N45" s="282">
        <f t="shared" si="7"/>
        <v>2.2848708424851649</v>
      </c>
      <c r="O45" s="282">
        <f t="shared" si="9"/>
        <v>2.1010096077271445</v>
      </c>
      <c r="P45" s="150"/>
    </row>
    <row r="46" spans="1:16" x14ac:dyDescent="0.2">
      <c r="A46" s="146">
        <v>2001</v>
      </c>
      <c r="B46" s="150">
        <v>82.40141044032849</v>
      </c>
      <c r="C46" s="150"/>
      <c r="D46" s="282">
        <f t="shared" si="0"/>
        <v>2.2649874211361665</v>
      </c>
      <c r="E46" s="282">
        <f t="shared" si="2"/>
        <v>2.7156075476011399</v>
      </c>
      <c r="F46" s="282">
        <f t="shared" si="4"/>
        <v>2.4522593710347484</v>
      </c>
      <c r="G46" s="282">
        <f t="shared" si="6"/>
        <v>2.3269049563551469</v>
      </c>
      <c r="H46" s="282">
        <f t="shared" si="8"/>
        <v>2.0011419364714733</v>
      </c>
      <c r="I46" s="267">
        <v>88.26842275554128</v>
      </c>
      <c r="J46" s="282"/>
      <c r="K46" s="282">
        <f t="shared" si="1"/>
        <v>2.3515451544019461</v>
      </c>
      <c r="L46" s="282">
        <f t="shared" si="3"/>
        <v>2.8288998639663721</v>
      </c>
      <c r="M46" s="282">
        <f t="shared" si="5"/>
        <v>2.4908950502800176</v>
      </c>
      <c r="N46" s="282">
        <f t="shared" si="7"/>
        <v>2.4428429492218573</v>
      </c>
      <c r="O46" s="282">
        <f t="shared" si="9"/>
        <v>2.1143759350882307</v>
      </c>
      <c r="P46" s="150"/>
    </row>
    <row r="47" spans="1:16" x14ac:dyDescent="0.2">
      <c r="A47" s="146">
        <v>2002</v>
      </c>
      <c r="B47" s="150">
        <v>84.266014931536645</v>
      </c>
      <c r="C47" s="150"/>
      <c r="D47" s="282">
        <f t="shared" si="0"/>
        <v>2.614503907807797</v>
      </c>
      <c r="E47" s="282">
        <f t="shared" si="2"/>
        <v>2.1290704862914511</v>
      </c>
      <c r="F47" s="282">
        <f t="shared" si="4"/>
        <v>2.5329581197824247</v>
      </c>
      <c r="G47" s="282">
        <f t="shared" si="6"/>
        <v>2.389630682120325</v>
      </c>
      <c r="H47" s="282">
        <f t="shared" si="8"/>
        <v>1.9385274903462646</v>
      </c>
      <c r="I47" s="267">
        <v>90.233715479312451</v>
      </c>
      <c r="J47" s="282"/>
      <c r="K47" s="282">
        <f t="shared" si="1"/>
        <v>2.6546616536947232</v>
      </c>
      <c r="L47" s="282">
        <f t="shared" si="3"/>
        <v>2.1988888217459257</v>
      </c>
      <c r="M47" s="282">
        <f t="shared" si="5"/>
        <v>2.5725988469580852</v>
      </c>
      <c r="N47" s="282">
        <f t="shared" si="7"/>
        <v>2.4883023765166712</v>
      </c>
      <c r="O47" s="282">
        <f t="shared" si="9"/>
        <v>2.0472329967942127</v>
      </c>
      <c r="P47" s="150"/>
    </row>
    <row r="48" spans="1:16" x14ac:dyDescent="0.2">
      <c r="A48" s="146">
        <v>2003</v>
      </c>
      <c r="B48" s="150">
        <v>87.0553516925022</v>
      </c>
      <c r="C48" s="150"/>
      <c r="D48" s="282">
        <f t="shared" si="0"/>
        <v>2.5859478194343311</v>
      </c>
      <c r="E48" s="282">
        <f t="shared" si="2"/>
        <v>2.4727396363485976</v>
      </c>
      <c r="F48" s="282">
        <f t="shared" si="4"/>
        <v>2.5934150892332308</v>
      </c>
      <c r="G48" s="282">
        <f t="shared" si="6"/>
        <v>2.456520053229716</v>
      </c>
      <c r="H48" s="282">
        <f t="shared" si="8"/>
        <v>1.8457263895317766</v>
      </c>
      <c r="I48" s="267">
        <v>93.174612087795239</v>
      </c>
      <c r="J48" s="282"/>
      <c r="K48" s="282">
        <f t="shared" si="1"/>
        <v>2.5484228081011029</v>
      </c>
      <c r="L48" s="282">
        <f t="shared" si="3"/>
        <v>2.5073691334247528</v>
      </c>
      <c r="M48" s="282">
        <f t="shared" si="5"/>
        <v>2.6418105659386848</v>
      </c>
      <c r="N48" s="282">
        <f t="shared" si="7"/>
        <v>2.5363990436735095</v>
      </c>
      <c r="O48" s="282">
        <f t="shared" si="9"/>
        <v>1.9547996810062251</v>
      </c>
      <c r="P48" s="150"/>
    </row>
    <row r="49" spans="1:16" x14ac:dyDescent="0.2">
      <c r="A49" s="146">
        <v>2004</v>
      </c>
      <c r="B49" s="150">
        <v>88.897143712898739</v>
      </c>
      <c r="C49" s="150"/>
      <c r="D49" s="282">
        <f t="shared" si="0"/>
        <v>2.5615055054925895</v>
      </c>
      <c r="E49" s="282">
        <f t="shared" si="2"/>
        <v>2.6531593523041241</v>
      </c>
      <c r="F49" s="282">
        <f t="shared" si="4"/>
        <v>2.47466112090029</v>
      </c>
      <c r="G49" s="282">
        <f t="shared" si="6"/>
        <v>2.3790440763834297</v>
      </c>
      <c r="H49" s="282">
        <f t="shared" si="8"/>
        <v>1.9633014235502122</v>
      </c>
      <c r="I49" s="267">
        <v>94.8501907815929</v>
      </c>
      <c r="J49" s="282"/>
      <c r="K49" s="282">
        <f t="shared" si="1"/>
        <v>2.4261732845528794</v>
      </c>
      <c r="L49" s="282">
        <f t="shared" si="3"/>
        <v>2.6032409721253424</v>
      </c>
      <c r="M49" s="282">
        <f t="shared" si="5"/>
        <v>2.5107018413810245</v>
      </c>
      <c r="N49" s="282">
        <f t="shared" si="7"/>
        <v>2.4337178006515803</v>
      </c>
      <c r="O49" s="282">
        <f t="shared" si="9"/>
        <v>2.066393532905364</v>
      </c>
      <c r="P49" s="150"/>
    </row>
    <row r="50" spans="1:16" x14ac:dyDescent="0.2">
      <c r="A50" s="146">
        <v>2005</v>
      </c>
      <c r="B50" s="150">
        <v>90.519029746818504</v>
      </c>
      <c r="C50" s="150"/>
      <c r="D50" s="282">
        <f t="shared" si="0"/>
        <v>2.4147426613777556</v>
      </c>
      <c r="E50" s="282">
        <f t="shared" si="2"/>
        <v>2.3391035472162036</v>
      </c>
      <c r="F50" s="282">
        <f t="shared" si="4"/>
        <v>2.5023036597968895</v>
      </c>
      <c r="G50" s="282">
        <f t="shared" si="6"/>
        <v>2.311973228965325</v>
      </c>
      <c r="H50" s="282">
        <f t="shared" si="8"/>
        <v>2.1049701992449599</v>
      </c>
      <c r="I50" s="267">
        <v>96.091187929383949</v>
      </c>
      <c r="J50" s="282"/>
      <c r="K50" s="282">
        <f t="shared" si="1"/>
        <v>2.1186129713900881</v>
      </c>
      <c r="L50" s="282">
        <f t="shared" si="3"/>
        <v>2.1491095101653146</v>
      </c>
      <c r="M50" s="282">
        <f t="shared" si="5"/>
        <v>2.48923816647173</v>
      </c>
      <c r="N50" s="282">
        <f t="shared" si="7"/>
        <v>2.3296528643231396</v>
      </c>
      <c r="O50" s="282">
        <f t="shared" si="9"/>
        <v>2.1854317453066097</v>
      </c>
      <c r="P50" s="150"/>
    </row>
    <row r="51" spans="1:16" x14ac:dyDescent="0.2">
      <c r="A51" s="146">
        <v>2006</v>
      </c>
      <c r="B51" s="150">
        <v>93.2913162643014</v>
      </c>
      <c r="C51" s="150"/>
      <c r="D51" s="282">
        <f t="shared" si="0"/>
        <v>2.3328922354535209</v>
      </c>
      <c r="E51" s="282">
        <f t="shared" si="2"/>
        <v>2.5135598744361332</v>
      </c>
      <c r="F51" s="282">
        <f t="shared" si="4"/>
        <v>2.6145339821318503</v>
      </c>
      <c r="G51" s="282">
        <f t="shared" si="6"/>
        <v>2.4761163750501636</v>
      </c>
      <c r="H51" s="282">
        <f t="shared" si="8"/>
        <v>2.1313453782193292</v>
      </c>
      <c r="I51" s="267">
        <v>98.592315288040965</v>
      </c>
      <c r="J51" s="282"/>
      <c r="K51" s="282">
        <f t="shared" si="1"/>
        <v>1.9017926236706506</v>
      </c>
      <c r="L51" s="282">
        <f t="shared" si="3"/>
        <v>2.236868777145018</v>
      </c>
      <c r="M51" s="282">
        <f t="shared" si="5"/>
        <v>2.5324570167442939</v>
      </c>
      <c r="N51" s="282">
        <f t="shared" si="7"/>
        <v>2.4547728355341913</v>
      </c>
      <c r="O51" s="282">
        <f t="shared" si="9"/>
        <v>2.1972461051109393</v>
      </c>
      <c r="P51" s="150"/>
    </row>
    <row r="52" spans="1:16" x14ac:dyDescent="0.2">
      <c r="A52" s="146">
        <v>2007</v>
      </c>
      <c r="B52" s="150">
        <v>93.701462909105729</v>
      </c>
      <c r="C52" s="150"/>
      <c r="D52" s="282">
        <f t="shared" si="0"/>
        <v>1.7699406808573404</v>
      </c>
      <c r="E52" s="282">
        <f t="shared" si="2"/>
        <v>2.1453928540881462</v>
      </c>
      <c r="F52" s="282">
        <f t="shared" si="4"/>
        <v>2.1372313441337498</v>
      </c>
      <c r="G52" s="282">
        <f t="shared" si="6"/>
        <v>2.356110826888469</v>
      </c>
      <c r="H52" s="282">
        <f t="shared" si="8"/>
        <v>2.0808348689761891</v>
      </c>
      <c r="I52" s="267">
        <v>98.318987630525754</v>
      </c>
      <c r="J52" s="282"/>
      <c r="K52" s="282">
        <f t="shared" si="1"/>
        <v>1.2044781365959212</v>
      </c>
      <c r="L52" s="282">
        <f t="shared" si="3"/>
        <v>1.7310932251059619</v>
      </c>
      <c r="M52" s="282">
        <f t="shared" si="5"/>
        <v>1.9647227536429668</v>
      </c>
      <c r="N52" s="282">
        <f t="shared" si="7"/>
        <v>2.285385070526047</v>
      </c>
      <c r="O52" s="282">
        <f t="shared" si="9"/>
        <v>2.1176305745306934</v>
      </c>
      <c r="P52" s="150"/>
    </row>
    <row r="53" spans="1:16" x14ac:dyDescent="0.2">
      <c r="A53" s="146">
        <v>2008</v>
      </c>
      <c r="B53" s="150">
        <v>94.375356869481436</v>
      </c>
      <c r="C53" s="150"/>
      <c r="D53" s="282">
        <f t="shared" si="0"/>
        <v>1.4003775942433405</v>
      </c>
      <c r="E53" s="282">
        <f t="shared" si="2"/>
        <v>1.6278239309567955</v>
      </c>
      <c r="F53" s="282">
        <f t="shared" si="4"/>
        <v>2.0494073548965375</v>
      </c>
      <c r="G53" s="282">
        <f t="shared" si="6"/>
        <v>2.1498937606346358</v>
      </c>
      <c r="H53" s="282">
        <f t="shared" si="8"/>
        <v>1.9793592773061475</v>
      </c>
      <c r="I53" s="267">
        <v>98.399909245022457</v>
      </c>
      <c r="J53" s="282"/>
      <c r="K53" s="282">
        <f t="shared" si="1"/>
        <v>0.7945488133943801</v>
      </c>
      <c r="L53" s="282">
        <f t="shared" si="3"/>
        <v>1.0972683041413633</v>
      </c>
      <c r="M53" s="282">
        <f t="shared" si="5"/>
        <v>1.7998772122712392</v>
      </c>
      <c r="N53" s="282">
        <f t="shared" si="7"/>
        <v>2.0253011470583893</v>
      </c>
      <c r="O53" s="282">
        <f t="shared" si="9"/>
        <v>1.9854954057658913</v>
      </c>
      <c r="P53" s="150"/>
    </row>
    <row r="54" spans="1:16" x14ac:dyDescent="0.2">
      <c r="A54" s="146">
        <v>2009</v>
      </c>
      <c r="B54" s="150">
        <v>92.105058831225577</v>
      </c>
      <c r="C54" s="150"/>
      <c r="D54" s="282">
        <f t="shared" si="0"/>
        <v>-0.42566350418304921</v>
      </c>
      <c r="E54" s="282">
        <f t="shared" si="2"/>
        <v>0.71151646624176834</v>
      </c>
      <c r="F54" s="282">
        <f t="shared" si="4"/>
        <v>1.6777033002876029</v>
      </c>
      <c r="G54" s="282">
        <f t="shared" si="6"/>
        <v>1.8803281593896104</v>
      </c>
      <c r="H54" s="282">
        <f t="shared" si="8"/>
        <v>1.8150031942152811</v>
      </c>
      <c r="I54" s="267">
        <v>95.500494334953657</v>
      </c>
      <c r="J54" s="282"/>
      <c r="K54" s="282">
        <f t="shared" si="1"/>
        <v>-1.0564432407853652</v>
      </c>
      <c r="L54" s="282">
        <f t="shared" si="3"/>
        <v>0.13674773402858609</v>
      </c>
      <c r="M54" s="282">
        <f t="shared" si="5"/>
        <v>1.3624923624091956</v>
      </c>
      <c r="N54" s="282">
        <f t="shared" si="7"/>
        <v>1.72853980268588</v>
      </c>
      <c r="O54" s="282">
        <f t="shared" si="9"/>
        <v>1.7965973602642071</v>
      </c>
      <c r="P54" s="150"/>
    </row>
    <row r="55" spans="1:16" x14ac:dyDescent="0.2">
      <c r="A55" s="146">
        <v>2010</v>
      </c>
      <c r="B55" s="150">
        <v>92.983986573369904</v>
      </c>
      <c r="C55" s="150"/>
      <c r="D55" s="282">
        <f t="shared" si="0"/>
        <v>-0.25588907328540911</v>
      </c>
      <c r="E55" s="282">
        <f t="shared" si="2"/>
        <v>0.53879005896162457</v>
      </c>
      <c r="F55" s="282">
        <f t="shared" si="4"/>
        <v>1.4349527843134924</v>
      </c>
      <c r="G55" s="282">
        <f t="shared" si="6"/>
        <v>1.8335761268990947</v>
      </c>
      <c r="H55" s="282">
        <f t="shared" si="8"/>
        <v>1.9139852109436806</v>
      </c>
      <c r="I55" s="267">
        <v>95.856679676861305</v>
      </c>
      <c r="J55" s="282"/>
      <c r="K55" s="282">
        <f t="shared" si="1"/>
        <v>-0.84187001247604254</v>
      </c>
      <c r="L55" s="282">
        <f t="shared" si="3"/>
        <v>-4.8857240312005779E-2</v>
      </c>
      <c r="M55" s="282">
        <f t="shared" si="5"/>
        <v>1.0441498921413883</v>
      </c>
      <c r="N55" s="282">
        <f t="shared" si="7"/>
        <v>1.6555844075099913</v>
      </c>
      <c r="O55" s="282">
        <f t="shared" si="9"/>
        <v>1.8696136079517256</v>
      </c>
      <c r="P55" s="150"/>
    </row>
    <row r="56" spans="1:16" x14ac:dyDescent="0.2">
      <c r="A56" s="146">
        <v>2011</v>
      </c>
      <c r="B56" s="150">
        <v>93.669956995570004</v>
      </c>
      <c r="C56" s="150"/>
      <c r="D56" s="282">
        <f t="shared" si="0"/>
        <v>-0.24977024858345853</v>
      </c>
      <c r="E56" s="282">
        <f t="shared" si="2"/>
        <v>8.1042378790563419E-2</v>
      </c>
      <c r="F56" s="282">
        <f t="shared" si="4"/>
        <v>1.2899991617836282</v>
      </c>
      <c r="G56" s="282">
        <f t="shared" si="6"/>
        <v>1.8694717067627931</v>
      </c>
      <c r="H56" s="282">
        <f t="shared" si="8"/>
        <v>1.9800956029643269</v>
      </c>
      <c r="I56" s="267">
        <v>95.876951191669519</v>
      </c>
      <c r="J56" s="282"/>
      <c r="K56" s="282">
        <f t="shared" si="1"/>
        <v>-0.86207169607205314</v>
      </c>
      <c r="L56" s="282">
        <f t="shared" si="3"/>
        <v>-0.55699717482902145</v>
      </c>
      <c r="M56" s="282">
        <f t="shared" si="5"/>
        <v>0.8302594990326595</v>
      </c>
      <c r="N56" s="282">
        <f t="shared" si="7"/>
        <v>1.6571863874259352</v>
      </c>
      <c r="O56" s="282">
        <f t="shared" si="9"/>
        <v>1.9024697431349491</v>
      </c>
      <c r="P56" s="150"/>
    </row>
    <row r="57" spans="1:16" x14ac:dyDescent="0.2">
      <c r="A57" s="146">
        <v>2012</v>
      </c>
      <c r="B57" s="150">
        <v>93.942187139916371</v>
      </c>
      <c r="C57" s="150"/>
      <c r="D57" s="282">
        <f t="shared" si="0"/>
        <v>0.66049481925551934</v>
      </c>
      <c r="E57" s="282">
        <f t="shared" si="2"/>
        <v>5.1328384944060446E-2</v>
      </c>
      <c r="F57" s="282">
        <f t="shared" si="4"/>
        <v>1.0929386428819354</v>
      </c>
      <c r="G57" s="282">
        <f t="shared" si="6"/>
        <v>1.8104024354895998</v>
      </c>
      <c r="H57" s="282">
        <f t="shared" si="8"/>
        <v>1.9555624237322045</v>
      </c>
      <c r="I57" s="267">
        <v>95.907678477409959</v>
      </c>
      <c r="J57" s="282"/>
      <c r="K57" s="282">
        <f t="shared" si="1"/>
        <v>0.14192136224919771</v>
      </c>
      <c r="L57" s="282">
        <f t="shared" si="3"/>
        <v>-0.49539131556295413</v>
      </c>
      <c r="M57" s="282">
        <f t="shared" si="5"/>
        <v>0.61169227482535948</v>
      </c>
      <c r="N57" s="282">
        <f t="shared" si="7"/>
        <v>1.5874143337611057</v>
      </c>
      <c r="O57" s="282">
        <f t="shared" si="9"/>
        <v>1.8589083979815957</v>
      </c>
      <c r="P57" s="150"/>
    </row>
    <row r="58" spans="1:16" x14ac:dyDescent="0.2">
      <c r="A58" s="146">
        <v>2013</v>
      </c>
      <c r="B58" s="150">
        <v>95.855710946511252</v>
      </c>
      <c r="C58" s="150"/>
      <c r="D58" s="282">
        <f t="shared" si="0"/>
        <v>1.019049262835714</v>
      </c>
      <c r="E58" s="282">
        <f t="shared" si="2"/>
        <v>0.3117662006603128</v>
      </c>
      <c r="F58" s="282">
        <f t="shared" si="4"/>
        <v>0.96765082759926457</v>
      </c>
      <c r="G58" s="282">
        <f t="shared" si="6"/>
        <v>1.777286817544188</v>
      </c>
      <c r="H58" s="282">
        <f t="shared" si="8"/>
        <v>1.9578067327379545</v>
      </c>
      <c r="I58" s="267">
        <v>97.602243489392905</v>
      </c>
      <c r="J58" s="282"/>
      <c r="K58" s="282">
        <f t="shared" si="1"/>
        <v>0.60335703690683751</v>
      </c>
      <c r="L58" s="282">
        <f t="shared" si="3"/>
        <v>-0.16265561262985839</v>
      </c>
      <c r="M58" s="282">
        <f t="shared" si="5"/>
        <v>0.46533129544201746</v>
      </c>
      <c r="N58" s="282">
        <f t="shared" si="7"/>
        <v>1.5477400204998659</v>
      </c>
      <c r="O58" s="282">
        <f t="shared" si="9"/>
        <v>1.8413422372438371</v>
      </c>
      <c r="P58" s="150"/>
    </row>
    <row r="59" spans="1:16" x14ac:dyDescent="0.2">
      <c r="A59" s="146" t="s">
        <v>219</v>
      </c>
      <c r="B59" s="150">
        <v>97.848305767211684</v>
      </c>
      <c r="C59" s="150"/>
      <c r="D59" s="282">
        <f t="shared" si="0"/>
        <v>1.4653278901840538</v>
      </c>
      <c r="E59" s="282">
        <f t="shared" si="2"/>
        <v>1.2171175134019219</v>
      </c>
      <c r="F59" s="282">
        <f t="shared" si="4"/>
        <v>0.96400050075524657</v>
      </c>
      <c r="G59" s="282">
        <f t="shared" si="6"/>
        <v>1.716526369736493</v>
      </c>
      <c r="H59" s="282">
        <f t="shared" si="8"/>
        <v>1.9051729106964066</v>
      </c>
      <c r="I59" s="267">
        <v>99.260387317995779</v>
      </c>
      <c r="J59" s="282"/>
      <c r="K59" s="282">
        <f t="shared" si="1"/>
        <v>1.162739917703437</v>
      </c>
      <c r="L59" s="282">
        <f t="shared" si="3"/>
        <v>0.77529292061158106</v>
      </c>
      <c r="M59" s="282">
        <f t="shared" si="5"/>
        <v>0.45551296476524783</v>
      </c>
      <c r="N59" s="282">
        <f t="shared" si="7"/>
        <v>1.4779046780826866</v>
      </c>
      <c r="O59" s="282">
        <f t="shared" si="9"/>
        <v>1.7700252533919159</v>
      </c>
      <c r="P59" s="150"/>
    </row>
    <row r="60" spans="1:16" x14ac:dyDescent="0.2">
      <c r="A60" s="151">
        <v>2015</v>
      </c>
      <c r="B60" s="150">
        <v>98.342237268430594</v>
      </c>
      <c r="C60" s="150"/>
      <c r="D60" s="282">
        <f t="shared" si="0"/>
        <v>1.5375014304342072</v>
      </c>
      <c r="E60" s="282">
        <f t="shared" si="2"/>
        <v>1.1268278340655913</v>
      </c>
      <c r="F60" s="282">
        <f t="shared" si="4"/>
        <v>0.83238028003642661</v>
      </c>
      <c r="G60" s="282">
        <f t="shared" si="6"/>
        <v>1.6639132741033569</v>
      </c>
      <c r="H60" s="282">
        <f t="shared" si="8"/>
        <v>1.8163788193884978</v>
      </c>
      <c r="I60" s="267">
        <v>99.289840590615299</v>
      </c>
      <c r="J60" s="282"/>
      <c r="K60" s="282">
        <f t="shared" si="1"/>
        <v>1.1619389820709092</v>
      </c>
      <c r="L60" s="282">
        <f t="shared" si="3"/>
        <v>0.70626435816385502</v>
      </c>
      <c r="M60" s="282">
        <f t="shared" si="5"/>
        <v>0.32799313081925963</v>
      </c>
      <c r="N60" s="282">
        <f t="shared" si="7"/>
        <v>1.4028578628269006</v>
      </c>
      <c r="O60" s="282">
        <f t="shared" si="9"/>
        <v>1.6580345771663785</v>
      </c>
      <c r="P60" s="150"/>
    </row>
    <row r="61" spans="1:16" x14ac:dyDescent="0.2">
      <c r="A61" s="284">
        <v>2016</v>
      </c>
      <c r="B61" s="285">
        <v>98.994560176467587</v>
      </c>
      <c r="C61" s="285"/>
      <c r="D61" s="282">
        <f t="shared" si="0"/>
        <v>1.0798167581916873</v>
      </c>
      <c r="E61" s="282">
        <f t="shared" si="2"/>
        <v>1.1118838428751054</v>
      </c>
      <c r="F61" s="282">
        <f t="shared" si="4"/>
        <v>0.59514268531124515</v>
      </c>
      <c r="G61" s="282">
        <f t="shared" si="6"/>
        <v>1.5998212966896741</v>
      </c>
      <c r="H61" s="282">
        <f t="shared" si="8"/>
        <v>1.8452493494410138</v>
      </c>
      <c r="I61" s="267">
        <v>99.362960332782549</v>
      </c>
      <c r="J61" s="282"/>
      <c r="K61" s="282">
        <f t="shared" si="1"/>
        <v>0.59774380175479092</v>
      </c>
      <c r="L61" s="282">
        <f t="shared" si="3"/>
        <v>0.71683305277590037</v>
      </c>
      <c r="M61" s="282">
        <f t="shared" si="5"/>
        <v>7.7891233825799766E-2</v>
      </c>
      <c r="N61" s="282">
        <f t="shared" si="7"/>
        <v>1.2977397638202604</v>
      </c>
      <c r="O61" s="282">
        <f t="shared" si="9"/>
        <v>1.6562718648779784</v>
      </c>
      <c r="P61" s="150"/>
    </row>
    <row r="62" spans="1:16" x14ac:dyDescent="0.2">
      <c r="A62" s="284">
        <v>2017</v>
      </c>
      <c r="B62" s="285">
        <v>100</v>
      </c>
      <c r="C62" s="285"/>
      <c r="D62" s="282">
        <f t="shared" si="0"/>
        <v>0.72769515568362753</v>
      </c>
      <c r="E62" s="282">
        <f t="shared" si="2"/>
        <v>1.2576552624336657</v>
      </c>
      <c r="F62" s="282">
        <f t="shared" si="4"/>
        <v>0.65268460478939971</v>
      </c>
      <c r="G62" s="282">
        <f t="shared" si="6"/>
        <v>1.3922409895722909</v>
      </c>
      <c r="H62" s="282">
        <f t="shared" si="8"/>
        <v>1.7851227830520511</v>
      </c>
      <c r="I62" s="267">
        <v>100</v>
      </c>
      <c r="J62" s="286"/>
      <c r="K62" s="282">
        <f t="shared" si="1"/>
        <v>0.2477602123025946</v>
      </c>
      <c r="L62" s="282">
        <f t="shared" si="3"/>
        <v>0.83918437110810373</v>
      </c>
      <c r="M62" s="282">
        <f t="shared" si="5"/>
        <v>0.1696739582639939</v>
      </c>
      <c r="N62" s="282">
        <f t="shared" si="7"/>
        <v>1.0632130573593024</v>
      </c>
      <c r="O62" s="282">
        <f t="shared" si="9"/>
        <v>1.5752289078078352</v>
      </c>
      <c r="P62" s="150"/>
    </row>
    <row r="63" spans="1:16" x14ac:dyDescent="0.2">
      <c r="A63" s="284">
        <v>2018</v>
      </c>
      <c r="B63" s="285">
        <v>101.1091747912245</v>
      </c>
      <c r="C63" s="285"/>
      <c r="D63" s="286">
        <f>100*((B63/B60)^(1/3)-1)</f>
        <v>0.92919914791294023</v>
      </c>
      <c r="E63" s="286">
        <f>100*((B63/B58)^(1/5)-1)</f>
        <v>1.0728506435960128</v>
      </c>
      <c r="F63" s="286">
        <f t="shared" si="4"/>
        <v>0.69158933592547989</v>
      </c>
      <c r="G63" s="286">
        <f t="shared" si="6"/>
        <v>1.3682248900207084</v>
      </c>
      <c r="H63" s="316">
        <f>100*((B63/B33)^(1/30)-1)</f>
        <v>1.6614605479715161</v>
      </c>
      <c r="I63" s="285">
        <v>100.86237236635051</v>
      </c>
      <c r="J63" s="286"/>
      <c r="K63" s="286">
        <f>100*((I63/I60)^(1/3)-1)</f>
        <v>0.52516358160028531</v>
      </c>
      <c r="L63" s="286">
        <f>100*((I63/I58)^(1/5)-1)</f>
        <v>0.65929299129405816</v>
      </c>
      <c r="M63" s="286">
        <f>100*((I63/I53)^(1/10)-1)</f>
        <v>0.24747627826358087</v>
      </c>
      <c r="N63" s="286">
        <f t="shared" si="7"/>
        <v>1.0206947905591512</v>
      </c>
      <c r="O63" s="286">
        <f t="shared" si="9"/>
        <v>1.42921701064882</v>
      </c>
      <c r="P63" s="150"/>
    </row>
    <row r="64" spans="1:16" x14ac:dyDescent="0.2">
      <c r="A64" s="284">
        <v>2019</v>
      </c>
      <c r="B64" s="285">
        <v>101.82299369383594</v>
      </c>
      <c r="C64" s="285"/>
      <c r="D64" s="286">
        <f>100*((B64/B61)^(1/3)-1)</f>
        <v>0.94345773141772948</v>
      </c>
      <c r="E64" s="286">
        <f>100*((B64/B59)^(1/5)-1)</f>
        <v>0.79953072710843287</v>
      </c>
      <c r="F64" s="286">
        <f t="shared" ref="F64" si="10">100*((B64/B54)^(1/10)-1)</f>
        <v>1.0081083225574661</v>
      </c>
      <c r="G64" s="286">
        <f t="shared" ref="G64" si="11">100*((B64/B44)^(1/20)-1)</f>
        <v>1.3423527896619714</v>
      </c>
      <c r="H64" s="316">
        <f>100*((B64/B34)^(1/30)-1)</f>
        <v>1.5887545487359267</v>
      </c>
      <c r="I64" s="285">
        <v>101.10494151327796</v>
      </c>
      <c r="J64" s="286"/>
      <c r="K64" s="286">
        <f>100*((I64/I61)^(1/3)-1)</f>
        <v>0.58100098701290293</v>
      </c>
      <c r="L64" s="286">
        <f>100*((I64/I59)^(1/5)-1)</f>
        <v>0.36892747032872819</v>
      </c>
      <c r="M64" s="286">
        <f>100*((I64/I54)^(1/10)-1)</f>
        <v>0.57190495337151592</v>
      </c>
      <c r="N64" s="286">
        <f t="shared" ref="N64" si="12">100*((I64/I44)^(1/20)-1)</f>
        <v>0.96642485355744601</v>
      </c>
      <c r="O64" s="286">
        <f t="shared" ref="O64" si="13">100*((I64/I34)^(1/30)-1)</f>
        <v>1.34152436085202</v>
      </c>
      <c r="P64" s="150"/>
    </row>
    <row r="65" spans="1:16" x14ac:dyDescent="0.2">
      <c r="A65" s="284">
        <v>2020</v>
      </c>
      <c r="B65" s="285">
        <v>91.662012766066312</v>
      </c>
      <c r="C65" s="285"/>
      <c r="D65" s="286">
        <f>100*((B65/B62)^(1/3)-1)</f>
        <v>-2.8603659221844935</v>
      </c>
      <c r="E65" s="286">
        <f>100*((B65/B60)^(1/5)-1)</f>
        <v>-1.3970607352030262</v>
      </c>
      <c r="F65" s="286">
        <f t="shared" ref="F65" si="14">100*((B65/B55)^(1/10)-1)</f>
        <v>-0.14309005900517979</v>
      </c>
      <c r="G65" s="286">
        <f t="shared" ref="G65" si="15">100*((B65/B45)^(1/20)-1)</f>
        <v>0.64283851845721163</v>
      </c>
      <c r="H65" s="316">
        <f>100*((B65/B35)^(1/30)-1)</f>
        <v>1.170377646728471</v>
      </c>
      <c r="I65" s="285">
        <v>90.993963323758706</v>
      </c>
      <c r="J65" s="286"/>
      <c r="K65" s="286">
        <f>100*((I65/I62)^(1/3)-1)</f>
        <v>-3.096932016653231</v>
      </c>
      <c r="L65" s="286">
        <f>100*((I65/I60)^(1/5)-1)</f>
        <v>-1.7298647856482274</v>
      </c>
      <c r="M65" s="286">
        <f>100*((I65/I55)^(1/10)-1)</f>
        <v>-0.51925706243938219</v>
      </c>
      <c r="N65" s="286">
        <f t="shared" ref="N65" si="16">100*((I65/I45)^(1/20)-1)</f>
        <v>0.25939906444911731</v>
      </c>
      <c r="O65" s="286">
        <f t="shared" ref="O65" si="17">100*((I65/I35)^(1/30)-1)</f>
        <v>0.92540502092957055</v>
      </c>
      <c r="P65" s="150"/>
    </row>
    <row r="66" spans="1:16" x14ac:dyDescent="0.2">
      <c r="A66" s="284">
        <v>2021</v>
      </c>
      <c r="B66" s="285">
        <v>98.020307878741178</v>
      </c>
      <c r="C66" s="285"/>
      <c r="D66" s="286">
        <f>100*((B66/B63)^(1/3)-1)</f>
        <v>-1.0288768451547914</v>
      </c>
      <c r="E66" s="286">
        <f>100*((B66/B61)^(1/5)-1)</f>
        <v>-0.19760890514903817</v>
      </c>
      <c r="F66" s="286">
        <f t="shared" ref="F66" si="18">100*((B66/B56)^(1/10)-1)</f>
        <v>0.45500373611939704</v>
      </c>
      <c r="G66" s="286">
        <f t="shared" ref="G66" si="19">100*((B66/B46)^(1/20)-1)</f>
        <v>0.8716374618182865</v>
      </c>
      <c r="H66" s="316">
        <f>100*((B66/B36)^(1/30)-1)</f>
        <v>1.395783166487452</v>
      </c>
      <c r="I66" s="285">
        <v>97.207982484484518</v>
      </c>
      <c r="J66" s="286"/>
      <c r="K66" s="286">
        <f>100*((I66/I63)^(1/3)-1)</f>
        <v>-1.2226015907206178</v>
      </c>
      <c r="L66" s="286">
        <f>100*((I66/I61)^(1/5)-1)</f>
        <v>-0.43757144087407385</v>
      </c>
      <c r="M66" s="286">
        <f>100*((I66/I56)^(1/10)-1)</f>
        <v>0.13796730270898561</v>
      </c>
      <c r="N66" s="286">
        <f t="shared" ref="N66" si="20">100*((I66/I46)^(1/20)-1)</f>
        <v>0.48351719977657304</v>
      </c>
      <c r="O66" s="286">
        <f t="shared" ref="O66" si="21">100*((I66/I36)^(1/30)-1)</f>
        <v>1.1482362016593806</v>
      </c>
      <c r="P66" s="150"/>
    </row>
    <row r="67" spans="1:16" ht="44.25" customHeight="1" x14ac:dyDescent="0.2">
      <c r="A67" s="380" t="s">
        <v>251</v>
      </c>
      <c r="B67" s="380"/>
      <c r="C67" s="380"/>
      <c r="D67" s="380"/>
      <c r="E67" s="380"/>
      <c r="F67" s="380"/>
      <c r="G67" s="380"/>
      <c r="H67" s="380"/>
      <c r="I67" s="380"/>
      <c r="J67" s="380"/>
      <c r="K67" s="380"/>
      <c r="L67" s="380"/>
      <c r="M67" s="380"/>
      <c r="N67" s="380"/>
      <c r="O67" s="380"/>
    </row>
    <row r="68" spans="1:16" ht="13.5" customHeight="1" x14ac:dyDescent="0.2">
      <c r="A68" s="269"/>
      <c r="B68" s="269"/>
      <c r="C68" s="269"/>
      <c r="D68" s="269"/>
      <c r="E68" s="269"/>
      <c r="F68" s="269"/>
      <c r="G68" s="269"/>
      <c r="H68" s="269"/>
      <c r="I68" s="269"/>
      <c r="J68" s="269"/>
      <c r="K68" s="269"/>
      <c r="L68" s="269"/>
      <c r="M68" s="269"/>
      <c r="N68" s="269"/>
      <c r="O68" s="269"/>
    </row>
    <row r="69" spans="1:16" x14ac:dyDescent="0.2">
      <c r="A69" s="269"/>
      <c r="B69" s="269"/>
      <c r="C69" s="269"/>
      <c r="D69" s="269"/>
      <c r="E69" s="269"/>
      <c r="F69" s="269"/>
      <c r="G69" s="269"/>
      <c r="H69" s="269"/>
      <c r="I69" s="269"/>
      <c r="J69" s="269"/>
      <c r="K69" s="269"/>
      <c r="L69" s="269"/>
      <c r="M69" s="269"/>
      <c r="N69" s="269"/>
      <c r="O69" s="269"/>
    </row>
    <row r="70" spans="1:16" x14ac:dyDescent="0.2">
      <c r="A70" s="269"/>
      <c r="B70" s="269"/>
      <c r="C70" s="269"/>
      <c r="D70" s="269"/>
      <c r="E70" s="269"/>
      <c r="F70" s="269"/>
      <c r="G70" s="269"/>
      <c r="H70" s="269"/>
      <c r="I70" s="269"/>
      <c r="J70" s="269"/>
      <c r="K70" s="269"/>
      <c r="L70" s="269"/>
      <c r="M70" s="269"/>
      <c r="N70" s="269"/>
      <c r="O70" s="269"/>
    </row>
    <row r="71" spans="1:16" ht="12.75" customHeight="1" x14ac:dyDescent="0.2">
      <c r="A71" s="269"/>
      <c r="B71" s="269"/>
      <c r="C71" s="269"/>
      <c r="D71" s="269"/>
      <c r="E71" s="269"/>
      <c r="F71" s="269"/>
      <c r="G71" s="269"/>
      <c r="H71" s="269"/>
      <c r="I71" s="269"/>
      <c r="J71" s="269"/>
      <c r="K71" s="269"/>
      <c r="L71" s="269"/>
      <c r="M71" s="269"/>
      <c r="N71" s="269"/>
      <c r="O71" s="269"/>
    </row>
    <row r="72" spans="1:16" x14ac:dyDescent="0.2">
      <c r="A72" s="269"/>
      <c r="B72" s="269"/>
      <c r="C72" s="269"/>
      <c r="D72" s="269"/>
      <c r="E72" s="269"/>
      <c r="F72" s="269"/>
      <c r="G72" s="269"/>
      <c r="H72" s="269"/>
      <c r="I72" s="269"/>
      <c r="J72" s="269"/>
      <c r="K72" s="269"/>
      <c r="L72" s="269"/>
      <c r="M72" s="269"/>
      <c r="N72" s="269"/>
      <c r="O72" s="269"/>
    </row>
    <row r="73" spans="1:16" ht="12.75" customHeight="1" x14ac:dyDescent="0.2">
      <c r="A73" s="269"/>
      <c r="B73" s="269"/>
      <c r="C73" s="269"/>
      <c r="D73" s="269"/>
      <c r="I73" s="269"/>
    </row>
    <row r="74" spans="1:16" ht="12.75" customHeight="1" x14ac:dyDescent="0.2">
      <c r="A74" s="269"/>
      <c r="B74" s="269"/>
      <c r="C74" s="269"/>
      <c r="D74" s="269"/>
      <c r="I74" s="269"/>
    </row>
    <row r="75" spans="1:16" ht="12.75" customHeight="1" x14ac:dyDescent="0.2">
      <c r="A75" s="269"/>
      <c r="B75" s="269"/>
      <c r="C75" s="269"/>
      <c r="D75" s="269"/>
      <c r="I75" s="269"/>
    </row>
    <row r="76" spans="1:16" ht="12.75" customHeight="1" x14ac:dyDescent="0.2">
      <c r="A76" s="269"/>
      <c r="B76" s="269"/>
      <c r="C76" s="269"/>
      <c r="D76" s="269"/>
      <c r="I76" s="269"/>
    </row>
    <row r="77" spans="1:16" ht="12.75" customHeight="1" x14ac:dyDescent="0.2">
      <c r="A77" s="269"/>
      <c r="B77" s="269"/>
      <c r="C77" s="269"/>
      <c r="D77" s="269"/>
      <c r="I77" s="269"/>
    </row>
    <row r="78" spans="1:16" ht="12.75" customHeight="1" x14ac:dyDescent="0.2">
      <c r="A78" s="269"/>
      <c r="B78" s="269"/>
      <c r="C78" s="269"/>
      <c r="D78" s="269"/>
      <c r="I78" s="269"/>
    </row>
    <row r="79" spans="1:16" ht="12.75" customHeight="1" x14ac:dyDescent="0.2">
      <c r="A79" s="269"/>
      <c r="B79" s="269"/>
      <c r="C79" s="269"/>
      <c r="D79" s="269"/>
      <c r="I79" s="269"/>
    </row>
  </sheetData>
  <mergeCells count="3">
    <mergeCell ref="D6:H6"/>
    <mergeCell ref="K6:O6"/>
    <mergeCell ref="A67:O67"/>
  </mergeCells>
  <pageMargins left="0.70866141732283472" right="0.70866141732283472" top="0.74803149606299213" bottom="0.74803149606299213" header="0.31496062992125984" footer="0.31496062992125984"/>
  <pageSetup paperSize="9" scale="4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93"/>
  <sheetViews>
    <sheetView view="pageBreakPreview" zoomScale="70" zoomScaleNormal="70" zoomScaleSheetLayoutView="70" workbookViewId="0">
      <pane ySplit="11" topLeftCell="A12" activePane="bottomLeft" state="frozen"/>
      <selection activeCell="E32" sqref="E32"/>
      <selection pane="bottomLeft" activeCell="Q196" sqref="Q196"/>
    </sheetView>
  </sheetViews>
  <sheetFormatPr defaultColWidth="9.140625" defaultRowHeight="12.75" customHeight="1" x14ac:dyDescent="0.2"/>
  <cols>
    <col min="1" max="1" width="9.28515625" style="90" customWidth="1"/>
    <col min="2" max="2" width="15" style="90" bestFit="1" customWidth="1"/>
    <col min="3" max="3" width="11.5703125" style="90" customWidth="1"/>
    <col min="4" max="4" width="15.42578125" style="90" bestFit="1" customWidth="1"/>
    <col min="5" max="5" width="15.42578125" style="90" customWidth="1"/>
    <col min="6" max="6" width="17" style="90" bestFit="1" customWidth="1"/>
    <col min="7" max="7" width="11" style="90" customWidth="1"/>
    <col min="8" max="9" width="12.140625" style="90" customWidth="1"/>
    <col min="10" max="10" width="13" style="90" customWidth="1"/>
    <col min="11" max="11" width="17.140625" style="90" bestFit="1" customWidth="1"/>
    <col min="12" max="12" width="10.28515625" style="90" bestFit="1" customWidth="1"/>
    <col min="13" max="13" width="12.42578125" style="90" customWidth="1"/>
    <col min="14" max="14" width="16.28515625" style="90" bestFit="1" customWidth="1"/>
    <col min="15" max="15" width="11.140625" style="90" bestFit="1" customWidth="1"/>
    <col min="16" max="16" width="13.140625" style="90" bestFit="1" customWidth="1"/>
    <col min="17" max="17" width="18.7109375" style="90" customWidth="1"/>
    <col min="18" max="16384" width="9.140625" style="90"/>
  </cols>
  <sheetData>
    <row r="1" spans="1:17" s="214" customFormat="1" ht="56.25" customHeight="1" x14ac:dyDescent="0.2">
      <c r="A1" s="366" t="s">
        <v>254</v>
      </c>
      <c r="B1" s="367"/>
      <c r="C1" s="367"/>
      <c r="D1" s="367"/>
      <c r="E1" s="367"/>
      <c r="F1" s="367"/>
      <c r="G1" s="367"/>
      <c r="H1" s="367"/>
      <c r="I1" s="367"/>
      <c r="J1" s="367"/>
      <c r="K1" s="367"/>
      <c r="L1" s="367"/>
      <c r="M1" s="367"/>
      <c r="N1" s="367"/>
      <c r="O1" s="367"/>
      <c r="P1" s="367"/>
      <c r="Q1" s="177"/>
    </row>
    <row r="2" spans="1:17" s="214" customFormat="1" ht="9" customHeight="1" thickBot="1" x14ac:dyDescent="0.25">
      <c r="A2" s="185"/>
      <c r="B2" s="186"/>
      <c r="C2" s="186"/>
      <c r="D2" s="186"/>
      <c r="E2" s="186"/>
      <c r="F2" s="186"/>
      <c r="G2" s="186"/>
      <c r="H2" s="186"/>
      <c r="I2" s="186"/>
      <c r="J2" s="186"/>
      <c r="K2" s="186"/>
      <c r="L2" s="186"/>
      <c r="M2" s="186"/>
      <c r="N2" s="186"/>
      <c r="O2" s="186"/>
      <c r="P2" s="186"/>
      <c r="Q2" s="177"/>
    </row>
    <row r="3" spans="1:17" ht="21.75" customHeight="1" thickTop="1" thickBot="1" x14ac:dyDescent="0.35">
      <c r="A3" s="103"/>
      <c r="B3" s="381" t="s">
        <v>297</v>
      </c>
      <c r="C3" s="382"/>
      <c r="D3" s="382"/>
      <c r="E3" s="382"/>
      <c r="F3" s="382"/>
      <c r="G3" s="382"/>
      <c r="H3" s="382"/>
      <c r="I3" s="382"/>
      <c r="J3" s="382"/>
      <c r="K3" s="382"/>
      <c r="L3" s="382"/>
      <c r="M3" s="382"/>
      <c r="N3" s="382"/>
      <c r="O3" s="382"/>
      <c r="P3" s="383"/>
      <c r="Q3" s="102"/>
    </row>
    <row r="4" spans="1:17" ht="10.5" customHeight="1" thickTop="1" x14ac:dyDescent="0.3">
      <c r="A4" s="103"/>
      <c r="B4" s="270"/>
      <c r="C4" s="270"/>
      <c r="D4" s="270"/>
      <c r="E4" s="270"/>
      <c r="F4" s="270"/>
      <c r="G4" s="270"/>
      <c r="H4" s="270"/>
      <c r="I4" s="270"/>
      <c r="J4" s="270"/>
      <c r="K4" s="270"/>
      <c r="L4" s="270"/>
      <c r="M4" s="270"/>
      <c r="N4" s="270"/>
      <c r="O4" s="270"/>
      <c r="P4" s="270"/>
      <c r="Q4" s="102"/>
    </row>
    <row r="5" spans="1:17" ht="18" customHeight="1" thickBot="1" x14ac:dyDescent="0.3">
      <c r="A5" s="372" t="s">
        <v>298</v>
      </c>
      <c r="B5" s="372"/>
      <c r="C5" s="372"/>
      <c r="Q5" s="135" t="s">
        <v>292</v>
      </c>
    </row>
    <row r="6" spans="1:17" s="99" customFormat="1" ht="65.25" x14ac:dyDescent="0.2">
      <c r="A6" s="100"/>
      <c r="B6" s="100"/>
      <c r="C6" s="272" t="s">
        <v>101</v>
      </c>
      <c r="D6" s="252" t="s">
        <v>300</v>
      </c>
      <c r="E6" s="252" t="s">
        <v>20</v>
      </c>
      <c r="F6" s="195" t="s">
        <v>5</v>
      </c>
      <c r="G6" s="196"/>
      <c r="H6" s="196"/>
      <c r="I6" s="195"/>
      <c r="J6" s="195"/>
      <c r="K6" s="197" t="s">
        <v>0</v>
      </c>
      <c r="L6" s="195" t="s">
        <v>6</v>
      </c>
      <c r="M6" s="195"/>
      <c r="N6" s="195"/>
      <c r="O6" s="195"/>
      <c r="P6" s="195"/>
      <c r="Q6" s="268" t="s">
        <v>245</v>
      </c>
    </row>
    <row r="7" spans="1:17" s="99" customFormat="1" ht="61.5" customHeight="1" x14ac:dyDescent="0.2">
      <c r="A7" s="199"/>
      <c r="B7" s="199"/>
      <c r="C7" s="249"/>
      <c r="D7" s="249"/>
      <c r="E7" s="249" t="s">
        <v>10</v>
      </c>
      <c r="F7" s="249" t="s">
        <v>10</v>
      </c>
      <c r="G7" s="215" t="s">
        <v>19</v>
      </c>
      <c r="H7" s="215" t="s">
        <v>21</v>
      </c>
      <c r="I7" s="215" t="s">
        <v>35</v>
      </c>
      <c r="J7" s="215" t="s">
        <v>36</v>
      </c>
      <c r="K7" s="215" t="s">
        <v>10</v>
      </c>
      <c r="L7" s="215" t="s">
        <v>10</v>
      </c>
      <c r="M7" s="215" t="s">
        <v>22</v>
      </c>
      <c r="N7" s="215" t="s">
        <v>23</v>
      </c>
      <c r="O7" s="215" t="s">
        <v>24</v>
      </c>
      <c r="P7" s="215" t="s">
        <v>25</v>
      </c>
      <c r="Q7" s="200"/>
    </row>
    <row r="8" spans="1:17" s="99" customFormat="1" x14ac:dyDescent="0.2">
      <c r="A8" s="199"/>
      <c r="B8" s="199"/>
      <c r="C8" s="249"/>
      <c r="D8" s="249"/>
      <c r="E8" s="249"/>
      <c r="F8" s="249"/>
      <c r="G8" s="215"/>
      <c r="H8" s="215"/>
      <c r="I8" s="215"/>
      <c r="J8" s="215"/>
      <c r="K8" s="215"/>
      <c r="L8" s="215"/>
      <c r="M8" s="215"/>
      <c r="N8" s="215"/>
      <c r="O8" s="215"/>
      <c r="P8" s="215"/>
      <c r="Q8" s="200"/>
    </row>
    <row r="9" spans="1:17" s="99" customFormat="1" ht="13.5" thickBot="1" x14ac:dyDescent="0.25">
      <c r="A9" s="93" t="s">
        <v>44</v>
      </c>
      <c r="B9" s="201"/>
      <c r="C9" s="250" t="s">
        <v>239</v>
      </c>
      <c r="D9" s="271" t="s">
        <v>255</v>
      </c>
      <c r="E9" s="250" t="s">
        <v>45</v>
      </c>
      <c r="F9" s="250" t="s">
        <v>46</v>
      </c>
      <c r="G9" s="219" t="s">
        <v>39</v>
      </c>
      <c r="H9" s="219" t="s">
        <v>12</v>
      </c>
      <c r="I9" s="219" t="s">
        <v>14</v>
      </c>
      <c r="J9" s="219" t="s">
        <v>13</v>
      </c>
      <c r="K9" s="219" t="s">
        <v>30</v>
      </c>
      <c r="L9" s="219" t="s">
        <v>178</v>
      </c>
      <c r="M9" s="219" t="s">
        <v>47</v>
      </c>
      <c r="N9" s="219" t="s">
        <v>48</v>
      </c>
      <c r="O9" s="219" t="s">
        <v>49</v>
      </c>
      <c r="P9" s="219" t="s">
        <v>240</v>
      </c>
      <c r="Q9" s="202"/>
    </row>
    <row r="10" spans="1:17" ht="12.75" customHeight="1" x14ac:dyDescent="0.2">
      <c r="A10" s="192"/>
      <c r="B10" s="192"/>
      <c r="C10" s="251"/>
      <c r="D10" s="218"/>
      <c r="E10" s="218"/>
      <c r="F10" s="218"/>
      <c r="G10" s="218"/>
      <c r="H10" s="218"/>
      <c r="I10" s="218"/>
      <c r="J10" s="218"/>
      <c r="K10" s="218"/>
      <c r="L10" s="218"/>
      <c r="M10" s="218"/>
      <c r="N10" s="218"/>
      <c r="O10" s="218"/>
      <c r="P10" s="218"/>
      <c r="Q10" s="203"/>
    </row>
    <row r="11" spans="1:17" ht="12.75" customHeight="1" x14ac:dyDescent="0.2">
      <c r="A11" s="105" t="s">
        <v>280</v>
      </c>
      <c r="B11" s="198"/>
      <c r="C11" s="157">
        <v>1000</v>
      </c>
      <c r="D11" s="157">
        <v>991</v>
      </c>
      <c r="E11" s="157">
        <v>6</v>
      </c>
      <c r="F11" s="157">
        <v>139</v>
      </c>
      <c r="G11" s="157">
        <v>11</v>
      </c>
      <c r="H11" s="157">
        <v>101</v>
      </c>
      <c r="I11" s="157">
        <v>14</v>
      </c>
      <c r="J11" s="157">
        <v>13</v>
      </c>
      <c r="K11" s="157">
        <v>64</v>
      </c>
      <c r="L11" s="157">
        <v>790</v>
      </c>
      <c r="M11" s="157">
        <v>134</v>
      </c>
      <c r="N11" s="157">
        <v>106</v>
      </c>
      <c r="O11" s="157">
        <v>332</v>
      </c>
      <c r="P11" s="157">
        <v>218</v>
      </c>
      <c r="Q11" s="158"/>
    </row>
    <row r="12" spans="1:17" ht="27" customHeight="1" x14ac:dyDescent="0.2">
      <c r="A12" s="105" t="s">
        <v>256</v>
      </c>
      <c r="B12" s="198"/>
      <c r="C12" s="157" t="s">
        <v>102</v>
      </c>
      <c r="D12" s="157" t="s">
        <v>69</v>
      </c>
      <c r="E12" s="157" t="s">
        <v>50</v>
      </c>
      <c r="F12" s="157" t="s">
        <v>51</v>
      </c>
      <c r="G12" s="157" t="s">
        <v>52</v>
      </c>
      <c r="H12" s="157" t="s">
        <v>53</v>
      </c>
      <c r="I12" s="157" t="s">
        <v>54</v>
      </c>
      <c r="J12" s="157" t="s">
        <v>55</v>
      </c>
      <c r="K12" s="157" t="s">
        <v>56</v>
      </c>
      <c r="L12" s="157" t="s">
        <v>57</v>
      </c>
      <c r="M12" s="157" t="s">
        <v>58</v>
      </c>
      <c r="N12" s="157" t="s">
        <v>59</v>
      </c>
      <c r="O12" s="157" t="s">
        <v>60</v>
      </c>
      <c r="P12" s="157" t="s">
        <v>61</v>
      </c>
      <c r="Q12" s="158" t="s">
        <v>258</v>
      </c>
    </row>
    <row r="13" spans="1:17" ht="12.75" customHeight="1" x14ac:dyDescent="0.2">
      <c r="C13" s="159"/>
      <c r="D13" s="159"/>
      <c r="E13" s="159"/>
      <c r="F13" s="159"/>
      <c r="G13" s="159"/>
      <c r="H13" s="159"/>
      <c r="I13" s="159"/>
      <c r="J13" s="159"/>
      <c r="K13" s="159"/>
      <c r="L13" s="159"/>
      <c r="M13" s="159"/>
      <c r="N13" s="159"/>
      <c r="O13" s="159"/>
      <c r="P13" s="159"/>
      <c r="Q13" s="160"/>
    </row>
    <row r="14" spans="1:17" ht="12.75" customHeight="1" x14ac:dyDescent="0.2">
      <c r="A14" s="124">
        <v>1998</v>
      </c>
      <c r="C14" s="161">
        <v>67.8</v>
      </c>
      <c r="D14" s="239" t="s">
        <v>265</v>
      </c>
      <c r="E14" s="161">
        <v>64.8</v>
      </c>
      <c r="F14" s="161">
        <v>85.8</v>
      </c>
      <c r="G14" s="161">
        <v>371.4</v>
      </c>
      <c r="H14" s="161">
        <v>69.400000000000006</v>
      </c>
      <c r="I14" s="161">
        <v>85.5</v>
      </c>
      <c r="J14" s="161">
        <v>120</v>
      </c>
      <c r="K14" s="161">
        <v>93.3</v>
      </c>
      <c r="L14" s="161">
        <v>62.6</v>
      </c>
      <c r="M14" s="161">
        <v>80.400000000000006</v>
      </c>
      <c r="N14" s="161">
        <v>25.4</v>
      </c>
      <c r="O14" s="161">
        <v>65.099999999999994</v>
      </c>
      <c r="P14" s="289">
        <v>79.3</v>
      </c>
      <c r="Q14" s="161">
        <v>77.400000000000006</v>
      </c>
    </row>
    <row r="15" spans="1:17" ht="12.75" customHeight="1" x14ac:dyDescent="0.2">
      <c r="A15" s="124">
        <v>1999</v>
      </c>
      <c r="C15" s="161">
        <v>69.8</v>
      </c>
      <c r="D15" s="239" t="s">
        <v>265</v>
      </c>
      <c r="E15" s="161">
        <v>73.400000000000006</v>
      </c>
      <c r="F15" s="161">
        <v>89.8</v>
      </c>
      <c r="G15" s="161">
        <v>369.6</v>
      </c>
      <c r="H15" s="161">
        <v>72.8</v>
      </c>
      <c r="I15" s="161">
        <v>99.7</v>
      </c>
      <c r="J15" s="161">
        <v>112.5</v>
      </c>
      <c r="K15" s="161">
        <v>99.3</v>
      </c>
      <c r="L15" s="161">
        <v>64.099999999999994</v>
      </c>
      <c r="M15" s="161">
        <v>80</v>
      </c>
      <c r="N15" s="161">
        <v>28.7</v>
      </c>
      <c r="O15" s="161">
        <v>66.2</v>
      </c>
      <c r="P15" s="289">
        <v>79.7</v>
      </c>
      <c r="Q15" s="161">
        <v>79.5</v>
      </c>
    </row>
    <row r="16" spans="1:17" ht="12.75" customHeight="1" x14ac:dyDescent="0.2">
      <c r="A16" s="124">
        <v>2000</v>
      </c>
      <c r="C16" s="161">
        <v>72.400000000000006</v>
      </c>
      <c r="D16" s="239" t="s">
        <v>265</v>
      </c>
      <c r="E16" s="161">
        <v>80.099999999999994</v>
      </c>
      <c r="F16" s="161">
        <v>92.1</v>
      </c>
      <c r="G16" s="161">
        <v>337.7</v>
      </c>
      <c r="H16" s="161">
        <v>76</v>
      </c>
      <c r="I16" s="161">
        <v>92.5</v>
      </c>
      <c r="J16" s="161">
        <v>118.1</v>
      </c>
      <c r="K16" s="161">
        <v>99.2</v>
      </c>
      <c r="L16" s="161">
        <v>66.8</v>
      </c>
      <c r="M16" s="161">
        <v>83.5</v>
      </c>
      <c r="N16" s="161">
        <v>34</v>
      </c>
      <c r="O16" s="161">
        <v>67.099999999999994</v>
      </c>
      <c r="P16" s="289">
        <v>80.5</v>
      </c>
      <c r="Q16" s="161">
        <v>82.1</v>
      </c>
    </row>
    <row r="17" spans="1:17" ht="12.75" customHeight="1" x14ac:dyDescent="0.2">
      <c r="A17" s="124">
        <v>2001</v>
      </c>
      <c r="C17" s="161">
        <v>73.900000000000006</v>
      </c>
      <c r="D17" s="239" t="s">
        <v>265</v>
      </c>
      <c r="E17" s="161">
        <v>81.2</v>
      </c>
      <c r="F17" s="161">
        <v>94.2</v>
      </c>
      <c r="G17" s="161">
        <v>316.8</v>
      </c>
      <c r="H17" s="161">
        <v>77.599999999999994</v>
      </c>
      <c r="I17" s="161">
        <v>112.9</v>
      </c>
      <c r="J17" s="161">
        <v>118.5</v>
      </c>
      <c r="K17" s="161">
        <v>99.4</v>
      </c>
      <c r="L17" s="161">
        <v>68.2</v>
      </c>
      <c r="M17" s="161">
        <v>82.3</v>
      </c>
      <c r="N17" s="161">
        <v>35.9</v>
      </c>
      <c r="O17" s="161">
        <v>67.900000000000006</v>
      </c>
      <c r="P17" s="289">
        <v>83.8</v>
      </c>
      <c r="Q17" s="161">
        <v>83.5</v>
      </c>
    </row>
    <row r="18" spans="1:17" ht="12.75" customHeight="1" x14ac:dyDescent="0.2">
      <c r="A18" s="124">
        <v>2002</v>
      </c>
      <c r="C18" s="161">
        <v>75.5</v>
      </c>
      <c r="D18" s="239" t="s">
        <v>265</v>
      </c>
      <c r="E18" s="161">
        <v>100.9</v>
      </c>
      <c r="F18" s="161">
        <v>95.8</v>
      </c>
      <c r="G18" s="161">
        <v>304.60000000000002</v>
      </c>
      <c r="H18" s="161">
        <v>80.8</v>
      </c>
      <c r="I18" s="161">
        <v>97.5</v>
      </c>
      <c r="J18" s="161">
        <v>114.7</v>
      </c>
      <c r="K18" s="161">
        <v>100.1</v>
      </c>
      <c r="L18" s="161">
        <v>69.5</v>
      </c>
      <c r="M18" s="161">
        <v>82.6</v>
      </c>
      <c r="N18" s="161">
        <v>37.5</v>
      </c>
      <c r="O18" s="161">
        <v>69.7</v>
      </c>
      <c r="P18" s="289">
        <v>84</v>
      </c>
      <c r="Q18" s="161">
        <v>84.9</v>
      </c>
    </row>
    <row r="19" spans="1:17" ht="12.75" customHeight="1" x14ac:dyDescent="0.2">
      <c r="A19" s="124">
        <v>2003</v>
      </c>
      <c r="C19" s="161">
        <v>77.7</v>
      </c>
      <c r="D19" s="239" t="s">
        <v>265</v>
      </c>
      <c r="E19" s="161">
        <v>96.8</v>
      </c>
      <c r="F19" s="161">
        <v>98.4</v>
      </c>
      <c r="G19" s="161">
        <v>284.3</v>
      </c>
      <c r="H19" s="161">
        <v>82.9</v>
      </c>
      <c r="I19" s="161">
        <v>114.4</v>
      </c>
      <c r="J19" s="161">
        <v>118.7</v>
      </c>
      <c r="K19" s="161">
        <v>98.1</v>
      </c>
      <c r="L19" s="161">
        <v>71.900000000000006</v>
      </c>
      <c r="M19" s="161">
        <v>82.9</v>
      </c>
      <c r="N19" s="161">
        <v>41.6</v>
      </c>
      <c r="O19" s="161">
        <v>72.8</v>
      </c>
      <c r="P19" s="289">
        <v>84.5</v>
      </c>
      <c r="Q19" s="161">
        <v>87.1</v>
      </c>
    </row>
    <row r="20" spans="1:17" ht="12.75" customHeight="1" x14ac:dyDescent="0.2">
      <c r="A20" s="124">
        <v>2004</v>
      </c>
      <c r="C20" s="161">
        <v>79.599999999999994</v>
      </c>
      <c r="D20" s="239" t="s">
        <v>265</v>
      </c>
      <c r="E20" s="161">
        <v>86.5</v>
      </c>
      <c r="F20" s="161">
        <v>97.2</v>
      </c>
      <c r="G20" s="161">
        <v>268.8</v>
      </c>
      <c r="H20" s="161">
        <v>84.3</v>
      </c>
      <c r="I20" s="161">
        <v>89.6</v>
      </c>
      <c r="J20" s="161">
        <v>110.7</v>
      </c>
      <c r="K20" s="161">
        <v>96.9</v>
      </c>
      <c r="L20" s="161">
        <v>74.400000000000006</v>
      </c>
      <c r="M20" s="161">
        <v>85.2</v>
      </c>
      <c r="N20" s="161">
        <v>44.3</v>
      </c>
      <c r="O20" s="161">
        <v>75</v>
      </c>
      <c r="P20" s="289">
        <v>86.7</v>
      </c>
      <c r="Q20" s="161">
        <v>88.7</v>
      </c>
    </row>
    <row r="21" spans="1:17" ht="12.75" customHeight="1" x14ac:dyDescent="0.2">
      <c r="A21" s="124">
        <v>2005</v>
      </c>
      <c r="C21" s="161">
        <v>81.599999999999994</v>
      </c>
      <c r="D21" s="239" t="s">
        <v>265</v>
      </c>
      <c r="E21" s="161">
        <v>95.8</v>
      </c>
      <c r="F21" s="161">
        <v>96.4</v>
      </c>
      <c r="G21" s="161">
        <v>240.4</v>
      </c>
      <c r="H21" s="161">
        <v>85.9</v>
      </c>
      <c r="I21" s="161">
        <v>73.599999999999994</v>
      </c>
      <c r="J21" s="161">
        <v>114.1</v>
      </c>
      <c r="K21" s="161">
        <v>96.8</v>
      </c>
      <c r="L21" s="161">
        <v>77.2</v>
      </c>
      <c r="M21" s="161">
        <v>89</v>
      </c>
      <c r="N21" s="161">
        <v>47.2</v>
      </c>
      <c r="O21" s="161">
        <v>77.400000000000006</v>
      </c>
      <c r="P21" s="289">
        <v>89.2</v>
      </c>
      <c r="Q21" s="161">
        <v>90.3</v>
      </c>
    </row>
    <row r="22" spans="1:17" ht="12.75" customHeight="1" x14ac:dyDescent="0.2">
      <c r="A22" s="124">
        <v>2006</v>
      </c>
      <c r="C22" s="161">
        <v>83.7</v>
      </c>
      <c r="D22" s="161">
        <v>81.900000000000006</v>
      </c>
      <c r="E22" s="161">
        <v>94.1</v>
      </c>
      <c r="F22" s="161">
        <v>99.6</v>
      </c>
      <c r="G22" s="161">
        <v>210.5</v>
      </c>
      <c r="H22" s="161">
        <v>91</v>
      </c>
      <c r="I22" s="161">
        <v>82.8</v>
      </c>
      <c r="J22" s="161">
        <v>105.7</v>
      </c>
      <c r="K22" s="161">
        <v>96.9</v>
      </c>
      <c r="L22" s="161">
        <v>79.400000000000006</v>
      </c>
      <c r="M22" s="161">
        <v>92.3</v>
      </c>
      <c r="N22" s="161">
        <v>49.3</v>
      </c>
      <c r="O22" s="161">
        <v>80.2</v>
      </c>
      <c r="P22" s="289">
        <v>89.6</v>
      </c>
      <c r="Q22" s="161">
        <v>92</v>
      </c>
    </row>
    <row r="23" spans="1:17" ht="12.75" customHeight="1" x14ac:dyDescent="0.2">
      <c r="A23" s="124">
        <v>2007</v>
      </c>
      <c r="C23" s="161">
        <v>85.7</v>
      </c>
      <c r="D23" s="161">
        <v>84</v>
      </c>
      <c r="E23" s="161">
        <v>81.3</v>
      </c>
      <c r="F23" s="161">
        <v>98.7</v>
      </c>
      <c r="G23" s="161">
        <v>192.7</v>
      </c>
      <c r="H23" s="161">
        <v>91.3</v>
      </c>
      <c r="I23" s="161">
        <v>83.1</v>
      </c>
      <c r="J23" s="161">
        <v>104.3</v>
      </c>
      <c r="K23" s="161">
        <v>97</v>
      </c>
      <c r="L23" s="161">
        <v>82</v>
      </c>
      <c r="M23" s="161">
        <v>92.6</v>
      </c>
      <c r="N23" s="161">
        <v>53.4</v>
      </c>
      <c r="O23" s="161">
        <v>84.6</v>
      </c>
      <c r="P23" s="289">
        <v>89</v>
      </c>
      <c r="Q23" s="161">
        <v>93.3</v>
      </c>
    </row>
    <row r="24" spans="1:17" ht="12.75" customHeight="1" x14ac:dyDescent="0.2">
      <c r="A24" s="124">
        <v>2008</v>
      </c>
      <c r="C24" s="161">
        <v>85.4</v>
      </c>
      <c r="D24" s="161">
        <v>84.1</v>
      </c>
      <c r="E24" s="161">
        <v>101.7</v>
      </c>
      <c r="F24" s="161">
        <v>97.1</v>
      </c>
      <c r="G24" s="161">
        <v>173.1</v>
      </c>
      <c r="H24" s="161">
        <v>91</v>
      </c>
      <c r="I24" s="161">
        <v>81.5</v>
      </c>
      <c r="J24" s="161">
        <v>103.5</v>
      </c>
      <c r="K24" s="161">
        <v>91.2</v>
      </c>
      <c r="L24" s="161">
        <v>82.4</v>
      </c>
      <c r="M24" s="161">
        <v>90.4</v>
      </c>
      <c r="N24" s="161">
        <v>57.3</v>
      </c>
      <c r="O24" s="161">
        <v>84.9</v>
      </c>
      <c r="P24" s="289">
        <v>88.4</v>
      </c>
      <c r="Q24" s="161">
        <v>92.3</v>
      </c>
    </row>
    <row r="25" spans="1:17" ht="12.75" customHeight="1" x14ac:dyDescent="0.2">
      <c r="A25" s="124">
        <v>2009</v>
      </c>
      <c r="C25" s="161">
        <v>81.8</v>
      </c>
      <c r="D25" s="161">
        <v>80.599999999999994</v>
      </c>
      <c r="E25" s="161">
        <v>94.8</v>
      </c>
      <c r="F25" s="161">
        <v>91.5</v>
      </c>
      <c r="G25" s="161">
        <v>159.30000000000001</v>
      </c>
      <c r="H25" s="161">
        <v>84</v>
      </c>
      <c r="I25" s="161">
        <v>83.2</v>
      </c>
      <c r="J25" s="161">
        <v>106.2</v>
      </c>
      <c r="K25" s="161">
        <v>78.2</v>
      </c>
      <c r="L25" s="161">
        <v>79.900000000000006</v>
      </c>
      <c r="M25" s="161">
        <v>82</v>
      </c>
      <c r="N25" s="161">
        <v>56.6</v>
      </c>
      <c r="O25" s="161">
        <v>83.2</v>
      </c>
      <c r="P25" s="289">
        <v>87.3</v>
      </c>
      <c r="Q25" s="161">
        <v>87.8</v>
      </c>
    </row>
    <row r="26" spans="1:17" ht="12.75" customHeight="1" x14ac:dyDescent="0.2">
      <c r="A26" s="124">
        <v>2010</v>
      </c>
      <c r="C26" s="161">
        <v>83.6</v>
      </c>
      <c r="D26" s="161">
        <v>82.7</v>
      </c>
      <c r="E26" s="161">
        <v>80.3</v>
      </c>
      <c r="F26" s="161">
        <v>90.7</v>
      </c>
      <c r="G26" s="161">
        <v>140.5</v>
      </c>
      <c r="H26" s="161">
        <v>84.6</v>
      </c>
      <c r="I26" s="161">
        <v>84.7</v>
      </c>
      <c r="J26" s="161">
        <v>101.2</v>
      </c>
      <c r="K26" s="161">
        <v>85.5</v>
      </c>
      <c r="L26" s="161">
        <v>81.900000000000006</v>
      </c>
      <c r="M26" s="161">
        <v>88.5</v>
      </c>
      <c r="N26" s="161">
        <v>60</v>
      </c>
      <c r="O26" s="161">
        <v>83.8</v>
      </c>
      <c r="P26" s="289">
        <v>87.4</v>
      </c>
      <c r="Q26" s="161">
        <v>88.9</v>
      </c>
    </row>
    <row r="27" spans="1:17" ht="12.75" customHeight="1" x14ac:dyDescent="0.2">
      <c r="A27" s="124">
        <v>2011</v>
      </c>
      <c r="C27" s="161">
        <v>84.8</v>
      </c>
      <c r="D27" s="161">
        <v>84.4</v>
      </c>
      <c r="E27" s="161">
        <v>101.2</v>
      </c>
      <c r="F27" s="161">
        <v>85.3</v>
      </c>
      <c r="G27" s="161">
        <v>103.4</v>
      </c>
      <c r="H27" s="161">
        <v>83.5</v>
      </c>
      <c r="I27" s="161">
        <v>73.599999999999994</v>
      </c>
      <c r="J27" s="161">
        <v>94.5</v>
      </c>
      <c r="K27" s="161">
        <v>89.4</v>
      </c>
      <c r="L27" s="161">
        <v>84</v>
      </c>
      <c r="M27" s="161">
        <v>89.9</v>
      </c>
      <c r="N27" s="161">
        <v>64.599999999999994</v>
      </c>
      <c r="O27" s="161">
        <v>84.7</v>
      </c>
      <c r="P27" s="289">
        <v>90</v>
      </c>
      <c r="Q27" s="161">
        <v>89.5</v>
      </c>
    </row>
    <row r="28" spans="1:17" ht="12.75" customHeight="1" x14ac:dyDescent="0.2">
      <c r="A28" s="124">
        <v>2012</v>
      </c>
      <c r="C28" s="161">
        <v>86</v>
      </c>
      <c r="D28" s="161">
        <v>86</v>
      </c>
      <c r="E28" s="161">
        <v>86.1</v>
      </c>
      <c r="F28" s="161">
        <v>85.4</v>
      </c>
      <c r="G28" s="161">
        <v>89.6</v>
      </c>
      <c r="H28" s="161">
        <v>85.3</v>
      </c>
      <c r="I28" s="161">
        <v>79</v>
      </c>
      <c r="J28" s="161">
        <v>90.4</v>
      </c>
      <c r="K28" s="161">
        <v>89.5</v>
      </c>
      <c r="L28" s="161">
        <v>86</v>
      </c>
      <c r="M28" s="161">
        <v>90.3</v>
      </c>
      <c r="N28" s="161">
        <v>67</v>
      </c>
      <c r="O28" s="161">
        <v>87.9</v>
      </c>
      <c r="P28" s="289">
        <v>90.6</v>
      </c>
      <c r="Q28" s="161">
        <v>90.2</v>
      </c>
    </row>
    <row r="29" spans="1:17" ht="12.75" customHeight="1" x14ac:dyDescent="0.2">
      <c r="A29" s="124">
        <v>2013</v>
      </c>
      <c r="C29" s="161">
        <v>87.6</v>
      </c>
      <c r="D29" s="161">
        <v>87.7</v>
      </c>
      <c r="E29" s="161">
        <v>84.8</v>
      </c>
      <c r="F29" s="161">
        <v>87.5</v>
      </c>
      <c r="G29" s="161">
        <v>79</v>
      </c>
      <c r="H29" s="161">
        <v>88.6</v>
      </c>
      <c r="I29" s="161">
        <v>87.7</v>
      </c>
      <c r="J29" s="161">
        <v>89.5</v>
      </c>
      <c r="K29" s="161">
        <v>93.3</v>
      </c>
      <c r="L29" s="161">
        <v>87.3</v>
      </c>
      <c r="M29" s="161">
        <v>90.9</v>
      </c>
      <c r="N29" s="161">
        <v>69.7</v>
      </c>
      <c r="O29" s="161">
        <v>90.1</v>
      </c>
      <c r="P29" s="289">
        <v>90.2</v>
      </c>
      <c r="Q29" s="161">
        <v>91.3</v>
      </c>
    </row>
    <row r="30" spans="1:17" ht="12.75" customHeight="1" x14ac:dyDescent="0.2">
      <c r="A30" s="124">
        <v>2014</v>
      </c>
      <c r="C30" s="161">
        <v>90.3</v>
      </c>
      <c r="D30" s="161">
        <v>90.4</v>
      </c>
      <c r="E30" s="161">
        <v>119.7</v>
      </c>
      <c r="F30" s="161">
        <v>89</v>
      </c>
      <c r="G30" s="161">
        <v>80.2</v>
      </c>
      <c r="H30" s="161">
        <v>91.7</v>
      </c>
      <c r="I30" s="161">
        <v>77.599999999999994</v>
      </c>
      <c r="J30" s="161">
        <v>92.5</v>
      </c>
      <c r="K30" s="161">
        <v>96.5</v>
      </c>
      <c r="L30" s="161">
        <v>89.8</v>
      </c>
      <c r="M30" s="161">
        <v>95.5</v>
      </c>
      <c r="N30" s="161">
        <v>75.099999999999994</v>
      </c>
      <c r="O30" s="161">
        <v>92</v>
      </c>
      <c r="P30" s="289">
        <v>90.7</v>
      </c>
      <c r="Q30" s="161">
        <v>93.3</v>
      </c>
    </row>
    <row r="31" spans="1:17" ht="12.75" customHeight="1" x14ac:dyDescent="0.2">
      <c r="A31" s="124">
        <v>2015</v>
      </c>
      <c r="C31" s="161">
        <v>92.6</v>
      </c>
      <c r="D31" s="161">
        <v>92.5</v>
      </c>
      <c r="E31" s="161">
        <v>103.8</v>
      </c>
      <c r="F31" s="161">
        <v>93</v>
      </c>
      <c r="G31" s="161">
        <v>93.6</v>
      </c>
      <c r="H31" s="161">
        <v>92.7</v>
      </c>
      <c r="I31" s="161">
        <v>92.6</v>
      </c>
      <c r="J31" s="161">
        <v>96.2</v>
      </c>
      <c r="K31" s="161">
        <v>100.1</v>
      </c>
      <c r="L31" s="161">
        <v>91.7</v>
      </c>
      <c r="M31" s="161">
        <v>95.7</v>
      </c>
      <c r="N31" s="161">
        <v>78</v>
      </c>
      <c r="O31" s="161">
        <v>94.5</v>
      </c>
      <c r="P31" s="289">
        <v>92.1</v>
      </c>
      <c r="Q31" s="161">
        <v>95</v>
      </c>
    </row>
    <row r="32" spans="1:17" ht="12.75" customHeight="1" x14ac:dyDescent="0.2">
      <c r="A32" s="124">
        <v>2016</v>
      </c>
      <c r="C32" s="161">
        <v>94.7</v>
      </c>
      <c r="D32" s="161">
        <v>94.6</v>
      </c>
      <c r="E32" s="161">
        <v>91.4</v>
      </c>
      <c r="F32" s="161">
        <v>93.2</v>
      </c>
      <c r="G32" s="161">
        <v>103.1</v>
      </c>
      <c r="H32" s="161">
        <v>92.1</v>
      </c>
      <c r="I32" s="161">
        <v>91.6</v>
      </c>
      <c r="J32" s="161">
        <v>99.2</v>
      </c>
      <c r="K32" s="161">
        <v>98.4</v>
      </c>
      <c r="L32" s="161">
        <v>94.6</v>
      </c>
      <c r="M32" s="161">
        <v>98.1</v>
      </c>
      <c r="N32" s="161">
        <v>83.7</v>
      </c>
      <c r="O32" s="161">
        <v>97.6</v>
      </c>
      <c r="P32" s="289">
        <v>93.5</v>
      </c>
      <c r="Q32" s="161">
        <v>96.4</v>
      </c>
    </row>
    <row r="33" spans="1:17" ht="12.75" customHeight="1" x14ac:dyDescent="0.2">
      <c r="A33" s="124">
        <v>2017</v>
      </c>
      <c r="C33" s="161">
        <v>96.8</v>
      </c>
      <c r="D33" s="161">
        <v>96.7</v>
      </c>
      <c r="E33" s="161">
        <v>96.8</v>
      </c>
      <c r="F33" s="161">
        <v>93.3</v>
      </c>
      <c r="G33" s="161">
        <v>94</v>
      </c>
      <c r="H33" s="161">
        <v>93.3</v>
      </c>
      <c r="I33" s="161">
        <v>86.9</v>
      </c>
      <c r="J33" s="161">
        <v>100</v>
      </c>
      <c r="K33" s="161">
        <v>102.2</v>
      </c>
      <c r="L33" s="161">
        <v>96.9</v>
      </c>
      <c r="M33" s="161">
        <v>100.7</v>
      </c>
      <c r="N33" s="161">
        <v>86.7</v>
      </c>
      <c r="O33" s="161">
        <v>99.3</v>
      </c>
      <c r="P33" s="289">
        <v>96</v>
      </c>
      <c r="Q33" s="161">
        <v>97.9</v>
      </c>
    </row>
    <row r="34" spans="1:17" ht="12.75" customHeight="1" x14ac:dyDescent="0.2">
      <c r="A34" s="124">
        <v>2018</v>
      </c>
      <c r="C34" s="161">
        <v>98.4</v>
      </c>
      <c r="D34" s="161">
        <v>98.2</v>
      </c>
      <c r="E34" s="161">
        <v>86.3</v>
      </c>
      <c r="F34" s="161">
        <v>96.6</v>
      </c>
      <c r="G34" s="161">
        <v>98.7</v>
      </c>
      <c r="H34" s="161">
        <v>97</v>
      </c>
      <c r="I34" s="161">
        <v>88.6</v>
      </c>
      <c r="J34" s="161">
        <v>100.5</v>
      </c>
      <c r="K34" s="161">
        <v>100.2</v>
      </c>
      <c r="L34" s="161">
        <v>98.5</v>
      </c>
      <c r="M34" s="161">
        <v>99.4</v>
      </c>
      <c r="N34" s="161">
        <v>94.9</v>
      </c>
      <c r="O34" s="161">
        <v>99.8</v>
      </c>
      <c r="P34" s="289">
        <v>97.5</v>
      </c>
      <c r="Q34" s="161">
        <v>98.9</v>
      </c>
    </row>
    <row r="35" spans="1:17" ht="12.75" customHeight="1" x14ac:dyDescent="0.2">
      <c r="A35" s="124">
        <v>2019</v>
      </c>
      <c r="C35" s="161">
        <v>100</v>
      </c>
      <c r="D35" s="161">
        <v>100</v>
      </c>
      <c r="E35" s="161">
        <v>100</v>
      </c>
      <c r="F35" s="161">
        <v>100</v>
      </c>
      <c r="G35" s="161">
        <v>100</v>
      </c>
      <c r="H35" s="161">
        <v>100</v>
      </c>
      <c r="I35" s="161">
        <v>100</v>
      </c>
      <c r="J35" s="161">
        <v>100</v>
      </c>
      <c r="K35" s="161">
        <v>100</v>
      </c>
      <c r="L35" s="161">
        <v>100</v>
      </c>
      <c r="M35" s="161">
        <v>100</v>
      </c>
      <c r="N35" s="161">
        <v>100</v>
      </c>
      <c r="O35" s="161">
        <v>100</v>
      </c>
      <c r="P35" s="161">
        <v>100</v>
      </c>
      <c r="Q35" s="161">
        <v>100</v>
      </c>
    </row>
    <row r="36" spans="1:17" ht="12.75" customHeight="1" x14ac:dyDescent="0.2">
      <c r="A36" s="124">
        <v>2020</v>
      </c>
      <c r="C36" s="161">
        <v>90.6</v>
      </c>
      <c r="D36" s="290">
        <v>90.7</v>
      </c>
      <c r="E36" s="161">
        <v>91</v>
      </c>
      <c r="F36" s="290">
        <v>91.6</v>
      </c>
      <c r="G36" s="161">
        <v>81</v>
      </c>
      <c r="H36" s="290">
        <v>91</v>
      </c>
      <c r="I36" s="290">
        <v>97.8</v>
      </c>
      <c r="J36" s="290">
        <v>98.3</v>
      </c>
      <c r="K36" s="290">
        <v>84</v>
      </c>
      <c r="L36" s="290">
        <v>91.2</v>
      </c>
      <c r="M36" s="290">
        <v>84.9</v>
      </c>
      <c r="N36" s="290">
        <v>90.5</v>
      </c>
      <c r="O36" s="290">
        <v>94.8</v>
      </c>
      <c r="P36" s="290">
        <v>89.7</v>
      </c>
      <c r="Q36" s="291">
        <v>90.2</v>
      </c>
    </row>
    <row r="37" spans="1:17" ht="12.75" customHeight="1" x14ac:dyDescent="0.2">
      <c r="A37" s="124">
        <v>2021</v>
      </c>
      <c r="C37" s="161">
        <v>97.4</v>
      </c>
      <c r="D37" s="290">
        <v>97.6</v>
      </c>
      <c r="E37" s="161">
        <v>90.6</v>
      </c>
      <c r="F37" s="290">
        <v>96</v>
      </c>
      <c r="G37" s="161">
        <v>70.099999999999994</v>
      </c>
      <c r="H37" s="290">
        <v>97.3</v>
      </c>
      <c r="I37" s="290">
        <v>99.6</v>
      </c>
      <c r="J37" s="290">
        <v>103.5</v>
      </c>
      <c r="K37" s="290">
        <v>94.6</v>
      </c>
      <c r="L37" s="290">
        <v>97.9</v>
      </c>
      <c r="M37" s="290">
        <v>95.4</v>
      </c>
      <c r="N37" s="290">
        <v>95.7</v>
      </c>
      <c r="O37" s="290">
        <v>97.8</v>
      </c>
      <c r="P37" s="290">
        <v>100.6</v>
      </c>
      <c r="Q37" s="291">
        <v>96.3</v>
      </c>
    </row>
    <row r="38" spans="1:17" ht="12.75" customHeight="1" x14ac:dyDescent="0.2">
      <c r="A38" s="124"/>
      <c r="C38" s="161"/>
      <c r="D38" s="290"/>
      <c r="E38" s="161"/>
      <c r="F38" s="290"/>
      <c r="G38" s="161"/>
      <c r="H38" s="290"/>
      <c r="I38" s="290"/>
      <c r="J38" s="290"/>
      <c r="K38" s="290"/>
      <c r="L38" s="290"/>
      <c r="M38" s="290"/>
      <c r="N38" s="290"/>
      <c r="O38" s="290"/>
      <c r="P38" s="290"/>
      <c r="Q38" s="291"/>
    </row>
    <row r="39" spans="1:17" ht="12.75" customHeight="1" x14ac:dyDescent="0.2">
      <c r="A39" s="124" t="s">
        <v>17</v>
      </c>
      <c r="C39" s="161"/>
      <c r="D39" s="161"/>
      <c r="E39" s="161"/>
      <c r="F39" s="161"/>
      <c r="G39" s="161"/>
      <c r="H39" s="161"/>
      <c r="I39" s="161"/>
      <c r="J39" s="161"/>
      <c r="K39" s="161"/>
      <c r="L39" s="161"/>
      <c r="M39" s="161"/>
      <c r="N39" s="161"/>
      <c r="O39" s="161"/>
      <c r="P39" s="161"/>
      <c r="Q39" s="292"/>
    </row>
    <row r="40" spans="1:17" ht="20.25" customHeight="1" x14ac:dyDescent="0.2">
      <c r="A40" s="124">
        <v>1998</v>
      </c>
      <c r="B40" s="90" t="s">
        <v>3</v>
      </c>
      <c r="C40" s="161">
        <v>67.099999999999994</v>
      </c>
      <c r="D40" s="161">
        <v>0</v>
      </c>
      <c r="E40" s="161">
        <v>57.9</v>
      </c>
      <c r="F40" s="161">
        <v>87.2</v>
      </c>
      <c r="G40" s="161">
        <v>486.4</v>
      </c>
      <c r="H40" s="161">
        <v>68.8</v>
      </c>
      <c r="I40" s="161">
        <v>78.099999999999994</v>
      </c>
      <c r="J40" s="161">
        <v>125.5</v>
      </c>
      <c r="K40" s="161">
        <v>93.4</v>
      </c>
      <c r="L40" s="161">
        <v>61.7</v>
      </c>
      <c r="M40" s="161">
        <v>79.8</v>
      </c>
      <c r="N40" s="161">
        <v>23.3</v>
      </c>
      <c r="O40" s="161">
        <v>64.900000000000006</v>
      </c>
      <c r="P40" s="289">
        <v>78.599999999999994</v>
      </c>
      <c r="Q40" s="161">
        <v>76.8</v>
      </c>
    </row>
    <row r="41" spans="1:17" ht="12.75" customHeight="1" x14ac:dyDescent="0.2">
      <c r="A41" s="124"/>
      <c r="B41" s="90" t="s">
        <v>4</v>
      </c>
      <c r="C41" s="161">
        <v>67.599999999999994</v>
      </c>
      <c r="D41" s="161">
        <v>0</v>
      </c>
      <c r="E41" s="161">
        <v>62.6</v>
      </c>
      <c r="F41" s="161">
        <v>86.4</v>
      </c>
      <c r="G41" s="161">
        <v>414.3</v>
      </c>
      <c r="H41" s="161">
        <v>69.2</v>
      </c>
      <c r="I41" s="161">
        <v>84.1</v>
      </c>
      <c r="J41" s="161">
        <v>121.9</v>
      </c>
      <c r="K41" s="161">
        <v>91.6</v>
      </c>
      <c r="L41" s="161">
        <v>62.3</v>
      </c>
      <c r="M41" s="161">
        <v>80.099999999999994</v>
      </c>
      <c r="N41" s="161">
        <v>24</v>
      </c>
      <c r="O41" s="161">
        <v>65.3</v>
      </c>
      <c r="P41" s="289">
        <v>78.7</v>
      </c>
      <c r="Q41" s="161">
        <v>77.3</v>
      </c>
    </row>
    <row r="42" spans="1:17" ht="12.75" customHeight="1" x14ac:dyDescent="0.2">
      <c r="A42" s="124"/>
      <c r="B42" s="90" t="s">
        <v>1</v>
      </c>
      <c r="C42" s="161">
        <v>68</v>
      </c>
      <c r="D42" s="161">
        <v>0</v>
      </c>
      <c r="E42" s="161">
        <v>67.2</v>
      </c>
      <c r="F42" s="161">
        <v>84.9</v>
      </c>
      <c r="G42" s="161">
        <v>316.2</v>
      </c>
      <c r="H42" s="161">
        <v>69.599999999999994</v>
      </c>
      <c r="I42" s="161">
        <v>87.1</v>
      </c>
      <c r="J42" s="161">
        <v>116.7</v>
      </c>
      <c r="K42" s="161">
        <v>92.7</v>
      </c>
      <c r="L42" s="161">
        <v>62.9</v>
      </c>
      <c r="M42" s="161">
        <v>80.599999999999994</v>
      </c>
      <c r="N42" s="161">
        <v>26.9</v>
      </c>
      <c r="O42" s="161">
        <v>65.2</v>
      </c>
      <c r="P42" s="289">
        <v>79.8</v>
      </c>
      <c r="Q42" s="161">
        <v>77.599999999999994</v>
      </c>
    </row>
    <row r="43" spans="1:17" ht="12.75" customHeight="1" x14ac:dyDescent="0.2">
      <c r="A43" s="124"/>
      <c r="B43" s="90" t="s">
        <v>2</v>
      </c>
      <c r="C43" s="161">
        <v>68.5</v>
      </c>
      <c r="D43" s="161">
        <v>0</v>
      </c>
      <c r="E43" s="161">
        <v>71.400000000000006</v>
      </c>
      <c r="F43" s="161">
        <v>84.7</v>
      </c>
      <c r="G43" s="161">
        <v>268.8</v>
      </c>
      <c r="H43" s="161">
        <v>70</v>
      </c>
      <c r="I43" s="161">
        <v>92.5</v>
      </c>
      <c r="J43" s="161">
        <v>116</v>
      </c>
      <c r="K43" s="161">
        <v>95.3</v>
      </c>
      <c r="L43" s="161">
        <v>63.5</v>
      </c>
      <c r="M43" s="161">
        <v>81.3</v>
      </c>
      <c r="N43" s="161">
        <v>27.5</v>
      </c>
      <c r="O43" s="161">
        <v>65.099999999999994</v>
      </c>
      <c r="P43" s="289">
        <v>80.2</v>
      </c>
      <c r="Q43" s="161">
        <v>78.099999999999994</v>
      </c>
    </row>
    <row r="44" spans="1:17" ht="20.25" customHeight="1" x14ac:dyDescent="0.2">
      <c r="A44" s="124">
        <v>1999</v>
      </c>
      <c r="B44" s="90" t="s">
        <v>3</v>
      </c>
      <c r="C44" s="161">
        <v>68.900000000000006</v>
      </c>
      <c r="D44" s="161">
        <v>0</v>
      </c>
      <c r="E44" s="161">
        <v>86.8</v>
      </c>
      <c r="F44" s="161">
        <v>86.3</v>
      </c>
      <c r="G44" s="161">
        <v>272.7</v>
      </c>
      <c r="H44" s="161">
        <v>70.8</v>
      </c>
      <c r="I44" s="161">
        <v>103.3</v>
      </c>
      <c r="J44" s="161">
        <v>110.7</v>
      </c>
      <c r="K44" s="161">
        <v>97.3</v>
      </c>
      <c r="L44" s="161">
        <v>63.6</v>
      </c>
      <c r="M44" s="161">
        <v>80</v>
      </c>
      <c r="N44" s="161">
        <v>27.4</v>
      </c>
      <c r="O44" s="161">
        <v>65.7</v>
      </c>
      <c r="P44" s="289">
        <v>80.099999999999994</v>
      </c>
      <c r="Q44" s="161">
        <v>78.5</v>
      </c>
    </row>
    <row r="45" spans="1:17" ht="12.75" customHeight="1" x14ac:dyDescent="0.2">
      <c r="A45" s="124"/>
      <c r="B45" s="90" t="s">
        <v>4</v>
      </c>
      <c r="C45" s="161">
        <v>69.099999999999994</v>
      </c>
      <c r="D45" s="161">
        <v>0</v>
      </c>
      <c r="E45" s="161">
        <v>67.099999999999994</v>
      </c>
      <c r="F45" s="161">
        <v>89.8</v>
      </c>
      <c r="G45" s="161">
        <v>405.5</v>
      </c>
      <c r="H45" s="161">
        <v>71.7</v>
      </c>
      <c r="I45" s="161">
        <v>106.9</v>
      </c>
      <c r="J45" s="161">
        <v>111.4</v>
      </c>
      <c r="K45" s="161">
        <v>98.6</v>
      </c>
      <c r="L45" s="161">
        <v>63.4</v>
      </c>
      <c r="M45" s="161">
        <v>78.900000000000006</v>
      </c>
      <c r="N45" s="161">
        <v>27.2</v>
      </c>
      <c r="O45" s="161">
        <v>65.400000000000006</v>
      </c>
      <c r="P45" s="289">
        <v>79.7</v>
      </c>
      <c r="Q45" s="161">
        <v>78.7</v>
      </c>
    </row>
    <row r="46" spans="1:17" ht="12.75" customHeight="1" x14ac:dyDescent="0.2">
      <c r="A46" s="124"/>
      <c r="B46" s="90" t="s">
        <v>1</v>
      </c>
      <c r="C46" s="161">
        <v>70.2</v>
      </c>
      <c r="D46" s="161">
        <v>0</v>
      </c>
      <c r="E46" s="161">
        <v>64.2</v>
      </c>
      <c r="F46" s="161">
        <v>92.2</v>
      </c>
      <c r="G46" s="161">
        <v>441.2</v>
      </c>
      <c r="H46" s="161">
        <v>74</v>
      </c>
      <c r="I46" s="161">
        <v>99.7</v>
      </c>
      <c r="J46" s="161">
        <v>112.5</v>
      </c>
      <c r="K46" s="161">
        <v>100.8</v>
      </c>
      <c r="L46" s="161">
        <v>64.099999999999994</v>
      </c>
      <c r="M46" s="161">
        <v>79.3</v>
      </c>
      <c r="N46" s="161">
        <v>30.1</v>
      </c>
      <c r="O46" s="161">
        <v>66.2</v>
      </c>
      <c r="P46" s="289">
        <v>79.2</v>
      </c>
      <c r="Q46" s="161">
        <v>79.900000000000006</v>
      </c>
    </row>
    <row r="47" spans="1:17" ht="12.75" customHeight="1" x14ac:dyDescent="0.2">
      <c r="A47" s="124"/>
      <c r="B47" s="90" t="s">
        <v>2</v>
      </c>
      <c r="C47" s="161">
        <v>71.099999999999994</v>
      </c>
      <c r="D47" s="161">
        <v>0</v>
      </c>
      <c r="E47" s="161">
        <v>75.3</v>
      </c>
      <c r="F47" s="161">
        <v>90.8</v>
      </c>
      <c r="G47" s="161">
        <v>359.1</v>
      </c>
      <c r="H47" s="161">
        <v>74.7</v>
      </c>
      <c r="I47" s="161">
        <v>88.9</v>
      </c>
      <c r="J47" s="161">
        <v>115.3</v>
      </c>
      <c r="K47" s="161">
        <v>100.6</v>
      </c>
      <c r="L47" s="161">
        <v>65.3</v>
      </c>
      <c r="M47" s="161">
        <v>81.8</v>
      </c>
      <c r="N47" s="161">
        <v>30</v>
      </c>
      <c r="O47" s="161">
        <v>67.599999999999994</v>
      </c>
      <c r="P47" s="289">
        <v>79.599999999999994</v>
      </c>
      <c r="Q47" s="161">
        <v>80.900000000000006</v>
      </c>
    </row>
    <row r="48" spans="1:17" ht="21" customHeight="1" x14ac:dyDescent="0.2">
      <c r="A48" s="124">
        <v>2000</v>
      </c>
      <c r="B48" s="90" t="s">
        <v>3</v>
      </c>
      <c r="C48" s="161">
        <v>71.900000000000006</v>
      </c>
      <c r="D48" s="161">
        <v>0</v>
      </c>
      <c r="E48" s="161">
        <v>87.9</v>
      </c>
      <c r="F48" s="161">
        <v>89.2</v>
      </c>
      <c r="G48" s="161">
        <v>260</v>
      </c>
      <c r="H48" s="161">
        <v>75.099999999999994</v>
      </c>
      <c r="I48" s="161">
        <v>87.1</v>
      </c>
      <c r="J48" s="161">
        <v>113.9</v>
      </c>
      <c r="K48" s="161">
        <v>101.5</v>
      </c>
      <c r="L48" s="161">
        <v>66.3</v>
      </c>
      <c r="M48" s="161">
        <v>84.1</v>
      </c>
      <c r="N48" s="161">
        <v>32.4</v>
      </c>
      <c r="O48" s="161">
        <v>67.2</v>
      </c>
      <c r="P48" s="289">
        <v>80.3</v>
      </c>
      <c r="Q48" s="161">
        <v>81.599999999999994</v>
      </c>
    </row>
    <row r="49" spans="1:17" ht="12.75" customHeight="1" x14ac:dyDescent="0.2">
      <c r="A49" s="124"/>
      <c r="B49" s="90" t="s">
        <v>4</v>
      </c>
      <c r="C49" s="161">
        <v>72.3</v>
      </c>
      <c r="D49" s="161">
        <v>0</v>
      </c>
      <c r="E49" s="161">
        <v>66.900000000000006</v>
      </c>
      <c r="F49" s="161">
        <v>91.3</v>
      </c>
      <c r="G49" s="161">
        <v>327.8</v>
      </c>
      <c r="H49" s="161">
        <v>75.599999999999994</v>
      </c>
      <c r="I49" s="161">
        <v>91.3</v>
      </c>
      <c r="J49" s="161">
        <v>116.6</v>
      </c>
      <c r="K49" s="161">
        <v>99.7</v>
      </c>
      <c r="L49" s="161">
        <v>66.900000000000006</v>
      </c>
      <c r="M49" s="161">
        <v>84.6</v>
      </c>
      <c r="N49" s="161">
        <v>34.200000000000003</v>
      </c>
      <c r="O49" s="161">
        <v>67.400000000000006</v>
      </c>
      <c r="P49" s="289">
        <v>80</v>
      </c>
      <c r="Q49" s="161">
        <v>82.1</v>
      </c>
    </row>
    <row r="50" spans="1:17" ht="12.75" customHeight="1" x14ac:dyDescent="0.2">
      <c r="A50" s="124"/>
      <c r="B50" s="90" t="s">
        <v>1</v>
      </c>
      <c r="C50" s="161">
        <v>72.599999999999994</v>
      </c>
      <c r="D50" s="161">
        <v>0</v>
      </c>
      <c r="E50" s="161">
        <v>70.7</v>
      </c>
      <c r="F50" s="161">
        <v>92.8</v>
      </c>
      <c r="G50" s="161">
        <v>368.3</v>
      </c>
      <c r="H50" s="161">
        <v>75.900000000000006</v>
      </c>
      <c r="I50" s="161">
        <v>94</v>
      </c>
      <c r="J50" s="161">
        <v>120.7</v>
      </c>
      <c r="K50" s="161">
        <v>97</v>
      </c>
      <c r="L50" s="161">
        <v>67.2</v>
      </c>
      <c r="M50" s="161">
        <v>83.6</v>
      </c>
      <c r="N50" s="161">
        <v>34.700000000000003</v>
      </c>
      <c r="O50" s="161">
        <v>67.3</v>
      </c>
      <c r="P50" s="289">
        <v>80.3</v>
      </c>
      <c r="Q50" s="161">
        <v>82.3</v>
      </c>
    </row>
    <row r="51" spans="1:17" ht="12.75" customHeight="1" x14ac:dyDescent="0.2">
      <c r="A51" s="124"/>
      <c r="B51" s="90" t="s">
        <v>2</v>
      </c>
      <c r="C51" s="161">
        <v>72.8</v>
      </c>
      <c r="D51" s="161">
        <v>0</v>
      </c>
      <c r="E51" s="161">
        <v>94.7</v>
      </c>
      <c r="F51" s="161">
        <v>95</v>
      </c>
      <c r="G51" s="161">
        <v>394.7</v>
      </c>
      <c r="H51" s="161">
        <v>77.2</v>
      </c>
      <c r="I51" s="161">
        <v>97.6</v>
      </c>
      <c r="J51" s="161">
        <v>121.2</v>
      </c>
      <c r="K51" s="161">
        <v>98.6</v>
      </c>
      <c r="L51" s="161">
        <v>66.8</v>
      </c>
      <c r="M51" s="161">
        <v>81.8</v>
      </c>
      <c r="N51" s="161">
        <v>34.6</v>
      </c>
      <c r="O51" s="161">
        <v>66.400000000000006</v>
      </c>
      <c r="P51" s="289">
        <v>81.2</v>
      </c>
      <c r="Q51" s="161">
        <v>82.5</v>
      </c>
    </row>
    <row r="52" spans="1:17" ht="20.25" customHeight="1" x14ac:dyDescent="0.2">
      <c r="A52" s="124">
        <v>2001</v>
      </c>
      <c r="B52" s="90" t="s">
        <v>3</v>
      </c>
      <c r="C52" s="161">
        <v>73.400000000000006</v>
      </c>
      <c r="D52" s="161">
        <v>0</v>
      </c>
      <c r="E52" s="161">
        <v>160.19999999999999</v>
      </c>
      <c r="F52" s="161">
        <v>90.5</v>
      </c>
      <c r="G52" s="161">
        <v>190.9</v>
      </c>
      <c r="H52" s="161">
        <v>77.7</v>
      </c>
      <c r="I52" s="161">
        <v>115.1</v>
      </c>
      <c r="J52" s="161">
        <v>120.5</v>
      </c>
      <c r="K52" s="161">
        <v>98.1</v>
      </c>
      <c r="L52" s="161">
        <v>67.7</v>
      </c>
      <c r="M52" s="161">
        <v>82.2</v>
      </c>
      <c r="N52" s="161">
        <v>35.799999999999997</v>
      </c>
      <c r="O52" s="161">
        <v>67.2</v>
      </c>
      <c r="P52" s="289">
        <v>82.7</v>
      </c>
      <c r="Q52" s="161">
        <v>83.1</v>
      </c>
    </row>
    <row r="53" spans="1:17" ht="12.75" customHeight="1" x14ac:dyDescent="0.2">
      <c r="A53" s="124"/>
      <c r="B53" s="90" t="s">
        <v>4</v>
      </c>
      <c r="C53" s="161">
        <v>73.8</v>
      </c>
      <c r="D53" s="161">
        <v>0</v>
      </c>
      <c r="E53" s="161">
        <v>89.4</v>
      </c>
      <c r="F53" s="161">
        <v>93.2</v>
      </c>
      <c r="G53" s="161">
        <v>285.60000000000002</v>
      </c>
      <c r="H53" s="161">
        <v>77.099999999999994</v>
      </c>
      <c r="I53" s="161">
        <v>119.2</v>
      </c>
      <c r="J53" s="161">
        <v>120.8</v>
      </c>
      <c r="K53" s="161">
        <v>100.1</v>
      </c>
      <c r="L53" s="161">
        <v>68.099999999999994</v>
      </c>
      <c r="M53" s="161">
        <v>82</v>
      </c>
      <c r="N53" s="161">
        <v>36.1</v>
      </c>
      <c r="O53" s="161">
        <v>67.8</v>
      </c>
      <c r="P53" s="289">
        <v>83.9</v>
      </c>
      <c r="Q53" s="161">
        <v>83.4</v>
      </c>
    </row>
    <row r="54" spans="1:17" ht="12.75" customHeight="1" x14ac:dyDescent="0.2">
      <c r="A54" s="124"/>
      <c r="B54" s="90" t="s">
        <v>1</v>
      </c>
      <c r="C54" s="161">
        <v>74.099999999999994</v>
      </c>
      <c r="D54" s="161">
        <v>0</v>
      </c>
      <c r="E54" s="161">
        <v>47.1</v>
      </c>
      <c r="F54" s="161">
        <v>95.8</v>
      </c>
      <c r="G54" s="161">
        <v>361</v>
      </c>
      <c r="H54" s="161">
        <v>77.8</v>
      </c>
      <c r="I54" s="161">
        <v>114</v>
      </c>
      <c r="J54" s="161">
        <v>116.8</v>
      </c>
      <c r="K54" s="161">
        <v>99.1</v>
      </c>
      <c r="L54" s="161">
        <v>68.400000000000006</v>
      </c>
      <c r="M54" s="161">
        <v>82.1</v>
      </c>
      <c r="N54" s="161">
        <v>36</v>
      </c>
      <c r="O54" s="161">
        <v>68.400000000000006</v>
      </c>
      <c r="P54" s="289">
        <v>84.2</v>
      </c>
      <c r="Q54" s="161">
        <v>83.7</v>
      </c>
    </row>
    <row r="55" spans="1:17" ht="12.75" customHeight="1" x14ac:dyDescent="0.2">
      <c r="A55" s="124"/>
      <c r="B55" s="90" t="s">
        <v>2</v>
      </c>
      <c r="C55" s="161">
        <v>74.3</v>
      </c>
      <c r="D55" s="161">
        <v>0</v>
      </c>
      <c r="E55" s="161">
        <v>28</v>
      </c>
      <c r="F55" s="161">
        <v>97.2</v>
      </c>
      <c r="G55" s="161">
        <v>429.5</v>
      </c>
      <c r="H55" s="161">
        <v>77.599999999999994</v>
      </c>
      <c r="I55" s="161">
        <v>103.3</v>
      </c>
      <c r="J55" s="161">
        <v>115.9</v>
      </c>
      <c r="K55" s="161">
        <v>100.1</v>
      </c>
      <c r="L55" s="161">
        <v>68.599999999999994</v>
      </c>
      <c r="M55" s="161">
        <v>83</v>
      </c>
      <c r="N55" s="161">
        <v>35.799999999999997</v>
      </c>
      <c r="O55" s="161">
        <v>68.2</v>
      </c>
      <c r="P55" s="289">
        <v>84.6</v>
      </c>
      <c r="Q55" s="161">
        <v>83.8</v>
      </c>
    </row>
    <row r="56" spans="1:17" ht="20.25" customHeight="1" x14ac:dyDescent="0.2">
      <c r="A56" s="124">
        <v>2002</v>
      </c>
      <c r="B56" s="90" t="s">
        <v>3</v>
      </c>
      <c r="C56" s="161">
        <v>74.7</v>
      </c>
      <c r="D56" s="161">
        <v>0</v>
      </c>
      <c r="E56" s="161">
        <v>37.200000000000003</v>
      </c>
      <c r="F56" s="161">
        <v>100.5</v>
      </c>
      <c r="G56" s="161">
        <v>482.9</v>
      </c>
      <c r="H56" s="161">
        <v>79.400000000000006</v>
      </c>
      <c r="I56" s="161">
        <v>96.7</v>
      </c>
      <c r="J56" s="161">
        <v>115.6</v>
      </c>
      <c r="K56" s="161">
        <v>99.7</v>
      </c>
      <c r="L56" s="161">
        <v>68.599999999999994</v>
      </c>
      <c r="M56" s="161">
        <v>82.2</v>
      </c>
      <c r="N56" s="161">
        <v>36.6</v>
      </c>
      <c r="O56" s="161">
        <v>68.400000000000006</v>
      </c>
      <c r="P56" s="289">
        <v>83.9</v>
      </c>
      <c r="Q56" s="161">
        <v>84.1</v>
      </c>
    </row>
    <row r="57" spans="1:17" ht="12.75" customHeight="1" x14ac:dyDescent="0.2">
      <c r="A57" s="124"/>
      <c r="B57" s="90" t="s">
        <v>4</v>
      </c>
      <c r="C57" s="161">
        <v>75.099999999999994</v>
      </c>
      <c r="D57" s="161">
        <v>0</v>
      </c>
      <c r="E57" s="161">
        <v>92.5</v>
      </c>
      <c r="F57" s="161">
        <v>96.4</v>
      </c>
      <c r="G57" s="161">
        <v>356.2</v>
      </c>
      <c r="H57" s="161">
        <v>79.900000000000006</v>
      </c>
      <c r="I57" s="161">
        <v>94.5</v>
      </c>
      <c r="J57" s="161">
        <v>114.1</v>
      </c>
      <c r="K57" s="161">
        <v>98.9</v>
      </c>
      <c r="L57" s="161">
        <v>69.2</v>
      </c>
      <c r="M57" s="161">
        <v>82.2</v>
      </c>
      <c r="N57" s="161">
        <v>36.5</v>
      </c>
      <c r="O57" s="161">
        <v>69.5</v>
      </c>
      <c r="P57" s="289">
        <v>84.1</v>
      </c>
      <c r="Q57" s="161">
        <v>84.6</v>
      </c>
    </row>
    <row r="58" spans="1:17" ht="12.75" customHeight="1" x14ac:dyDescent="0.2">
      <c r="A58" s="124"/>
      <c r="B58" s="90" t="s">
        <v>224</v>
      </c>
      <c r="C58" s="161">
        <v>75.7</v>
      </c>
      <c r="D58" s="161">
        <v>0</v>
      </c>
      <c r="E58" s="161">
        <v>124</v>
      </c>
      <c r="F58" s="161">
        <v>94.4</v>
      </c>
      <c r="G58" s="161">
        <v>235.9</v>
      </c>
      <c r="H58" s="161">
        <v>81.900000000000006</v>
      </c>
      <c r="I58" s="161">
        <v>97.4</v>
      </c>
      <c r="J58" s="161">
        <v>114</v>
      </c>
      <c r="K58" s="161">
        <v>100.9</v>
      </c>
      <c r="L58" s="161">
        <v>69.599999999999994</v>
      </c>
      <c r="M58" s="161">
        <v>82.8</v>
      </c>
      <c r="N58" s="161">
        <v>37.6</v>
      </c>
      <c r="O58" s="161">
        <v>69.900000000000006</v>
      </c>
      <c r="P58" s="289">
        <v>83.9</v>
      </c>
      <c r="Q58" s="161">
        <v>85.1</v>
      </c>
    </row>
    <row r="59" spans="1:17" ht="12.75" customHeight="1" x14ac:dyDescent="0.2">
      <c r="A59" s="124"/>
      <c r="B59" s="90" t="s">
        <v>2</v>
      </c>
      <c r="C59" s="161">
        <v>76.3</v>
      </c>
      <c r="D59" s="161">
        <v>0</v>
      </c>
      <c r="E59" s="161">
        <v>149.9</v>
      </c>
      <c r="F59" s="161">
        <v>91.7</v>
      </c>
      <c r="G59" s="161">
        <v>143.4</v>
      </c>
      <c r="H59" s="161">
        <v>81.8</v>
      </c>
      <c r="I59" s="161">
        <v>101.5</v>
      </c>
      <c r="J59" s="161">
        <v>114.9</v>
      </c>
      <c r="K59" s="161">
        <v>100.9</v>
      </c>
      <c r="L59" s="161">
        <v>70.5</v>
      </c>
      <c r="M59" s="161">
        <v>83.2</v>
      </c>
      <c r="N59" s="161">
        <v>39.1</v>
      </c>
      <c r="O59" s="161">
        <v>71</v>
      </c>
      <c r="P59" s="289">
        <v>84</v>
      </c>
      <c r="Q59" s="161">
        <v>85.7</v>
      </c>
    </row>
    <row r="60" spans="1:17" ht="20.25" customHeight="1" x14ac:dyDescent="0.2">
      <c r="A60" s="124">
        <v>2003</v>
      </c>
      <c r="B60" s="90" t="s">
        <v>3</v>
      </c>
      <c r="C60" s="161">
        <v>76.8</v>
      </c>
      <c r="D60" s="161">
        <v>0</v>
      </c>
      <c r="E60" s="161">
        <v>115.9</v>
      </c>
      <c r="F60" s="161">
        <v>94.7</v>
      </c>
      <c r="G60" s="161">
        <v>188</v>
      </c>
      <c r="H60" s="161">
        <v>82.4</v>
      </c>
      <c r="I60" s="161">
        <v>110.2</v>
      </c>
      <c r="J60" s="161">
        <v>120.3</v>
      </c>
      <c r="K60" s="161">
        <v>97.1</v>
      </c>
      <c r="L60" s="161">
        <v>71.099999999999994</v>
      </c>
      <c r="M60" s="161">
        <v>82</v>
      </c>
      <c r="N60" s="161">
        <v>40.200000000000003</v>
      </c>
      <c r="O60" s="161">
        <v>72</v>
      </c>
      <c r="P60" s="289">
        <v>83.8</v>
      </c>
      <c r="Q60" s="161">
        <v>86.1</v>
      </c>
    </row>
    <row r="61" spans="1:17" ht="12.75" customHeight="1" x14ac:dyDescent="0.2">
      <c r="A61" s="124"/>
      <c r="B61" s="90" t="s">
        <v>4</v>
      </c>
      <c r="C61" s="161">
        <v>77.400000000000006</v>
      </c>
      <c r="D61" s="161">
        <v>0</v>
      </c>
      <c r="E61" s="161">
        <v>84.5</v>
      </c>
      <c r="F61" s="161">
        <v>98.3</v>
      </c>
      <c r="G61" s="161">
        <v>282.8</v>
      </c>
      <c r="H61" s="161">
        <v>82.6</v>
      </c>
      <c r="I61" s="161">
        <v>116.9</v>
      </c>
      <c r="J61" s="161">
        <v>119.6</v>
      </c>
      <c r="K61" s="161">
        <v>97.9</v>
      </c>
      <c r="L61" s="161">
        <v>71.5</v>
      </c>
      <c r="M61" s="161">
        <v>82.9</v>
      </c>
      <c r="N61" s="161">
        <v>41.9</v>
      </c>
      <c r="O61" s="161">
        <v>72.099999999999994</v>
      </c>
      <c r="P61" s="289">
        <v>83.9</v>
      </c>
      <c r="Q61" s="161">
        <v>86.7</v>
      </c>
    </row>
    <row r="62" spans="1:17" ht="12.75" customHeight="1" x14ac:dyDescent="0.2">
      <c r="A62" s="124"/>
      <c r="B62" s="90" t="s">
        <v>1</v>
      </c>
      <c r="C62" s="161">
        <v>78.099999999999994</v>
      </c>
      <c r="D62" s="161">
        <v>0</v>
      </c>
      <c r="E62" s="161">
        <v>78.900000000000006</v>
      </c>
      <c r="F62" s="161">
        <v>101</v>
      </c>
      <c r="G62" s="161">
        <v>348.1</v>
      </c>
      <c r="H62" s="161">
        <v>83.1</v>
      </c>
      <c r="I62" s="161">
        <v>119</v>
      </c>
      <c r="J62" s="161">
        <v>119.7</v>
      </c>
      <c r="K62" s="161">
        <v>98.4</v>
      </c>
      <c r="L62" s="161">
        <v>72.2</v>
      </c>
      <c r="M62" s="161">
        <v>83.4</v>
      </c>
      <c r="N62" s="161">
        <v>41.8</v>
      </c>
      <c r="O62" s="161">
        <v>73</v>
      </c>
      <c r="P62" s="289">
        <v>84.8</v>
      </c>
      <c r="Q62" s="161">
        <v>87.4</v>
      </c>
    </row>
    <row r="63" spans="1:17" ht="12.75" customHeight="1" x14ac:dyDescent="0.2">
      <c r="A63" s="124"/>
      <c r="B63" s="90" t="s">
        <v>2</v>
      </c>
      <c r="C63" s="161">
        <v>78.7</v>
      </c>
      <c r="D63" s="161">
        <v>0</v>
      </c>
      <c r="E63" s="161">
        <v>107.8</v>
      </c>
      <c r="F63" s="161">
        <v>99.7</v>
      </c>
      <c r="G63" s="161">
        <v>318.3</v>
      </c>
      <c r="H63" s="161">
        <v>83.6</v>
      </c>
      <c r="I63" s="161">
        <v>111.6</v>
      </c>
      <c r="J63" s="161">
        <v>115.3</v>
      </c>
      <c r="K63" s="161">
        <v>98.9</v>
      </c>
      <c r="L63" s="161">
        <v>72.8</v>
      </c>
      <c r="M63" s="161">
        <v>83.2</v>
      </c>
      <c r="N63" s="161">
        <v>42.4</v>
      </c>
      <c r="O63" s="161">
        <v>73.900000000000006</v>
      </c>
      <c r="P63" s="289">
        <v>85.6</v>
      </c>
      <c r="Q63" s="161">
        <v>88</v>
      </c>
    </row>
    <row r="64" spans="1:17" ht="20.25" customHeight="1" x14ac:dyDescent="0.2">
      <c r="A64" s="124">
        <v>2004</v>
      </c>
      <c r="B64" s="90" t="s">
        <v>3</v>
      </c>
      <c r="C64" s="161">
        <v>79.099999999999994</v>
      </c>
      <c r="D64" s="161">
        <v>0</v>
      </c>
      <c r="E64" s="161">
        <v>150.69999999999999</v>
      </c>
      <c r="F64" s="161">
        <v>93.5</v>
      </c>
      <c r="G64" s="161">
        <v>126.3</v>
      </c>
      <c r="H64" s="161">
        <v>84.8</v>
      </c>
      <c r="I64" s="161">
        <v>102.4</v>
      </c>
      <c r="J64" s="161">
        <v>111.6</v>
      </c>
      <c r="K64" s="161">
        <v>99.9</v>
      </c>
      <c r="L64" s="161">
        <v>73.8</v>
      </c>
      <c r="M64" s="161">
        <v>85</v>
      </c>
      <c r="N64" s="161">
        <v>43.5</v>
      </c>
      <c r="O64" s="161">
        <v>74.5</v>
      </c>
      <c r="P64" s="289">
        <v>86.3</v>
      </c>
      <c r="Q64" s="161">
        <v>88.3</v>
      </c>
    </row>
    <row r="65" spans="1:17" ht="12.75" customHeight="1" x14ac:dyDescent="0.2">
      <c r="A65" s="124"/>
      <c r="B65" s="90" t="s">
        <v>4</v>
      </c>
      <c r="C65" s="161">
        <v>79.5</v>
      </c>
      <c r="D65" s="161">
        <v>0</v>
      </c>
      <c r="E65" s="161">
        <v>91.7</v>
      </c>
      <c r="F65" s="161">
        <v>96.5</v>
      </c>
      <c r="G65" s="161">
        <v>233.2</v>
      </c>
      <c r="H65" s="161">
        <v>84.7</v>
      </c>
      <c r="I65" s="161">
        <v>91.7</v>
      </c>
      <c r="J65" s="161">
        <v>113.1</v>
      </c>
      <c r="K65" s="161">
        <v>96.7</v>
      </c>
      <c r="L65" s="161">
        <v>74.3</v>
      </c>
      <c r="M65" s="161">
        <v>85</v>
      </c>
      <c r="N65" s="161">
        <v>43.6</v>
      </c>
      <c r="O65" s="161">
        <v>75</v>
      </c>
      <c r="P65" s="289">
        <v>86.9</v>
      </c>
      <c r="Q65" s="161">
        <v>88.6</v>
      </c>
    </row>
    <row r="66" spans="1:17" ht="12.75" customHeight="1" x14ac:dyDescent="0.2">
      <c r="A66" s="124"/>
      <c r="B66" s="90" t="s">
        <v>1</v>
      </c>
      <c r="C66" s="161">
        <v>79.7</v>
      </c>
      <c r="D66" s="161">
        <v>0</v>
      </c>
      <c r="E66" s="161">
        <v>52.4</v>
      </c>
      <c r="F66" s="161">
        <v>98</v>
      </c>
      <c r="G66" s="161">
        <v>332.1</v>
      </c>
      <c r="H66" s="161">
        <v>83.4</v>
      </c>
      <c r="I66" s="161">
        <v>83.4</v>
      </c>
      <c r="J66" s="161">
        <v>109.1</v>
      </c>
      <c r="K66" s="161">
        <v>95.7</v>
      </c>
      <c r="L66" s="161">
        <v>74.7</v>
      </c>
      <c r="M66" s="161">
        <v>85.2</v>
      </c>
      <c r="N66" s="161">
        <v>44.6</v>
      </c>
      <c r="O66" s="161">
        <v>75.400000000000006</v>
      </c>
      <c r="P66" s="289">
        <v>86.8</v>
      </c>
      <c r="Q66" s="161">
        <v>88.7</v>
      </c>
    </row>
    <row r="67" spans="1:17" ht="12.75" customHeight="1" x14ac:dyDescent="0.2">
      <c r="A67" s="124"/>
      <c r="B67" s="90" t="s">
        <v>2</v>
      </c>
      <c r="C67" s="161">
        <v>80</v>
      </c>
      <c r="D67" s="161">
        <v>0</v>
      </c>
      <c r="E67" s="161">
        <v>51.2</v>
      </c>
      <c r="F67" s="161">
        <v>100.6</v>
      </c>
      <c r="G67" s="161">
        <v>383.7</v>
      </c>
      <c r="H67" s="161">
        <v>84.4</v>
      </c>
      <c r="I67" s="161">
        <v>80.900000000000006</v>
      </c>
      <c r="J67" s="161">
        <v>109.1</v>
      </c>
      <c r="K67" s="161">
        <v>95.3</v>
      </c>
      <c r="L67" s="161">
        <v>74.7</v>
      </c>
      <c r="M67" s="161">
        <v>85.6</v>
      </c>
      <c r="N67" s="161">
        <v>45.5</v>
      </c>
      <c r="O67" s="161">
        <v>75</v>
      </c>
      <c r="P67" s="289">
        <v>86.8</v>
      </c>
      <c r="Q67" s="161">
        <v>88.8</v>
      </c>
    </row>
    <row r="68" spans="1:17" ht="20.25" customHeight="1" x14ac:dyDescent="0.2">
      <c r="A68" s="124">
        <v>2005</v>
      </c>
      <c r="B68" s="90" t="s">
        <v>3</v>
      </c>
      <c r="C68" s="161">
        <v>80.5</v>
      </c>
      <c r="D68" s="161">
        <v>0</v>
      </c>
      <c r="E68" s="161">
        <v>131.30000000000001</v>
      </c>
      <c r="F68" s="161">
        <v>94.2</v>
      </c>
      <c r="G68" s="161">
        <v>217.6</v>
      </c>
      <c r="H68" s="161">
        <v>84.3</v>
      </c>
      <c r="I68" s="161">
        <v>74.900000000000006</v>
      </c>
      <c r="J68" s="161">
        <v>113.2</v>
      </c>
      <c r="K68" s="161">
        <v>97.3</v>
      </c>
      <c r="L68" s="161">
        <v>75.400000000000006</v>
      </c>
      <c r="M68" s="161">
        <v>87</v>
      </c>
      <c r="N68" s="161">
        <v>46.2</v>
      </c>
      <c r="O68" s="161">
        <v>75.5</v>
      </c>
      <c r="P68" s="289">
        <v>87.7</v>
      </c>
      <c r="Q68" s="161">
        <v>89.2</v>
      </c>
    </row>
    <row r="69" spans="1:17" ht="12.75" customHeight="1" x14ac:dyDescent="0.2">
      <c r="A69" s="124"/>
      <c r="B69" s="90" t="s">
        <v>4</v>
      </c>
      <c r="C69" s="161">
        <v>81.3</v>
      </c>
      <c r="D69" s="161">
        <v>0</v>
      </c>
      <c r="E69" s="161">
        <v>113.4</v>
      </c>
      <c r="F69" s="161">
        <v>96.6</v>
      </c>
      <c r="G69" s="161">
        <v>243.9</v>
      </c>
      <c r="H69" s="161">
        <v>85.7</v>
      </c>
      <c r="I69" s="161">
        <v>74.7</v>
      </c>
      <c r="J69" s="161">
        <v>115.1</v>
      </c>
      <c r="K69" s="161">
        <v>97.6</v>
      </c>
      <c r="L69" s="161">
        <v>76.400000000000006</v>
      </c>
      <c r="M69" s="161">
        <v>88.5</v>
      </c>
      <c r="N69" s="161">
        <v>46</v>
      </c>
      <c r="O69" s="161">
        <v>76.400000000000006</v>
      </c>
      <c r="P69" s="289">
        <v>88.9</v>
      </c>
      <c r="Q69" s="161">
        <v>89.9</v>
      </c>
    </row>
    <row r="70" spans="1:17" ht="12.75" customHeight="1" x14ac:dyDescent="0.2">
      <c r="A70" s="124"/>
      <c r="B70" s="90" t="s">
        <v>1</v>
      </c>
      <c r="C70" s="161">
        <v>82</v>
      </c>
      <c r="D70" s="161">
        <v>0</v>
      </c>
      <c r="E70" s="161">
        <v>82.6</v>
      </c>
      <c r="F70" s="161">
        <v>96.7</v>
      </c>
      <c r="G70" s="161">
        <v>243</v>
      </c>
      <c r="H70" s="161">
        <v>86.2</v>
      </c>
      <c r="I70" s="161">
        <v>72.2</v>
      </c>
      <c r="J70" s="161">
        <v>114.9</v>
      </c>
      <c r="K70" s="161">
        <v>96.2</v>
      </c>
      <c r="L70" s="161">
        <v>77.8</v>
      </c>
      <c r="M70" s="161">
        <v>89.2</v>
      </c>
      <c r="N70" s="161">
        <v>47.5</v>
      </c>
      <c r="O70" s="161">
        <v>78.099999999999994</v>
      </c>
      <c r="P70" s="289">
        <v>89.9</v>
      </c>
      <c r="Q70" s="161">
        <v>90.5</v>
      </c>
    </row>
    <row r="71" spans="1:17" ht="12.75" customHeight="1" x14ac:dyDescent="0.2">
      <c r="A71" s="124"/>
      <c r="B71" s="90" t="s">
        <v>2</v>
      </c>
      <c r="C71" s="161">
        <v>82.9</v>
      </c>
      <c r="D71" s="161">
        <v>0</v>
      </c>
      <c r="E71" s="161">
        <v>56</v>
      </c>
      <c r="F71" s="161">
        <v>98.1</v>
      </c>
      <c r="G71" s="161">
        <v>257</v>
      </c>
      <c r="H71" s="161">
        <v>87.2</v>
      </c>
      <c r="I71" s="161">
        <v>72.5</v>
      </c>
      <c r="J71" s="161">
        <v>113.3</v>
      </c>
      <c r="K71" s="161">
        <v>95.9</v>
      </c>
      <c r="L71" s="161">
        <v>79.099999999999994</v>
      </c>
      <c r="M71" s="161">
        <v>91.2</v>
      </c>
      <c r="N71" s="161">
        <v>49.1</v>
      </c>
      <c r="O71" s="161">
        <v>79.7</v>
      </c>
      <c r="P71" s="289">
        <v>90.5</v>
      </c>
      <c r="Q71" s="161">
        <v>91.4</v>
      </c>
    </row>
    <row r="72" spans="1:17" ht="20.25" customHeight="1" x14ac:dyDescent="0.2">
      <c r="A72" s="124">
        <v>2006</v>
      </c>
      <c r="B72" s="90" t="s">
        <v>3</v>
      </c>
      <c r="C72" s="161">
        <v>83.3</v>
      </c>
      <c r="D72" s="161">
        <v>81.3</v>
      </c>
      <c r="E72" s="161">
        <v>87.4</v>
      </c>
      <c r="F72" s="161">
        <v>98.5</v>
      </c>
      <c r="G72" s="161">
        <v>219.5</v>
      </c>
      <c r="H72" s="161">
        <v>89.4</v>
      </c>
      <c r="I72" s="161">
        <v>80.2</v>
      </c>
      <c r="J72" s="161">
        <v>107.4</v>
      </c>
      <c r="K72" s="161">
        <v>96.4</v>
      </c>
      <c r="L72" s="161">
        <v>79.400000000000006</v>
      </c>
      <c r="M72" s="161">
        <v>92.9</v>
      </c>
      <c r="N72" s="161">
        <v>48.6</v>
      </c>
      <c r="O72" s="161">
        <v>80</v>
      </c>
      <c r="P72" s="289">
        <v>90.1</v>
      </c>
      <c r="Q72" s="161">
        <v>91.7</v>
      </c>
    </row>
    <row r="73" spans="1:17" ht="12.75" customHeight="1" x14ac:dyDescent="0.2">
      <c r="A73" s="124"/>
      <c r="B73" s="90" t="s">
        <v>4</v>
      </c>
      <c r="C73" s="161">
        <v>83.6</v>
      </c>
      <c r="D73" s="161">
        <v>82</v>
      </c>
      <c r="E73" s="161">
        <v>105.6</v>
      </c>
      <c r="F73" s="161">
        <v>98.5</v>
      </c>
      <c r="G73" s="161">
        <v>189.6</v>
      </c>
      <c r="H73" s="161">
        <v>90.9</v>
      </c>
      <c r="I73" s="161">
        <v>82.3</v>
      </c>
      <c r="J73" s="161">
        <v>106.8</v>
      </c>
      <c r="K73" s="161">
        <v>96.6</v>
      </c>
      <c r="L73" s="161">
        <v>79.3</v>
      </c>
      <c r="M73" s="161">
        <v>92.8</v>
      </c>
      <c r="N73" s="161">
        <v>48.8</v>
      </c>
      <c r="O73" s="161">
        <v>80.099999999999994</v>
      </c>
      <c r="P73" s="289">
        <v>89.6</v>
      </c>
      <c r="Q73" s="161">
        <v>91.8</v>
      </c>
    </row>
    <row r="74" spans="1:17" ht="12.75" customHeight="1" x14ac:dyDescent="0.2">
      <c r="A74" s="124"/>
      <c r="B74" s="90" t="s">
        <v>1</v>
      </c>
      <c r="C74" s="161">
        <v>83.8</v>
      </c>
      <c r="D74" s="161">
        <v>82.1</v>
      </c>
      <c r="E74" s="161">
        <v>103.9</v>
      </c>
      <c r="F74" s="161">
        <v>100.1</v>
      </c>
      <c r="G74" s="161">
        <v>208.6</v>
      </c>
      <c r="H74" s="161">
        <v>91.6</v>
      </c>
      <c r="I74" s="161">
        <v>84.1</v>
      </c>
      <c r="J74" s="161">
        <v>104.5</v>
      </c>
      <c r="K74" s="161">
        <v>96.5</v>
      </c>
      <c r="L74" s="161">
        <v>79.3</v>
      </c>
      <c r="M74" s="161">
        <v>92</v>
      </c>
      <c r="N74" s="161">
        <v>49.6</v>
      </c>
      <c r="O74" s="161">
        <v>80.099999999999994</v>
      </c>
      <c r="P74" s="289">
        <v>89.5</v>
      </c>
      <c r="Q74" s="161">
        <v>91.9</v>
      </c>
    </row>
    <row r="75" spans="1:17" ht="12.75" customHeight="1" x14ac:dyDescent="0.2">
      <c r="A75" s="124"/>
      <c r="B75" s="90" t="s">
        <v>2</v>
      </c>
      <c r="C75" s="161">
        <v>84.3</v>
      </c>
      <c r="D75" s="161">
        <v>82.3</v>
      </c>
      <c r="E75" s="161">
        <v>79.400000000000006</v>
      </c>
      <c r="F75" s="161">
        <v>101.1</v>
      </c>
      <c r="G75" s="161">
        <v>224.3</v>
      </c>
      <c r="H75" s="161">
        <v>92</v>
      </c>
      <c r="I75" s="161">
        <v>84.5</v>
      </c>
      <c r="J75" s="161">
        <v>104</v>
      </c>
      <c r="K75" s="161">
        <v>98</v>
      </c>
      <c r="L75" s="161">
        <v>79.599999999999994</v>
      </c>
      <c r="M75" s="161">
        <v>91.5</v>
      </c>
      <c r="N75" s="161">
        <v>50.3</v>
      </c>
      <c r="O75" s="161">
        <v>80.599999999999994</v>
      </c>
      <c r="P75" s="289">
        <v>89.3</v>
      </c>
      <c r="Q75" s="161">
        <v>92.3</v>
      </c>
    </row>
    <row r="76" spans="1:17" ht="20.25" customHeight="1" x14ac:dyDescent="0.2">
      <c r="A76" s="124">
        <v>2007</v>
      </c>
      <c r="B76" s="90" t="s">
        <v>3</v>
      </c>
      <c r="C76" s="161">
        <v>85</v>
      </c>
      <c r="D76" s="161">
        <v>82.8</v>
      </c>
      <c r="E76" s="161">
        <v>50.3</v>
      </c>
      <c r="F76" s="161">
        <v>101</v>
      </c>
      <c r="G76" s="161">
        <v>225.5</v>
      </c>
      <c r="H76" s="161">
        <v>91.4</v>
      </c>
      <c r="I76" s="161">
        <v>84.1</v>
      </c>
      <c r="J76" s="161">
        <v>107.1</v>
      </c>
      <c r="K76" s="161">
        <v>98.8</v>
      </c>
      <c r="L76" s="161">
        <v>80.599999999999994</v>
      </c>
      <c r="M76" s="161">
        <v>92.3</v>
      </c>
      <c r="N76" s="161">
        <v>51.1</v>
      </c>
      <c r="O76" s="161">
        <v>82.5</v>
      </c>
      <c r="P76" s="289">
        <v>89.1</v>
      </c>
      <c r="Q76" s="161">
        <v>92.8</v>
      </c>
    </row>
    <row r="77" spans="1:17" ht="12.75" customHeight="1" x14ac:dyDescent="0.2">
      <c r="A77" s="124"/>
      <c r="B77" s="90" t="s">
        <v>4</v>
      </c>
      <c r="C77" s="161">
        <v>85.4</v>
      </c>
      <c r="D77" s="161">
        <v>83.6</v>
      </c>
      <c r="E77" s="161">
        <v>78.8</v>
      </c>
      <c r="F77" s="161">
        <v>99.5</v>
      </c>
      <c r="G77" s="161">
        <v>204</v>
      </c>
      <c r="H77" s="161">
        <v>91.3</v>
      </c>
      <c r="I77" s="161">
        <v>83.4</v>
      </c>
      <c r="J77" s="161">
        <v>105.4</v>
      </c>
      <c r="K77" s="161">
        <v>97.9</v>
      </c>
      <c r="L77" s="161">
        <v>81.400000000000006</v>
      </c>
      <c r="M77" s="161">
        <v>92.1</v>
      </c>
      <c r="N77" s="161">
        <v>52.9</v>
      </c>
      <c r="O77" s="161">
        <v>84</v>
      </c>
      <c r="P77" s="289">
        <v>88.6</v>
      </c>
      <c r="Q77" s="161">
        <v>93</v>
      </c>
    </row>
    <row r="78" spans="1:17" ht="12.75" customHeight="1" x14ac:dyDescent="0.2">
      <c r="A78" s="124"/>
      <c r="B78" s="90" t="s">
        <v>1</v>
      </c>
      <c r="C78" s="161">
        <v>86</v>
      </c>
      <c r="D78" s="161">
        <v>84.5</v>
      </c>
      <c r="E78" s="161">
        <v>94.4</v>
      </c>
      <c r="F78" s="161">
        <v>97.2</v>
      </c>
      <c r="G78" s="161">
        <v>172</v>
      </c>
      <c r="H78" s="161">
        <v>91</v>
      </c>
      <c r="I78" s="161">
        <v>83.3</v>
      </c>
      <c r="J78" s="161">
        <v>102.5</v>
      </c>
      <c r="K78" s="161">
        <v>95.6</v>
      </c>
      <c r="L78" s="161">
        <v>82.5</v>
      </c>
      <c r="M78" s="161">
        <v>92.8</v>
      </c>
      <c r="N78" s="161">
        <v>54.6</v>
      </c>
      <c r="O78" s="161">
        <v>85.5</v>
      </c>
      <c r="P78" s="289">
        <v>88.9</v>
      </c>
      <c r="Q78" s="161">
        <v>93.5</v>
      </c>
    </row>
    <row r="79" spans="1:17" ht="12.75" customHeight="1" x14ac:dyDescent="0.2">
      <c r="A79" s="124"/>
      <c r="B79" s="90" t="s">
        <v>2</v>
      </c>
      <c r="C79" s="161">
        <v>86.3</v>
      </c>
      <c r="D79" s="161">
        <v>84.9</v>
      </c>
      <c r="E79" s="161">
        <v>101.5</v>
      </c>
      <c r="F79" s="161">
        <v>97.1</v>
      </c>
      <c r="G79" s="161">
        <v>169.4</v>
      </c>
      <c r="H79" s="161">
        <v>91.5</v>
      </c>
      <c r="I79" s="161">
        <v>81.599999999999994</v>
      </c>
      <c r="J79" s="161">
        <v>102</v>
      </c>
      <c r="K79" s="161">
        <v>95.8</v>
      </c>
      <c r="L79" s="161">
        <v>83.3</v>
      </c>
      <c r="M79" s="161">
        <v>93.1</v>
      </c>
      <c r="N79" s="161">
        <v>55.1</v>
      </c>
      <c r="O79" s="161">
        <v>86.6</v>
      </c>
      <c r="P79" s="289">
        <v>89.6</v>
      </c>
      <c r="Q79" s="161">
        <v>93.7</v>
      </c>
    </row>
    <row r="80" spans="1:17" ht="20.25" customHeight="1" x14ac:dyDescent="0.2">
      <c r="A80" s="124">
        <v>2008</v>
      </c>
      <c r="B80" s="90" t="s">
        <v>3</v>
      </c>
      <c r="C80" s="161">
        <v>86.8</v>
      </c>
      <c r="D80" s="161">
        <v>85.4</v>
      </c>
      <c r="E80" s="161">
        <v>118.4</v>
      </c>
      <c r="F80" s="161">
        <v>97.5</v>
      </c>
      <c r="G80" s="161">
        <v>159.69999999999999</v>
      </c>
      <c r="H80" s="161">
        <v>92.9</v>
      </c>
      <c r="I80" s="161">
        <v>81.3</v>
      </c>
      <c r="J80" s="161">
        <v>101.8</v>
      </c>
      <c r="K80" s="161">
        <v>95.7</v>
      </c>
      <c r="L80" s="161">
        <v>83.6</v>
      </c>
      <c r="M80" s="161">
        <v>94.3</v>
      </c>
      <c r="N80" s="161">
        <v>56.1</v>
      </c>
      <c r="O80" s="161">
        <v>85.9</v>
      </c>
      <c r="P80" s="289">
        <v>90.1</v>
      </c>
      <c r="Q80" s="161">
        <v>94</v>
      </c>
    </row>
    <row r="81" spans="1:17" ht="12.75" customHeight="1" x14ac:dyDescent="0.2">
      <c r="A81" s="124"/>
      <c r="B81" s="90" t="s">
        <v>4</v>
      </c>
      <c r="C81" s="161">
        <v>86.4</v>
      </c>
      <c r="D81" s="161">
        <v>85.2</v>
      </c>
      <c r="E81" s="161">
        <v>105.4</v>
      </c>
      <c r="F81" s="161">
        <v>97</v>
      </c>
      <c r="G81" s="161">
        <v>153.80000000000001</v>
      </c>
      <c r="H81" s="161">
        <v>92.4</v>
      </c>
      <c r="I81" s="161">
        <v>82.5</v>
      </c>
      <c r="J81" s="161">
        <v>102.9</v>
      </c>
      <c r="K81" s="161">
        <v>93.7</v>
      </c>
      <c r="L81" s="161">
        <v>83.3</v>
      </c>
      <c r="M81" s="161">
        <v>93.5</v>
      </c>
      <c r="N81" s="161">
        <v>58.2</v>
      </c>
      <c r="O81" s="161">
        <v>85.1</v>
      </c>
      <c r="P81" s="289">
        <v>89.2</v>
      </c>
      <c r="Q81" s="161">
        <v>93.4</v>
      </c>
    </row>
    <row r="82" spans="1:17" ht="12.75" customHeight="1" x14ac:dyDescent="0.2">
      <c r="A82" s="124"/>
      <c r="B82" s="90" t="s">
        <v>1</v>
      </c>
      <c r="C82" s="161">
        <v>85.1</v>
      </c>
      <c r="D82" s="161">
        <v>83.8</v>
      </c>
      <c r="E82" s="161">
        <v>99.9</v>
      </c>
      <c r="F82" s="161">
        <v>97.5</v>
      </c>
      <c r="G82" s="161">
        <v>172.7</v>
      </c>
      <c r="H82" s="161">
        <v>91.3</v>
      </c>
      <c r="I82" s="161">
        <v>80.400000000000006</v>
      </c>
      <c r="J82" s="161">
        <v>107</v>
      </c>
      <c r="K82" s="161">
        <v>90.4</v>
      </c>
      <c r="L82" s="161">
        <v>81.900000000000006</v>
      </c>
      <c r="M82" s="161">
        <v>89.4</v>
      </c>
      <c r="N82" s="161">
        <v>57.3</v>
      </c>
      <c r="O82" s="161">
        <v>84.2</v>
      </c>
      <c r="P82" s="289">
        <v>87.9</v>
      </c>
      <c r="Q82" s="161">
        <v>91.9</v>
      </c>
    </row>
    <row r="83" spans="1:17" ht="12.75" customHeight="1" x14ac:dyDescent="0.2">
      <c r="A83" s="124"/>
      <c r="B83" s="90" t="s">
        <v>2</v>
      </c>
      <c r="C83" s="161">
        <v>83.4</v>
      </c>
      <c r="D83" s="161">
        <v>81.8</v>
      </c>
      <c r="E83" s="161">
        <v>83.1</v>
      </c>
      <c r="F83" s="161">
        <v>96.5</v>
      </c>
      <c r="G83" s="161">
        <v>206.1</v>
      </c>
      <c r="H83" s="161">
        <v>87.4</v>
      </c>
      <c r="I83" s="161">
        <v>81.7</v>
      </c>
      <c r="J83" s="161">
        <v>102.2</v>
      </c>
      <c r="K83" s="161">
        <v>84.8</v>
      </c>
      <c r="L83" s="161">
        <v>80.599999999999994</v>
      </c>
      <c r="M83" s="161">
        <v>84.5</v>
      </c>
      <c r="N83" s="161">
        <v>57.4</v>
      </c>
      <c r="O83" s="161">
        <v>84.4</v>
      </c>
      <c r="P83" s="289">
        <v>86.2</v>
      </c>
      <c r="Q83" s="161">
        <v>89.9</v>
      </c>
    </row>
    <row r="84" spans="1:17" ht="20.25" customHeight="1" x14ac:dyDescent="0.2">
      <c r="A84" s="124">
        <v>2009</v>
      </c>
      <c r="B84" s="90" t="s">
        <v>3</v>
      </c>
      <c r="C84" s="161">
        <v>81.900000000000006</v>
      </c>
      <c r="D84" s="161">
        <v>80.400000000000006</v>
      </c>
      <c r="E84" s="161">
        <v>91.3</v>
      </c>
      <c r="F84" s="161">
        <v>92.9</v>
      </c>
      <c r="G84" s="161">
        <v>194.7</v>
      </c>
      <c r="H84" s="161">
        <v>83.5</v>
      </c>
      <c r="I84" s="161">
        <v>80.7</v>
      </c>
      <c r="J84" s="161">
        <v>101.7</v>
      </c>
      <c r="K84" s="161">
        <v>78.5</v>
      </c>
      <c r="L84" s="161">
        <v>80</v>
      </c>
      <c r="M84" s="161">
        <v>82</v>
      </c>
      <c r="N84" s="161">
        <v>56.5</v>
      </c>
      <c r="O84" s="161">
        <v>83.9</v>
      </c>
      <c r="P84" s="289">
        <v>86.5</v>
      </c>
      <c r="Q84" s="161">
        <v>88.1</v>
      </c>
    </row>
    <row r="85" spans="1:17" ht="12.75" customHeight="1" x14ac:dyDescent="0.2">
      <c r="A85" s="124"/>
      <c r="B85" s="90" t="s">
        <v>4</v>
      </c>
      <c r="C85" s="161">
        <v>81.7</v>
      </c>
      <c r="D85" s="161">
        <v>80.3</v>
      </c>
      <c r="E85" s="161">
        <v>98.5</v>
      </c>
      <c r="F85" s="161">
        <v>92</v>
      </c>
      <c r="G85" s="161">
        <v>167.8</v>
      </c>
      <c r="H85" s="161">
        <v>84.2</v>
      </c>
      <c r="I85" s="161">
        <v>81.3</v>
      </c>
      <c r="J85" s="161">
        <v>107.1</v>
      </c>
      <c r="K85" s="161">
        <v>77.5</v>
      </c>
      <c r="L85" s="161">
        <v>79.599999999999994</v>
      </c>
      <c r="M85" s="161">
        <v>80.900000000000006</v>
      </c>
      <c r="N85" s="161">
        <v>55.2</v>
      </c>
      <c r="O85" s="161">
        <v>83.6</v>
      </c>
      <c r="P85" s="289">
        <v>87.1</v>
      </c>
      <c r="Q85" s="161">
        <v>87.7</v>
      </c>
    </row>
    <row r="86" spans="1:17" ht="12.75" customHeight="1" x14ac:dyDescent="0.2">
      <c r="A86" s="124"/>
      <c r="B86" s="90" t="s">
        <v>1</v>
      </c>
      <c r="C86" s="161">
        <v>81.7</v>
      </c>
      <c r="D86" s="161">
        <v>80.7</v>
      </c>
      <c r="E86" s="161">
        <v>97.8</v>
      </c>
      <c r="F86" s="161">
        <v>90.8</v>
      </c>
      <c r="G86" s="161">
        <v>144.80000000000001</v>
      </c>
      <c r="H86" s="161">
        <v>83.8</v>
      </c>
      <c r="I86" s="161">
        <v>86</v>
      </c>
      <c r="J86" s="161">
        <v>108.3</v>
      </c>
      <c r="K86" s="161">
        <v>78.8</v>
      </c>
      <c r="L86" s="161">
        <v>79.8</v>
      </c>
      <c r="M86" s="161">
        <v>81.099999999999994</v>
      </c>
      <c r="N86" s="161">
        <v>56.3</v>
      </c>
      <c r="O86" s="161">
        <v>83</v>
      </c>
      <c r="P86" s="289">
        <v>88.1</v>
      </c>
      <c r="Q86" s="161">
        <v>87.5</v>
      </c>
    </row>
    <row r="87" spans="1:17" ht="12.75" customHeight="1" x14ac:dyDescent="0.2">
      <c r="A87" s="124"/>
      <c r="B87" s="90" t="s">
        <v>2</v>
      </c>
      <c r="C87" s="161">
        <v>82</v>
      </c>
      <c r="D87" s="161">
        <v>81.099999999999994</v>
      </c>
      <c r="E87" s="161">
        <v>91.7</v>
      </c>
      <c r="F87" s="161">
        <v>90.2</v>
      </c>
      <c r="G87" s="161">
        <v>129.80000000000001</v>
      </c>
      <c r="H87" s="161">
        <v>84.5</v>
      </c>
      <c r="I87" s="161">
        <v>84.9</v>
      </c>
      <c r="J87" s="161">
        <v>107.8</v>
      </c>
      <c r="K87" s="161">
        <v>77.900000000000006</v>
      </c>
      <c r="L87" s="161">
        <v>80.3</v>
      </c>
      <c r="M87" s="161">
        <v>84</v>
      </c>
      <c r="N87" s="161">
        <v>58.2</v>
      </c>
      <c r="O87" s="161">
        <v>82.6</v>
      </c>
      <c r="P87" s="289">
        <v>87.4</v>
      </c>
      <c r="Q87" s="161">
        <v>87.6</v>
      </c>
    </row>
    <row r="88" spans="1:17" ht="20.25" customHeight="1" x14ac:dyDescent="0.2">
      <c r="A88" s="124">
        <v>2010</v>
      </c>
      <c r="B88" s="90" t="s">
        <v>3</v>
      </c>
      <c r="C88" s="161">
        <v>82.5</v>
      </c>
      <c r="D88" s="161">
        <v>81.7</v>
      </c>
      <c r="E88" s="161">
        <v>85.2</v>
      </c>
      <c r="F88" s="161">
        <v>90.7</v>
      </c>
      <c r="G88" s="161">
        <v>125.8</v>
      </c>
      <c r="H88" s="161">
        <v>84.6</v>
      </c>
      <c r="I88" s="161">
        <v>89.8</v>
      </c>
      <c r="J88" s="161">
        <v>104</v>
      </c>
      <c r="K88" s="161">
        <v>81.900000000000006</v>
      </c>
      <c r="L88" s="161">
        <v>80.7</v>
      </c>
      <c r="M88" s="161">
        <v>85.9</v>
      </c>
      <c r="N88" s="161">
        <v>58.6</v>
      </c>
      <c r="O88" s="161">
        <v>82.9</v>
      </c>
      <c r="P88" s="289">
        <v>86.8</v>
      </c>
      <c r="Q88" s="161">
        <v>88.1</v>
      </c>
    </row>
    <row r="89" spans="1:17" ht="12.75" customHeight="1" x14ac:dyDescent="0.2">
      <c r="A89" s="124"/>
      <c r="B89" s="90" t="s">
        <v>4</v>
      </c>
      <c r="C89" s="161">
        <v>83.5</v>
      </c>
      <c r="D89" s="161">
        <v>82.6</v>
      </c>
      <c r="E89" s="161">
        <v>72.900000000000006</v>
      </c>
      <c r="F89" s="161">
        <v>91.5</v>
      </c>
      <c r="G89" s="161">
        <v>143</v>
      </c>
      <c r="H89" s="161">
        <v>85.2</v>
      </c>
      <c r="I89" s="161">
        <v>85.8</v>
      </c>
      <c r="J89" s="161">
        <v>102.5</v>
      </c>
      <c r="K89" s="161">
        <v>86.1</v>
      </c>
      <c r="L89" s="161">
        <v>81.599999999999994</v>
      </c>
      <c r="M89" s="161">
        <v>88.2</v>
      </c>
      <c r="N89" s="161">
        <v>59.1</v>
      </c>
      <c r="O89" s="161">
        <v>83.7</v>
      </c>
      <c r="P89" s="289">
        <v>87.4</v>
      </c>
      <c r="Q89" s="161">
        <v>88.9</v>
      </c>
    </row>
    <row r="90" spans="1:17" ht="12.75" customHeight="1" x14ac:dyDescent="0.2">
      <c r="A90" s="124"/>
      <c r="B90" s="90" t="s">
        <v>1</v>
      </c>
      <c r="C90" s="161">
        <v>84.1</v>
      </c>
      <c r="D90" s="161">
        <v>83.2</v>
      </c>
      <c r="E90" s="161">
        <v>74.5</v>
      </c>
      <c r="F90" s="161">
        <v>90.4</v>
      </c>
      <c r="G90" s="161">
        <v>145.30000000000001</v>
      </c>
      <c r="H90" s="161">
        <v>84.7</v>
      </c>
      <c r="I90" s="161">
        <v>80</v>
      </c>
      <c r="J90" s="161">
        <v>100.7</v>
      </c>
      <c r="K90" s="161">
        <v>88</v>
      </c>
      <c r="L90" s="161">
        <v>82.5</v>
      </c>
      <c r="M90" s="161">
        <v>90.1</v>
      </c>
      <c r="N90" s="161">
        <v>60.9</v>
      </c>
      <c r="O90" s="161">
        <v>84.5</v>
      </c>
      <c r="P90" s="289">
        <v>87.3</v>
      </c>
      <c r="Q90" s="161">
        <v>89.3</v>
      </c>
    </row>
    <row r="91" spans="1:17" ht="12.75" customHeight="1" x14ac:dyDescent="0.2">
      <c r="A91" s="124"/>
      <c r="B91" s="90" t="s">
        <v>2</v>
      </c>
      <c r="C91" s="161">
        <v>84.2</v>
      </c>
      <c r="D91" s="161">
        <v>83.2</v>
      </c>
      <c r="E91" s="161">
        <v>88.5</v>
      </c>
      <c r="F91" s="161">
        <v>90.2</v>
      </c>
      <c r="G91" s="161">
        <v>147.69999999999999</v>
      </c>
      <c r="H91" s="161">
        <v>83.9</v>
      </c>
      <c r="I91" s="161">
        <v>83.1</v>
      </c>
      <c r="J91" s="161">
        <v>97.7</v>
      </c>
      <c r="K91" s="161">
        <v>86</v>
      </c>
      <c r="L91" s="161">
        <v>82.6</v>
      </c>
      <c r="M91" s="161">
        <v>89.7</v>
      </c>
      <c r="N91" s="161">
        <v>61.5</v>
      </c>
      <c r="O91" s="161">
        <v>83.9</v>
      </c>
      <c r="P91" s="289">
        <v>88.2</v>
      </c>
      <c r="Q91" s="161">
        <v>89.3</v>
      </c>
    </row>
    <row r="92" spans="1:17" ht="20.25" customHeight="1" x14ac:dyDescent="0.2">
      <c r="A92" s="124">
        <v>2011</v>
      </c>
      <c r="B92" s="90" t="s">
        <v>3</v>
      </c>
      <c r="C92" s="161">
        <v>84.6</v>
      </c>
      <c r="D92" s="161">
        <v>84.1</v>
      </c>
      <c r="E92" s="161">
        <v>139.19999999999999</v>
      </c>
      <c r="F92" s="161">
        <v>85.2</v>
      </c>
      <c r="G92" s="161">
        <v>92.9</v>
      </c>
      <c r="H92" s="161">
        <v>83.7</v>
      </c>
      <c r="I92" s="161">
        <v>75.900000000000006</v>
      </c>
      <c r="J92" s="161">
        <v>98.5</v>
      </c>
      <c r="K92" s="161">
        <v>87.9</v>
      </c>
      <c r="L92" s="161">
        <v>83.3</v>
      </c>
      <c r="M92" s="161">
        <v>89.9</v>
      </c>
      <c r="N92" s="161">
        <v>62.9</v>
      </c>
      <c r="O92" s="161">
        <v>83.9</v>
      </c>
      <c r="P92" s="289">
        <v>89.7</v>
      </c>
      <c r="Q92" s="161">
        <v>89.5</v>
      </c>
    </row>
    <row r="93" spans="1:17" ht="12.75" customHeight="1" x14ac:dyDescent="0.2">
      <c r="A93" s="124"/>
      <c r="B93" s="90" t="s">
        <v>4</v>
      </c>
      <c r="C93" s="161">
        <v>84.6</v>
      </c>
      <c r="D93" s="161">
        <v>84.2</v>
      </c>
      <c r="E93" s="161">
        <v>118.3</v>
      </c>
      <c r="F93" s="161">
        <v>85</v>
      </c>
      <c r="G93" s="161">
        <v>100</v>
      </c>
      <c r="H93" s="161">
        <v>83.7</v>
      </c>
      <c r="I93" s="161">
        <v>72.2</v>
      </c>
      <c r="J93" s="161">
        <v>94.7</v>
      </c>
      <c r="K93" s="161">
        <v>89.1</v>
      </c>
      <c r="L93" s="161">
        <v>83.7</v>
      </c>
      <c r="M93" s="161">
        <v>89.9</v>
      </c>
      <c r="N93" s="161">
        <v>64.099999999999994</v>
      </c>
      <c r="O93" s="161">
        <v>84.2</v>
      </c>
      <c r="P93" s="289">
        <v>89.9</v>
      </c>
      <c r="Q93" s="161">
        <v>89.4</v>
      </c>
    </row>
    <row r="94" spans="1:17" ht="12.75" customHeight="1" x14ac:dyDescent="0.2">
      <c r="A94" s="124"/>
      <c r="B94" s="90" t="s">
        <v>1</v>
      </c>
      <c r="C94" s="161">
        <v>84.9</v>
      </c>
      <c r="D94" s="161">
        <v>84.5</v>
      </c>
      <c r="E94" s="161">
        <v>87.7</v>
      </c>
      <c r="F94" s="161">
        <v>85.5</v>
      </c>
      <c r="G94" s="161">
        <v>108.2</v>
      </c>
      <c r="H94" s="161">
        <v>83.4</v>
      </c>
      <c r="I94" s="161">
        <v>74.400000000000006</v>
      </c>
      <c r="J94" s="161">
        <v>91.9</v>
      </c>
      <c r="K94" s="161">
        <v>89.4</v>
      </c>
      <c r="L94" s="161">
        <v>84.3</v>
      </c>
      <c r="M94" s="161">
        <v>90.1</v>
      </c>
      <c r="N94" s="161">
        <v>65.599999999999994</v>
      </c>
      <c r="O94" s="161">
        <v>85</v>
      </c>
      <c r="P94" s="289">
        <v>89.9</v>
      </c>
      <c r="Q94" s="161">
        <v>89.5</v>
      </c>
    </row>
    <row r="95" spans="1:17" ht="12.75" customHeight="1" x14ac:dyDescent="0.2">
      <c r="A95" s="124"/>
      <c r="B95" s="90" t="s">
        <v>2</v>
      </c>
      <c r="C95" s="161">
        <v>85</v>
      </c>
      <c r="D95" s="161">
        <v>84.8</v>
      </c>
      <c r="E95" s="161">
        <v>59.6</v>
      </c>
      <c r="F95" s="161">
        <v>85.5</v>
      </c>
      <c r="G95" s="161">
        <v>112.4</v>
      </c>
      <c r="H95" s="161">
        <v>83.1</v>
      </c>
      <c r="I95" s="161">
        <v>71.7</v>
      </c>
      <c r="J95" s="161">
        <v>92.9</v>
      </c>
      <c r="K95" s="161">
        <v>91.3</v>
      </c>
      <c r="L95" s="161">
        <v>84.7</v>
      </c>
      <c r="M95" s="161">
        <v>89.8</v>
      </c>
      <c r="N95" s="161">
        <v>66</v>
      </c>
      <c r="O95" s="161">
        <v>85.6</v>
      </c>
      <c r="P95" s="289">
        <v>90.5</v>
      </c>
      <c r="Q95" s="161">
        <v>89.5</v>
      </c>
    </row>
    <row r="96" spans="1:17" ht="26.25" customHeight="1" x14ac:dyDescent="0.2">
      <c r="A96" s="124">
        <v>2012</v>
      </c>
      <c r="B96" s="90" t="s">
        <v>3</v>
      </c>
      <c r="C96" s="161">
        <v>85.6</v>
      </c>
      <c r="D96" s="161">
        <v>85.5</v>
      </c>
      <c r="E96" s="161">
        <v>52.6</v>
      </c>
      <c r="F96" s="161">
        <v>84.6</v>
      </c>
      <c r="G96" s="161">
        <v>93.8</v>
      </c>
      <c r="H96" s="161">
        <v>84.5</v>
      </c>
      <c r="I96" s="161">
        <v>72.599999999999994</v>
      </c>
      <c r="J96" s="161">
        <v>91.1</v>
      </c>
      <c r="K96" s="161">
        <v>89.6</v>
      </c>
      <c r="L96" s="161">
        <v>85.8</v>
      </c>
      <c r="M96" s="161">
        <v>90.5</v>
      </c>
      <c r="N96" s="161">
        <v>68</v>
      </c>
      <c r="O96" s="161">
        <v>87</v>
      </c>
      <c r="P96" s="289">
        <v>90.6</v>
      </c>
      <c r="Q96" s="161">
        <v>89.9</v>
      </c>
    </row>
    <row r="97" spans="1:17" ht="12.75" customHeight="1" x14ac:dyDescent="0.2">
      <c r="A97" s="124"/>
      <c r="B97" s="90" t="s">
        <v>4</v>
      </c>
      <c r="C97" s="161">
        <v>85.5</v>
      </c>
      <c r="D97" s="161">
        <v>85.6</v>
      </c>
      <c r="E97" s="161">
        <v>81.400000000000006</v>
      </c>
      <c r="F97" s="161">
        <v>85.6</v>
      </c>
      <c r="G97" s="161">
        <v>95</v>
      </c>
      <c r="H97" s="161">
        <v>84.6</v>
      </c>
      <c r="I97" s="161">
        <v>79.900000000000006</v>
      </c>
      <c r="J97" s="161">
        <v>90.7</v>
      </c>
      <c r="K97" s="161">
        <v>88.8</v>
      </c>
      <c r="L97" s="161">
        <v>85.5</v>
      </c>
      <c r="M97" s="161">
        <v>89.9</v>
      </c>
      <c r="N97" s="161">
        <v>66.3</v>
      </c>
      <c r="O97" s="161">
        <v>87.6</v>
      </c>
      <c r="P97" s="289">
        <v>90.2</v>
      </c>
      <c r="Q97" s="161">
        <v>89.7</v>
      </c>
    </row>
    <row r="98" spans="1:17" ht="12.75" customHeight="1" x14ac:dyDescent="0.2">
      <c r="A98" s="124"/>
      <c r="B98" s="90" t="s">
        <v>1</v>
      </c>
      <c r="C98" s="161">
        <v>86.6</v>
      </c>
      <c r="D98" s="161">
        <v>86.6</v>
      </c>
      <c r="E98" s="161">
        <v>102.3</v>
      </c>
      <c r="F98" s="161">
        <v>86.7</v>
      </c>
      <c r="G98" s="161">
        <v>95.4</v>
      </c>
      <c r="H98" s="161">
        <v>86.2</v>
      </c>
      <c r="I98" s="161">
        <v>79.5</v>
      </c>
      <c r="J98" s="161">
        <v>90.5</v>
      </c>
      <c r="K98" s="161">
        <v>88.9</v>
      </c>
      <c r="L98" s="161">
        <v>86.4</v>
      </c>
      <c r="M98" s="161">
        <v>91</v>
      </c>
      <c r="N98" s="161">
        <v>66.400000000000006</v>
      </c>
      <c r="O98" s="161">
        <v>88.6</v>
      </c>
      <c r="P98" s="289">
        <v>91.2</v>
      </c>
      <c r="Q98" s="161">
        <v>90.7</v>
      </c>
    </row>
    <row r="99" spans="1:17" ht="12.75" customHeight="1" x14ac:dyDescent="0.2">
      <c r="A99" s="124"/>
      <c r="B99" s="90" t="s">
        <v>2</v>
      </c>
      <c r="C99" s="161">
        <v>86.4</v>
      </c>
      <c r="D99" s="161">
        <v>86.5</v>
      </c>
      <c r="E99" s="161">
        <v>107.9</v>
      </c>
      <c r="F99" s="161">
        <v>84.8</v>
      </c>
      <c r="G99" s="161">
        <v>74.3</v>
      </c>
      <c r="H99" s="161">
        <v>86</v>
      </c>
      <c r="I99" s="161">
        <v>84.1</v>
      </c>
      <c r="J99" s="161">
        <v>89.2</v>
      </c>
      <c r="K99" s="161">
        <v>90.8</v>
      </c>
      <c r="L99" s="161">
        <v>86.2</v>
      </c>
      <c r="M99" s="161">
        <v>89.9</v>
      </c>
      <c r="N99" s="161">
        <v>67.2</v>
      </c>
      <c r="O99" s="161">
        <v>88.5</v>
      </c>
      <c r="P99" s="289">
        <v>90.3</v>
      </c>
      <c r="Q99" s="161">
        <v>90.3</v>
      </c>
    </row>
    <row r="100" spans="1:17" ht="20.25" customHeight="1" x14ac:dyDescent="0.2">
      <c r="A100" s="124">
        <v>2013</v>
      </c>
      <c r="B100" s="90" t="s">
        <v>3</v>
      </c>
      <c r="C100" s="161">
        <v>86.8</v>
      </c>
      <c r="D100" s="161">
        <v>87</v>
      </c>
      <c r="E100" s="161">
        <v>87.2</v>
      </c>
      <c r="F100" s="161">
        <v>83.3</v>
      </c>
      <c r="G100" s="161">
        <v>50.4</v>
      </c>
      <c r="H100" s="161">
        <v>86.9</v>
      </c>
      <c r="I100" s="161">
        <v>90.5</v>
      </c>
      <c r="J100" s="161">
        <v>87</v>
      </c>
      <c r="K100" s="161">
        <v>90.9</v>
      </c>
      <c r="L100" s="161">
        <v>86.9</v>
      </c>
      <c r="M100" s="161">
        <v>90.5</v>
      </c>
      <c r="N100" s="161">
        <v>69.3</v>
      </c>
      <c r="O100" s="161">
        <v>89.4</v>
      </c>
      <c r="P100" s="289">
        <v>90.5</v>
      </c>
      <c r="Q100" s="161">
        <v>90.6</v>
      </c>
    </row>
    <row r="101" spans="1:17" ht="12.75" customHeight="1" x14ac:dyDescent="0.2">
      <c r="A101" s="124"/>
      <c r="B101" s="90" t="s">
        <v>4</v>
      </c>
      <c r="C101" s="161">
        <v>87.3</v>
      </c>
      <c r="D101" s="161">
        <v>87.5</v>
      </c>
      <c r="E101" s="161">
        <v>83.8</v>
      </c>
      <c r="F101" s="161">
        <v>87.3</v>
      </c>
      <c r="G101" s="161">
        <v>79</v>
      </c>
      <c r="H101" s="161">
        <v>88</v>
      </c>
      <c r="I101" s="161">
        <v>91.1</v>
      </c>
      <c r="J101" s="161">
        <v>87.6</v>
      </c>
      <c r="K101" s="161">
        <v>92.5</v>
      </c>
      <c r="L101" s="161">
        <v>87.1</v>
      </c>
      <c r="M101" s="161">
        <v>90.4</v>
      </c>
      <c r="N101" s="161">
        <v>69</v>
      </c>
      <c r="O101" s="161">
        <v>89.9</v>
      </c>
      <c r="P101" s="289">
        <v>90.4</v>
      </c>
      <c r="Q101" s="161">
        <v>91.1</v>
      </c>
    </row>
    <row r="102" spans="1:17" ht="12.75" customHeight="1" x14ac:dyDescent="0.2">
      <c r="A102" s="124"/>
      <c r="B102" s="90" t="s">
        <v>1</v>
      </c>
      <c r="C102" s="161">
        <v>88</v>
      </c>
      <c r="D102" s="161">
        <v>88</v>
      </c>
      <c r="E102" s="161">
        <v>78.7</v>
      </c>
      <c r="F102" s="161">
        <v>88.4</v>
      </c>
      <c r="G102" s="161">
        <v>83.8</v>
      </c>
      <c r="H102" s="161">
        <v>89.5</v>
      </c>
      <c r="I102" s="161">
        <v>84.4</v>
      </c>
      <c r="J102" s="161">
        <v>91.6</v>
      </c>
      <c r="K102" s="161">
        <v>95.1</v>
      </c>
      <c r="L102" s="161">
        <v>87.5</v>
      </c>
      <c r="M102" s="161">
        <v>91.2</v>
      </c>
      <c r="N102" s="161">
        <v>69.8</v>
      </c>
      <c r="O102" s="161">
        <v>90.7</v>
      </c>
      <c r="P102" s="289">
        <v>89.8</v>
      </c>
      <c r="Q102" s="161">
        <v>91.6</v>
      </c>
    </row>
    <row r="103" spans="1:17" ht="12.75" customHeight="1" x14ac:dyDescent="0.2">
      <c r="A103" s="124"/>
      <c r="B103" s="90" t="s">
        <v>2</v>
      </c>
      <c r="C103" s="161">
        <v>88.5</v>
      </c>
      <c r="D103" s="161">
        <v>88.4</v>
      </c>
      <c r="E103" s="161">
        <v>89.5</v>
      </c>
      <c r="F103" s="161">
        <v>90.8</v>
      </c>
      <c r="G103" s="161">
        <v>102.8</v>
      </c>
      <c r="H103" s="161">
        <v>89.9</v>
      </c>
      <c r="I103" s="161">
        <v>84.8</v>
      </c>
      <c r="J103" s="161">
        <v>91.9</v>
      </c>
      <c r="K103" s="161">
        <v>94.6</v>
      </c>
      <c r="L103" s="161">
        <v>87.7</v>
      </c>
      <c r="M103" s="161">
        <v>91.6</v>
      </c>
      <c r="N103" s="161">
        <v>70.7</v>
      </c>
      <c r="O103" s="161">
        <v>90.5</v>
      </c>
      <c r="P103" s="289">
        <v>90.3</v>
      </c>
      <c r="Q103" s="161">
        <v>91.9</v>
      </c>
    </row>
    <row r="104" spans="1:17" ht="20.25" customHeight="1" x14ac:dyDescent="0.2">
      <c r="A104" s="124">
        <v>2014</v>
      </c>
      <c r="B104" s="90" t="s">
        <v>3</v>
      </c>
      <c r="C104" s="161">
        <v>89.3</v>
      </c>
      <c r="D104" s="161">
        <v>89.3</v>
      </c>
      <c r="E104" s="161">
        <v>124.1</v>
      </c>
      <c r="F104" s="161">
        <v>91.4</v>
      </c>
      <c r="G104" s="161">
        <v>108</v>
      </c>
      <c r="H104" s="161">
        <v>91</v>
      </c>
      <c r="I104" s="161">
        <v>75.7</v>
      </c>
      <c r="J104" s="161">
        <v>93.6</v>
      </c>
      <c r="K104" s="161">
        <v>95.2</v>
      </c>
      <c r="L104" s="161">
        <v>88.4</v>
      </c>
      <c r="M104" s="161">
        <v>94.1</v>
      </c>
      <c r="N104" s="161">
        <v>72</v>
      </c>
      <c r="O104" s="161">
        <v>90.6</v>
      </c>
      <c r="P104" s="289">
        <v>90.3</v>
      </c>
      <c r="Q104" s="161">
        <v>92.6</v>
      </c>
    </row>
    <row r="105" spans="1:17" x14ac:dyDescent="0.2">
      <c r="A105" s="124"/>
      <c r="B105" s="90" t="s">
        <v>4</v>
      </c>
      <c r="C105" s="161">
        <v>90</v>
      </c>
      <c r="D105" s="161">
        <v>90.2</v>
      </c>
      <c r="E105" s="161">
        <v>132.6</v>
      </c>
      <c r="F105" s="161">
        <v>88.7</v>
      </c>
      <c r="G105" s="161">
        <v>82.5</v>
      </c>
      <c r="H105" s="161">
        <v>91.6</v>
      </c>
      <c r="I105" s="161">
        <v>74.7</v>
      </c>
      <c r="J105" s="161">
        <v>91.5</v>
      </c>
      <c r="K105" s="161">
        <v>95.9</v>
      </c>
      <c r="L105" s="161">
        <v>89.5</v>
      </c>
      <c r="M105" s="161">
        <v>95.5</v>
      </c>
      <c r="N105" s="161">
        <v>74.900000000000006</v>
      </c>
      <c r="O105" s="161">
        <v>91.6</v>
      </c>
      <c r="P105" s="289">
        <v>90.5</v>
      </c>
      <c r="Q105" s="161">
        <v>93.1</v>
      </c>
    </row>
    <row r="106" spans="1:17" ht="12" customHeight="1" x14ac:dyDescent="0.2">
      <c r="A106" s="124"/>
      <c r="B106" s="90" t="s">
        <v>1</v>
      </c>
      <c r="C106" s="161">
        <v>90.6</v>
      </c>
      <c r="D106" s="161">
        <v>90.8</v>
      </c>
      <c r="E106" s="161">
        <v>126</v>
      </c>
      <c r="F106" s="161">
        <v>87.6</v>
      </c>
      <c r="G106" s="161">
        <v>65.2</v>
      </c>
      <c r="H106" s="161">
        <v>92</v>
      </c>
      <c r="I106" s="161">
        <v>79.400000000000006</v>
      </c>
      <c r="J106" s="161">
        <v>91.6</v>
      </c>
      <c r="K106" s="161">
        <v>97</v>
      </c>
      <c r="L106" s="161">
        <v>90.3</v>
      </c>
      <c r="M106" s="161">
        <v>96</v>
      </c>
      <c r="N106" s="161">
        <v>76.599999999999994</v>
      </c>
      <c r="O106" s="161">
        <v>92.3</v>
      </c>
      <c r="P106" s="289">
        <v>91</v>
      </c>
      <c r="Q106" s="161">
        <v>93.6</v>
      </c>
    </row>
    <row r="107" spans="1:17" ht="12" customHeight="1" x14ac:dyDescent="0.2">
      <c r="A107" s="124"/>
      <c r="B107" s="90" t="s">
        <v>2</v>
      </c>
      <c r="C107" s="161">
        <v>91.1</v>
      </c>
      <c r="D107" s="161">
        <v>91.2</v>
      </c>
      <c r="E107" s="161">
        <v>96.2</v>
      </c>
      <c r="F107" s="161">
        <v>88.1</v>
      </c>
      <c r="G107" s="161">
        <v>65.099999999999994</v>
      </c>
      <c r="H107" s="161">
        <v>92.3</v>
      </c>
      <c r="I107" s="161">
        <v>80.5</v>
      </c>
      <c r="J107" s="161">
        <v>93.3</v>
      </c>
      <c r="K107" s="161">
        <v>97.8</v>
      </c>
      <c r="L107" s="161">
        <v>90.9</v>
      </c>
      <c r="M107" s="161">
        <v>96.3</v>
      </c>
      <c r="N107" s="161">
        <v>77</v>
      </c>
      <c r="O107" s="161">
        <v>93.3</v>
      </c>
      <c r="P107" s="289">
        <v>91.2</v>
      </c>
      <c r="Q107" s="161">
        <v>93.9</v>
      </c>
    </row>
    <row r="108" spans="1:17" ht="20.25" customHeight="1" x14ac:dyDescent="0.2">
      <c r="A108" s="124">
        <v>2015</v>
      </c>
      <c r="B108" s="90" t="s">
        <v>3</v>
      </c>
      <c r="C108" s="161">
        <v>91.7</v>
      </c>
      <c r="D108" s="161">
        <v>91.6</v>
      </c>
      <c r="E108" s="161">
        <v>83.6</v>
      </c>
      <c r="F108" s="161">
        <v>93.4</v>
      </c>
      <c r="G108" s="161">
        <v>104.6</v>
      </c>
      <c r="H108" s="161">
        <v>92.9</v>
      </c>
      <c r="I108" s="161">
        <v>89.3</v>
      </c>
      <c r="J108" s="161">
        <v>94</v>
      </c>
      <c r="K108" s="161">
        <v>99.9</v>
      </c>
      <c r="L108" s="161">
        <v>90.7</v>
      </c>
      <c r="M108" s="161">
        <v>95.5</v>
      </c>
      <c r="N108" s="161">
        <v>76.8</v>
      </c>
      <c r="O108" s="161">
        <v>93.7</v>
      </c>
      <c r="P108" s="289">
        <v>90.5</v>
      </c>
      <c r="Q108" s="161">
        <v>94.3</v>
      </c>
    </row>
    <row r="109" spans="1:17" ht="12.75" customHeight="1" x14ac:dyDescent="0.2">
      <c r="A109" s="124"/>
      <c r="B109" s="90" t="s">
        <v>4</v>
      </c>
      <c r="C109" s="161">
        <v>92.4</v>
      </c>
      <c r="D109" s="161">
        <v>92.3</v>
      </c>
      <c r="E109" s="161">
        <v>107.6</v>
      </c>
      <c r="F109" s="161">
        <v>93.4</v>
      </c>
      <c r="G109" s="161">
        <v>94.4</v>
      </c>
      <c r="H109" s="161">
        <v>93.2</v>
      </c>
      <c r="I109" s="161">
        <v>92</v>
      </c>
      <c r="J109" s="161">
        <v>97</v>
      </c>
      <c r="K109" s="161">
        <v>101.1</v>
      </c>
      <c r="L109" s="161">
        <v>91.2</v>
      </c>
      <c r="M109" s="161">
        <v>95.6</v>
      </c>
      <c r="N109" s="161">
        <v>77.5</v>
      </c>
      <c r="O109" s="161">
        <v>93.9</v>
      </c>
      <c r="P109" s="289">
        <v>91.6</v>
      </c>
      <c r="Q109" s="161">
        <v>94.8</v>
      </c>
    </row>
    <row r="110" spans="1:17" ht="12.75" customHeight="1" x14ac:dyDescent="0.2">
      <c r="A110" s="124"/>
      <c r="B110" s="90" t="s">
        <v>1</v>
      </c>
      <c r="C110" s="161">
        <v>92.9</v>
      </c>
      <c r="D110" s="161">
        <v>92.8</v>
      </c>
      <c r="E110" s="161">
        <v>118.8</v>
      </c>
      <c r="F110" s="161">
        <v>92.9</v>
      </c>
      <c r="G110" s="161">
        <v>87.3</v>
      </c>
      <c r="H110" s="161">
        <v>92.7</v>
      </c>
      <c r="I110" s="161">
        <v>95.5</v>
      </c>
      <c r="J110" s="161">
        <v>97.1</v>
      </c>
      <c r="K110" s="161">
        <v>99.6</v>
      </c>
      <c r="L110" s="161">
        <v>91.9</v>
      </c>
      <c r="M110" s="161">
        <v>95.6</v>
      </c>
      <c r="N110" s="161">
        <v>78</v>
      </c>
      <c r="O110" s="161">
        <v>94.7</v>
      </c>
      <c r="P110" s="289">
        <v>92.6</v>
      </c>
      <c r="Q110" s="161">
        <v>95.2</v>
      </c>
    </row>
    <row r="111" spans="1:17" ht="12" customHeight="1" x14ac:dyDescent="0.2">
      <c r="A111" s="124"/>
      <c r="B111" s="90" t="s">
        <v>2</v>
      </c>
      <c r="C111" s="161">
        <v>93.5</v>
      </c>
      <c r="D111" s="161">
        <v>93.4</v>
      </c>
      <c r="E111" s="161">
        <v>105</v>
      </c>
      <c r="F111" s="161">
        <v>92.2</v>
      </c>
      <c r="G111" s="161">
        <v>88.2</v>
      </c>
      <c r="H111" s="161">
        <v>91.9</v>
      </c>
      <c r="I111" s="161">
        <v>93.4</v>
      </c>
      <c r="J111" s="161">
        <v>96.6</v>
      </c>
      <c r="K111" s="161">
        <v>99.7</v>
      </c>
      <c r="L111" s="161">
        <v>92.9</v>
      </c>
      <c r="M111" s="161">
        <v>96</v>
      </c>
      <c r="N111" s="161">
        <v>79.599999999999994</v>
      </c>
      <c r="O111" s="161">
        <v>95.9</v>
      </c>
      <c r="P111" s="289">
        <v>93.5</v>
      </c>
      <c r="Q111" s="161">
        <v>95.6</v>
      </c>
    </row>
    <row r="112" spans="1:17" ht="20.25" customHeight="1" x14ac:dyDescent="0.2">
      <c r="A112" s="124">
        <v>2016</v>
      </c>
      <c r="B112" s="90" t="s">
        <v>3</v>
      </c>
      <c r="C112" s="161">
        <v>93.9</v>
      </c>
      <c r="D112" s="161">
        <v>93.4</v>
      </c>
      <c r="E112" s="161">
        <v>65.400000000000006</v>
      </c>
      <c r="F112" s="161">
        <v>94.6</v>
      </c>
      <c r="G112" s="161">
        <v>138.4</v>
      </c>
      <c r="H112" s="161">
        <v>91.4</v>
      </c>
      <c r="I112" s="161">
        <v>92</v>
      </c>
      <c r="J112" s="161">
        <v>98.6</v>
      </c>
      <c r="K112" s="161">
        <v>98.6</v>
      </c>
      <c r="L112" s="161">
        <v>93.6</v>
      </c>
      <c r="M112" s="161">
        <v>96.7</v>
      </c>
      <c r="N112" s="161">
        <v>81.599999999999994</v>
      </c>
      <c r="O112" s="161">
        <v>96.7</v>
      </c>
      <c r="P112" s="289">
        <v>93</v>
      </c>
      <c r="Q112" s="161">
        <v>95.8</v>
      </c>
    </row>
    <row r="113" spans="1:17" ht="12" customHeight="1" x14ac:dyDescent="0.2">
      <c r="A113" s="124"/>
      <c r="B113" s="90" t="s">
        <v>4</v>
      </c>
      <c r="C113" s="161">
        <v>94.5</v>
      </c>
      <c r="D113" s="161">
        <v>94.3</v>
      </c>
      <c r="E113" s="161">
        <v>86.9</v>
      </c>
      <c r="F113" s="161">
        <v>94.4</v>
      </c>
      <c r="G113" s="161">
        <v>103.9</v>
      </c>
      <c r="H113" s="161">
        <v>93</v>
      </c>
      <c r="I113" s="161">
        <v>95.3</v>
      </c>
      <c r="J113" s="161">
        <v>99.6</v>
      </c>
      <c r="K113" s="161">
        <v>98.4</v>
      </c>
      <c r="L113" s="161">
        <v>94.1</v>
      </c>
      <c r="M113" s="161">
        <v>97.3</v>
      </c>
      <c r="N113" s="161">
        <v>82.9</v>
      </c>
      <c r="O113" s="161">
        <v>97.2</v>
      </c>
      <c r="P113" s="289">
        <v>93.2</v>
      </c>
      <c r="Q113" s="161">
        <v>96.2</v>
      </c>
    </row>
    <row r="114" spans="1:17" ht="12" customHeight="1" x14ac:dyDescent="0.2">
      <c r="A114" s="124"/>
      <c r="B114" s="90" t="s">
        <v>1</v>
      </c>
      <c r="C114" s="161">
        <v>94.9</v>
      </c>
      <c r="D114" s="161">
        <v>94.9</v>
      </c>
      <c r="E114" s="161">
        <v>104.3</v>
      </c>
      <c r="F114" s="161">
        <v>92</v>
      </c>
      <c r="G114" s="161">
        <v>88</v>
      </c>
      <c r="H114" s="161">
        <v>91.8</v>
      </c>
      <c r="I114" s="161">
        <v>89.6</v>
      </c>
      <c r="J114" s="161">
        <v>98.9</v>
      </c>
      <c r="K114" s="161">
        <v>97.9</v>
      </c>
      <c r="L114" s="161">
        <v>95</v>
      </c>
      <c r="M114" s="161">
        <v>98.2</v>
      </c>
      <c r="N114" s="161">
        <v>84.8</v>
      </c>
      <c r="O114" s="161">
        <v>98.1</v>
      </c>
      <c r="P114" s="289">
        <v>93.5</v>
      </c>
      <c r="Q114" s="161">
        <v>96.5</v>
      </c>
    </row>
    <row r="115" spans="1:17" ht="12" customHeight="1" x14ac:dyDescent="0.2">
      <c r="A115" s="124"/>
      <c r="B115" s="90" t="s">
        <v>2</v>
      </c>
      <c r="C115" s="161">
        <v>95.6</v>
      </c>
      <c r="D115" s="161">
        <v>95.6</v>
      </c>
      <c r="E115" s="161">
        <v>109</v>
      </c>
      <c r="F115" s="161">
        <v>91.8</v>
      </c>
      <c r="G115" s="161">
        <v>82.1</v>
      </c>
      <c r="H115" s="161">
        <v>92</v>
      </c>
      <c r="I115" s="161">
        <v>89.4</v>
      </c>
      <c r="J115" s="161">
        <v>99.5</v>
      </c>
      <c r="K115" s="161">
        <v>98.5</v>
      </c>
      <c r="L115" s="161">
        <v>95.8</v>
      </c>
      <c r="M115" s="161">
        <v>100.2</v>
      </c>
      <c r="N115" s="161">
        <v>85.7</v>
      </c>
      <c r="O115" s="161">
        <v>98.4</v>
      </c>
      <c r="P115" s="289">
        <v>94.4</v>
      </c>
      <c r="Q115" s="161">
        <v>97</v>
      </c>
    </row>
    <row r="116" spans="1:17" ht="19.5" customHeight="1" x14ac:dyDescent="0.2">
      <c r="A116" s="124">
        <v>2017</v>
      </c>
      <c r="B116" s="118" t="s">
        <v>3</v>
      </c>
      <c r="C116" s="161">
        <v>96.2</v>
      </c>
      <c r="D116" s="161">
        <v>96.4</v>
      </c>
      <c r="E116" s="161">
        <v>118.2</v>
      </c>
      <c r="F116" s="161">
        <v>92</v>
      </c>
      <c r="G116" s="161">
        <v>80.3</v>
      </c>
      <c r="H116" s="161">
        <v>92.4</v>
      </c>
      <c r="I116" s="161">
        <v>85.9</v>
      </c>
      <c r="J116" s="161">
        <v>101.9</v>
      </c>
      <c r="K116" s="161">
        <v>102.2</v>
      </c>
      <c r="L116" s="161">
        <v>96.3</v>
      </c>
      <c r="M116" s="161">
        <v>100.6</v>
      </c>
      <c r="N116" s="161">
        <v>85.6</v>
      </c>
      <c r="O116" s="161">
        <v>99</v>
      </c>
      <c r="P116" s="289">
        <v>95</v>
      </c>
      <c r="Q116" s="161">
        <v>97.5</v>
      </c>
    </row>
    <row r="117" spans="1:17" x14ac:dyDescent="0.2">
      <c r="A117" s="124"/>
      <c r="B117" s="125" t="s">
        <v>4</v>
      </c>
      <c r="C117" s="161">
        <v>96.5</v>
      </c>
      <c r="D117" s="161">
        <v>96.6</v>
      </c>
      <c r="E117" s="161">
        <v>107.4</v>
      </c>
      <c r="F117" s="161">
        <v>92.2</v>
      </c>
      <c r="G117" s="161">
        <v>89.5</v>
      </c>
      <c r="H117" s="161">
        <v>92.5</v>
      </c>
      <c r="I117" s="161">
        <v>86.1</v>
      </c>
      <c r="J117" s="161">
        <v>97.8</v>
      </c>
      <c r="K117" s="161">
        <v>102.1</v>
      </c>
      <c r="L117" s="161">
        <v>96.8</v>
      </c>
      <c r="M117" s="161">
        <v>100.9</v>
      </c>
      <c r="N117" s="161">
        <v>86</v>
      </c>
      <c r="O117" s="161">
        <v>99.3</v>
      </c>
      <c r="P117" s="289">
        <v>95.9</v>
      </c>
      <c r="Q117" s="161">
        <v>97.7</v>
      </c>
    </row>
    <row r="118" spans="1:17" x14ac:dyDescent="0.2">
      <c r="A118" s="124"/>
      <c r="B118" s="132" t="s">
        <v>1</v>
      </c>
      <c r="C118" s="161">
        <v>96.9</v>
      </c>
      <c r="D118" s="161">
        <v>96.9</v>
      </c>
      <c r="E118" s="161">
        <v>89.7</v>
      </c>
      <c r="F118" s="161">
        <v>93.6</v>
      </c>
      <c r="G118" s="161">
        <v>99</v>
      </c>
      <c r="H118" s="161">
        <v>93.3</v>
      </c>
      <c r="I118" s="161">
        <v>87.8</v>
      </c>
      <c r="J118" s="161">
        <v>99.3</v>
      </c>
      <c r="K118" s="161">
        <v>102</v>
      </c>
      <c r="L118" s="161">
        <v>97.2</v>
      </c>
      <c r="M118" s="161">
        <v>101.3</v>
      </c>
      <c r="N118" s="161">
        <v>86.7</v>
      </c>
      <c r="O118" s="161">
        <v>99.5</v>
      </c>
      <c r="P118" s="289">
        <v>96.3</v>
      </c>
      <c r="Q118" s="161">
        <v>98</v>
      </c>
    </row>
    <row r="119" spans="1:17" x14ac:dyDescent="0.2">
      <c r="A119" s="124"/>
      <c r="B119" s="132" t="s">
        <v>2</v>
      </c>
      <c r="C119" s="161">
        <v>97.3</v>
      </c>
      <c r="D119" s="161">
        <v>97.1</v>
      </c>
      <c r="E119" s="161">
        <v>72</v>
      </c>
      <c r="F119" s="161">
        <v>95.4</v>
      </c>
      <c r="G119" s="161">
        <v>107.2</v>
      </c>
      <c r="H119" s="161">
        <v>95</v>
      </c>
      <c r="I119" s="161">
        <v>87.6</v>
      </c>
      <c r="J119" s="161">
        <v>101.1</v>
      </c>
      <c r="K119" s="161">
        <v>102.3</v>
      </c>
      <c r="L119" s="161">
        <v>97.4</v>
      </c>
      <c r="M119" s="161">
        <v>100.3</v>
      </c>
      <c r="N119" s="161">
        <v>88.4</v>
      </c>
      <c r="O119" s="161">
        <v>99.4</v>
      </c>
      <c r="P119" s="289">
        <v>96.9</v>
      </c>
      <c r="Q119" s="161">
        <v>98.2</v>
      </c>
    </row>
    <row r="120" spans="1:17" ht="19.5" customHeight="1" x14ac:dyDescent="0.2">
      <c r="A120" s="124">
        <v>2018</v>
      </c>
      <c r="B120" s="138" t="s">
        <v>3</v>
      </c>
      <c r="C120" s="161">
        <v>97.6</v>
      </c>
      <c r="D120" s="161">
        <v>97.7</v>
      </c>
      <c r="E120" s="161">
        <v>79.7</v>
      </c>
      <c r="F120" s="161">
        <v>92.7</v>
      </c>
      <c r="G120" s="161">
        <v>51.5</v>
      </c>
      <c r="H120" s="161">
        <v>96</v>
      </c>
      <c r="I120" s="161">
        <v>89.7</v>
      </c>
      <c r="J120" s="161">
        <v>99.9</v>
      </c>
      <c r="K120" s="161">
        <v>99.8</v>
      </c>
      <c r="L120" s="161">
        <v>98</v>
      </c>
      <c r="M120" s="161">
        <v>99.2</v>
      </c>
      <c r="N120" s="161">
        <v>91.4</v>
      </c>
      <c r="O120" s="161">
        <v>100.1</v>
      </c>
      <c r="P120" s="289">
        <v>97.3</v>
      </c>
      <c r="Q120" s="161">
        <v>98.3</v>
      </c>
    </row>
    <row r="121" spans="1:17" ht="12" customHeight="1" x14ac:dyDescent="0.2">
      <c r="A121" s="124"/>
      <c r="B121" s="177" t="s">
        <v>4</v>
      </c>
      <c r="C121" s="161">
        <v>98.1</v>
      </c>
      <c r="D121" s="293">
        <v>98</v>
      </c>
      <c r="E121" s="161">
        <v>90.6</v>
      </c>
      <c r="F121" s="293">
        <v>95.3</v>
      </c>
      <c r="G121" s="293">
        <v>88.5</v>
      </c>
      <c r="H121" s="293">
        <v>96.8</v>
      </c>
      <c r="I121" s="293">
        <v>85.6</v>
      </c>
      <c r="J121" s="293">
        <v>100.6</v>
      </c>
      <c r="K121" s="293">
        <v>100</v>
      </c>
      <c r="L121" s="293">
        <v>98.2</v>
      </c>
      <c r="M121" s="293">
        <v>99.4</v>
      </c>
      <c r="N121" s="293">
        <v>94.5</v>
      </c>
      <c r="O121" s="293">
        <v>99.7</v>
      </c>
      <c r="P121" s="293">
        <v>97.2</v>
      </c>
      <c r="Q121" s="294">
        <v>98.7</v>
      </c>
    </row>
    <row r="122" spans="1:17" x14ac:dyDescent="0.2">
      <c r="A122" s="124"/>
      <c r="B122" s="177" t="s">
        <v>1</v>
      </c>
      <c r="C122" s="161">
        <v>98.7</v>
      </c>
      <c r="D122" s="161">
        <v>98.4</v>
      </c>
      <c r="E122" s="161">
        <v>89.5</v>
      </c>
      <c r="F122" s="161">
        <v>98.2</v>
      </c>
      <c r="G122" s="161">
        <v>116.2</v>
      </c>
      <c r="H122" s="161">
        <v>97.6</v>
      </c>
      <c r="I122" s="161">
        <v>88.5</v>
      </c>
      <c r="J122" s="161">
        <v>101.4</v>
      </c>
      <c r="K122" s="161">
        <v>100.6</v>
      </c>
      <c r="L122" s="161">
        <v>98.6</v>
      </c>
      <c r="M122" s="161">
        <v>99.5</v>
      </c>
      <c r="N122" s="161">
        <v>96.2</v>
      </c>
      <c r="O122" s="161">
        <v>99.8</v>
      </c>
      <c r="P122" s="161">
        <v>97.5</v>
      </c>
      <c r="Q122" s="292">
        <v>99.2</v>
      </c>
    </row>
    <row r="123" spans="1:17" x14ac:dyDescent="0.2">
      <c r="A123" s="124"/>
      <c r="B123" s="177" t="s">
        <v>2</v>
      </c>
      <c r="C123" s="161">
        <v>99</v>
      </c>
      <c r="D123" s="161">
        <v>98.7</v>
      </c>
      <c r="E123" s="161">
        <v>85.4</v>
      </c>
      <c r="F123" s="161">
        <v>100</v>
      </c>
      <c r="G123" s="161">
        <v>138.6</v>
      </c>
      <c r="H123" s="161">
        <v>97.6</v>
      </c>
      <c r="I123" s="161">
        <v>90.5</v>
      </c>
      <c r="J123" s="161">
        <v>99.9</v>
      </c>
      <c r="K123" s="161">
        <v>100.2</v>
      </c>
      <c r="L123" s="161">
        <v>99</v>
      </c>
      <c r="M123" s="161">
        <v>99.4</v>
      </c>
      <c r="N123" s="161">
        <v>97.6</v>
      </c>
      <c r="O123" s="161">
        <v>99.9</v>
      </c>
      <c r="P123" s="161">
        <v>98</v>
      </c>
      <c r="Q123" s="292">
        <v>99.4</v>
      </c>
    </row>
    <row r="124" spans="1:17" ht="21.75" customHeight="1" x14ac:dyDescent="0.2">
      <c r="A124" s="124">
        <v>2019</v>
      </c>
      <c r="B124" s="177" t="s">
        <v>3</v>
      </c>
      <c r="C124" s="161">
        <v>99.7</v>
      </c>
      <c r="D124" s="293">
        <v>99.4</v>
      </c>
      <c r="E124" s="161">
        <v>90.9</v>
      </c>
      <c r="F124" s="293">
        <v>101.4</v>
      </c>
      <c r="G124" s="293">
        <v>121.2</v>
      </c>
      <c r="H124" s="293">
        <v>100.7</v>
      </c>
      <c r="I124" s="293">
        <v>94.2</v>
      </c>
      <c r="J124" s="293">
        <v>99.5</v>
      </c>
      <c r="K124" s="293">
        <v>100.4</v>
      </c>
      <c r="L124" s="293">
        <v>99.4</v>
      </c>
      <c r="M124" s="293">
        <v>100</v>
      </c>
      <c r="N124" s="293">
        <v>99.1</v>
      </c>
      <c r="O124" s="293">
        <v>99.7</v>
      </c>
      <c r="P124" s="293">
        <v>98.8</v>
      </c>
      <c r="Q124" s="294">
        <v>99.9</v>
      </c>
    </row>
    <row r="125" spans="1:17" x14ac:dyDescent="0.2">
      <c r="A125" s="124"/>
      <c r="B125" s="177" t="s">
        <v>4</v>
      </c>
      <c r="C125" s="161">
        <v>99.8</v>
      </c>
      <c r="D125" s="293">
        <v>99.9</v>
      </c>
      <c r="E125" s="161">
        <v>95</v>
      </c>
      <c r="F125" s="293">
        <v>99.6</v>
      </c>
      <c r="G125" s="293">
        <v>97.2</v>
      </c>
      <c r="H125" s="293">
        <v>99.6</v>
      </c>
      <c r="I125" s="293">
        <v>100.9</v>
      </c>
      <c r="J125" s="293">
        <v>101</v>
      </c>
      <c r="K125" s="293">
        <v>103</v>
      </c>
      <c r="L125" s="293">
        <v>99.7</v>
      </c>
      <c r="M125" s="293">
        <v>100.1</v>
      </c>
      <c r="N125" s="293">
        <v>100.2</v>
      </c>
      <c r="O125" s="293">
        <v>99.6</v>
      </c>
      <c r="P125" s="293">
        <v>99.6</v>
      </c>
      <c r="Q125" s="294">
        <v>99.9</v>
      </c>
    </row>
    <row r="126" spans="1:17" x14ac:dyDescent="0.2">
      <c r="A126" s="124"/>
      <c r="B126" s="177" t="s">
        <v>1</v>
      </c>
      <c r="C126" s="161">
        <v>100.3</v>
      </c>
      <c r="D126" s="293">
        <v>100.3</v>
      </c>
      <c r="E126" s="161">
        <v>105.9</v>
      </c>
      <c r="F126" s="293">
        <v>99.5</v>
      </c>
      <c r="G126" s="293">
        <v>94.4</v>
      </c>
      <c r="H126" s="293">
        <v>99.8</v>
      </c>
      <c r="I126" s="293">
        <v>100</v>
      </c>
      <c r="J126" s="293">
        <v>100.3</v>
      </c>
      <c r="K126" s="293">
        <v>99.3</v>
      </c>
      <c r="L126" s="293">
        <v>100.4</v>
      </c>
      <c r="M126" s="293">
        <v>100.2</v>
      </c>
      <c r="N126" s="293">
        <v>100.6</v>
      </c>
      <c r="O126" s="293">
        <v>100.5</v>
      </c>
      <c r="P126" s="293">
        <v>100.4</v>
      </c>
      <c r="Q126" s="294">
        <v>100.2</v>
      </c>
    </row>
    <row r="127" spans="1:17" x14ac:dyDescent="0.2">
      <c r="A127" s="124"/>
      <c r="B127" s="177" t="s">
        <v>2</v>
      </c>
      <c r="C127" s="161">
        <v>100.2</v>
      </c>
      <c r="D127" s="293">
        <v>100.3</v>
      </c>
      <c r="E127" s="161">
        <v>108.2</v>
      </c>
      <c r="F127" s="293">
        <v>99.4</v>
      </c>
      <c r="G127" s="293">
        <v>87.3</v>
      </c>
      <c r="H127" s="293">
        <v>99.9</v>
      </c>
      <c r="I127" s="293">
        <v>104.9</v>
      </c>
      <c r="J127" s="293">
        <v>99.2</v>
      </c>
      <c r="K127" s="293">
        <v>97.4</v>
      </c>
      <c r="L127" s="293">
        <v>100.5</v>
      </c>
      <c r="M127" s="293">
        <v>99.8</v>
      </c>
      <c r="N127" s="293">
        <v>100.1</v>
      </c>
      <c r="O127" s="293">
        <v>100.3</v>
      </c>
      <c r="P127" s="293">
        <v>101.3</v>
      </c>
      <c r="Q127" s="294">
        <v>100.1</v>
      </c>
    </row>
    <row r="128" spans="1:17" ht="21.75" customHeight="1" x14ac:dyDescent="0.2">
      <c r="A128" s="124">
        <v>2020</v>
      </c>
      <c r="B128" s="177" t="s">
        <v>3</v>
      </c>
      <c r="C128" s="161">
        <v>97.6</v>
      </c>
      <c r="D128" s="293">
        <v>97.7</v>
      </c>
      <c r="E128" s="161">
        <v>99.9</v>
      </c>
      <c r="F128" s="293">
        <v>97</v>
      </c>
      <c r="G128" s="293">
        <v>84.1</v>
      </c>
      <c r="H128" s="293">
        <v>97.7</v>
      </c>
      <c r="I128" s="293">
        <v>99.6</v>
      </c>
      <c r="J128" s="293">
        <v>99.7</v>
      </c>
      <c r="K128" s="293">
        <v>95.8</v>
      </c>
      <c r="L128" s="293">
        <v>97.7</v>
      </c>
      <c r="M128" s="293">
        <v>95</v>
      </c>
      <c r="N128" s="293">
        <v>97.5</v>
      </c>
      <c r="O128" s="293">
        <v>99.4</v>
      </c>
      <c r="P128" s="293">
        <v>96.9</v>
      </c>
      <c r="Q128" s="294">
        <v>97.3</v>
      </c>
    </row>
    <row r="129" spans="1:17" x14ac:dyDescent="0.2">
      <c r="A129" s="124"/>
      <c r="B129" s="177" t="s">
        <v>4</v>
      </c>
      <c r="C129" s="161">
        <v>78.599999999999994</v>
      </c>
      <c r="D129" s="293">
        <v>78.5</v>
      </c>
      <c r="E129" s="161">
        <v>84</v>
      </c>
      <c r="F129" s="293">
        <v>80.2</v>
      </c>
      <c r="G129" s="293">
        <v>83.2</v>
      </c>
      <c r="H129" s="293">
        <v>76.599999999999994</v>
      </c>
      <c r="I129" s="293">
        <v>91.1</v>
      </c>
      <c r="J129" s="293">
        <v>94.4</v>
      </c>
      <c r="K129" s="293">
        <v>61.6</v>
      </c>
      <c r="L129" s="293">
        <v>79.900000000000006</v>
      </c>
      <c r="M129" s="293">
        <v>62.6</v>
      </c>
      <c r="N129" s="293">
        <v>82</v>
      </c>
      <c r="O129" s="293">
        <v>89.8</v>
      </c>
      <c r="P129" s="293">
        <v>74.400000000000006</v>
      </c>
      <c r="Q129" s="294">
        <v>78.3</v>
      </c>
    </row>
    <row r="130" spans="1:17" x14ac:dyDescent="0.2">
      <c r="A130" s="124"/>
      <c r="B130" s="177" t="s">
        <v>1</v>
      </c>
      <c r="C130" s="161">
        <v>92.4</v>
      </c>
      <c r="D130" s="293">
        <v>92.5</v>
      </c>
      <c r="E130" s="161">
        <v>89.1</v>
      </c>
      <c r="F130" s="293">
        <v>93.5</v>
      </c>
      <c r="G130" s="293">
        <v>79.599999999999994</v>
      </c>
      <c r="H130" s="293">
        <v>93.1</v>
      </c>
      <c r="I130" s="293">
        <v>101.1</v>
      </c>
      <c r="J130" s="293">
        <v>99.1</v>
      </c>
      <c r="K130" s="293">
        <v>87.1</v>
      </c>
      <c r="L130" s="293">
        <v>93</v>
      </c>
      <c r="M130" s="293">
        <v>94.3</v>
      </c>
      <c r="N130" s="293">
        <v>90.1</v>
      </c>
      <c r="O130" s="293">
        <v>94.2</v>
      </c>
      <c r="P130" s="293">
        <v>91.8</v>
      </c>
      <c r="Q130" s="294">
        <v>91.9</v>
      </c>
    </row>
    <row r="131" spans="1:17" x14ac:dyDescent="0.2">
      <c r="A131" s="124"/>
      <c r="B131" s="177" t="s">
        <v>2</v>
      </c>
      <c r="C131" s="161">
        <v>93.8</v>
      </c>
      <c r="D131" s="293">
        <v>93.9</v>
      </c>
      <c r="E131" s="161">
        <v>90.8</v>
      </c>
      <c r="F131" s="293">
        <v>95.8</v>
      </c>
      <c r="G131" s="293">
        <v>77</v>
      </c>
      <c r="H131" s="293">
        <v>96.7</v>
      </c>
      <c r="I131" s="293">
        <v>99.2</v>
      </c>
      <c r="J131" s="293">
        <v>100</v>
      </c>
      <c r="K131" s="293">
        <v>91.3</v>
      </c>
      <c r="L131" s="293">
        <v>94</v>
      </c>
      <c r="M131" s="293">
        <v>87.5</v>
      </c>
      <c r="N131" s="293">
        <v>92.4</v>
      </c>
      <c r="O131" s="293">
        <v>96</v>
      </c>
      <c r="P131" s="293">
        <v>95.7</v>
      </c>
      <c r="Q131" s="294">
        <v>93.1</v>
      </c>
    </row>
    <row r="132" spans="1:17" ht="21.75" customHeight="1" x14ac:dyDescent="0.2">
      <c r="A132" s="124">
        <v>2021</v>
      </c>
      <c r="B132" s="177" t="s">
        <v>3</v>
      </c>
      <c r="C132" s="161">
        <v>92.7</v>
      </c>
      <c r="D132" s="293">
        <v>92.9</v>
      </c>
      <c r="E132" s="161">
        <v>88.7</v>
      </c>
      <c r="F132" s="293">
        <v>95.4</v>
      </c>
      <c r="G132" s="293">
        <v>72.599999999999994</v>
      </c>
      <c r="H132" s="293">
        <v>96.2</v>
      </c>
      <c r="I132" s="293">
        <v>102</v>
      </c>
      <c r="J132" s="293">
        <v>101.3</v>
      </c>
      <c r="K132" s="293">
        <v>92.7</v>
      </c>
      <c r="L132" s="293">
        <v>92.4</v>
      </c>
      <c r="M132" s="293">
        <v>80.7</v>
      </c>
      <c r="N132" s="293">
        <v>92</v>
      </c>
      <c r="O132" s="293">
        <v>96.9</v>
      </c>
      <c r="P132" s="293">
        <v>92.9</v>
      </c>
      <c r="Q132" s="294">
        <v>91.9</v>
      </c>
    </row>
    <row r="133" spans="1:17" x14ac:dyDescent="0.2">
      <c r="A133" s="124"/>
      <c r="B133" s="177" t="s">
        <v>4</v>
      </c>
      <c r="C133" s="161">
        <v>97.9</v>
      </c>
      <c r="D133" s="293">
        <v>98.3</v>
      </c>
      <c r="E133" s="161">
        <v>91.1</v>
      </c>
      <c r="F133" s="293">
        <v>96.2</v>
      </c>
      <c r="G133" s="293">
        <v>59.6</v>
      </c>
      <c r="H133" s="293">
        <v>98.1</v>
      </c>
      <c r="I133" s="293">
        <v>105.1</v>
      </c>
      <c r="J133" s="293">
        <v>102.2</v>
      </c>
      <c r="K133" s="293">
        <v>95.8</v>
      </c>
      <c r="L133" s="293">
        <v>98.4</v>
      </c>
      <c r="M133" s="293">
        <v>98.4</v>
      </c>
      <c r="N133" s="293">
        <v>94.6</v>
      </c>
      <c r="O133" s="293">
        <v>97.1</v>
      </c>
      <c r="P133" s="293">
        <v>102.3</v>
      </c>
      <c r="Q133" s="294">
        <v>96.9</v>
      </c>
    </row>
    <row r="134" spans="1:17" x14ac:dyDescent="0.2">
      <c r="A134" s="124"/>
      <c r="B134" s="177" t="s">
        <v>1</v>
      </c>
      <c r="C134" s="161">
        <v>98.9</v>
      </c>
      <c r="D134" s="293">
        <v>99.1</v>
      </c>
      <c r="E134" s="161">
        <v>91.4</v>
      </c>
      <c r="F134" s="293">
        <v>96.3</v>
      </c>
      <c r="G134" s="293">
        <v>75.8</v>
      </c>
      <c r="H134" s="293">
        <v>97.4</v>
      </c>
      <c r="I134" s="293">
        <v>97.1</v>
      </c>
      <c r="J134" s="293">
        <v>104.2</v>
      </c>
      <c r="K134" s="293">
        <v>94.5</v>
      </c>
      <c r="L134" s="293">
        <v>99.7</v>
      </c>
      <c r="M134" s="293">
        <v>102</v>
      </c>
      <c r="N134" s="293">
        <v>96.5</v>
      </c>
      <c r="O134" s="293">
        <v>97.9</v>
      </c>
      <c r="P134" s="293">
        <v>102.9</v>
      </c>
      <c r="Q134" s="294">
        <v>97.9</v>
      </c>
    </row>
    <row r="135" spans="1:17" x14ac:dyDescent="0.2">
      <c r="A135" s="124"/>
      <c r="B135" s="177" t="s">
        <v>2</v>
      </c>
      <c r="C135" s="161">
        <v>99.9</v>
      </c>
      <c r="D135" s="293">
        <v>100.1</v>
      </c>
      <c r="E135" s="161">
        <v>91.2</v>
      </c>
      <c r="F135" s="293">
        <v>95.9</v>
      </c>
      <c r="G135" s="293">
        <v>72.400000000000006</v>
      </c>
      <c r="H135" s="293">
        <v>97.4</v>
      </c>
      <c r="I135" s="293">
        <v>94</v>
      </c>
      <c r="J135" s="293">
        <v>106.1</v>
      </c>
      <c r="K135" s="293">
        <v>95.4</v>
      </c>
      <c r="L135" s="293">
        <v>100.9</v>
      </c>
      <c r="M135" s="293">
        <v>100.6</v>
      </c>
      <c r="N135" s="293">
        <v>99.5</v>
      </c>
      <c r="O135" s="293">
        <v>99.2</v>
      </c>
      <c r="P135" s="293">
        <v>104.5</v>
      </c>
      <c r="Q135" s="294">
        <v>98.8</v>
      </c>
    </row>
    <row r="136" spans="1:17" ht="13.5" thickBot="1" x14ac:dyDescent="0.25">
      <c r="A136" s="124"/>
      <c r="B136" s="177"/>
      <c r="C136" s="161"/>
      <c r="D136" s="293"/>
      <c r="E136" s="161"/>
      <c r="F136" s="293"/>
      <c r="G136" s="293"/>
      <c r="H136" s="293"/>
      <c r="I136" s="293"/>
      <c r="J136" s="293"/>
      <c r="K136" s="293"/>
      <c r="L136" s="293"/>
      <c r="M136" s="293"/>
      <c r="N136" s="293"/>
      <c r="O136" s="293"/>
      <c r="P136" s="293"/>
      <c r="Q136" s="294"/>
    </row>
    <row r="137" spans="1:17" ht="12.75" customHeight="1" x14ac:dyDescent="0.2">
      <c r="A137" s="89" t="s">
        <v>210</v>
      </c>
      <c r="B137" s="88"/>
      <c r="C137" s="162"/>
      <c r="D137" s="295"/>
      <c r="E137" s="295"/>
      <c r="F137" s="295"/>
      <c r="G137" s="295"/>
      <c r="H137" s="295"/>
      <c r="I137" s="295"/>
      <c r="J137" s="295"/>
      <c r="K137" s="295"/>
      <c r="L137" s="295"/>
      <c r="M137" s="295"/>
      <c r="N137" s="295"/>
      <c r="O137" s="295"/>
      <c r="P137" s="295"/>
      <c r="Q137" s="296"/>
    </row>
    <row r="138" spans="1:17" s="99" customFormat="1" ht="18.75" customHeight="1" x14ac:dyDescent="0.2">
      <c r="A138" s="198" t="s">
        <v>256</v>
      </c>
      <c r="C138" s="297" t="s">
        <v>179</v>
      </c>
      <c r="D138" s="297" t="s">
        <v>188</v>
      </c>
      <c r="E138" s="297" t="s">
        <v>190</v>
      </c>
      <c r="F138" s="297" t="s">
        <v>191</v>
      </c>
      <c r="G138" s="297" t="s">
        <v>192</v>
      </c>
      <c r="H138" s="297" t="s">
        <v>193</v>
      </c>
      <c r="I138" s="297" t="s">
        <v>194</v>
      </c>
      <c r="J138" s="297" t="s">
        <v>195</v>
      </c>
      <c r="K138" s="297" t="s">
        <v>196</v>
      </c>
      <c r="L138" s="297" t="s">
        <v>197</v>
      </c>
      <c r="M138" s="297" t="s">
        <v>198</v>
      </c>
      <c r="N138" s="297" t="s">
        <v>182</v>
      </c>
      <c r="O138" s="297" t="s">
        <v>183</v>
      </c>
      <c r="P138" s="297" t="s">
        <v>184</v>
      </c>
      <c r="Q138" s="298" t="s">
        <v>213</v>
      </c>
    </row>
    <row r="139" spans="1:17" ht="12.75" customHeight="1" x14ac:dyDescent="0.2">
      <c r="A139" s="90">
        <v>2017</v>
      </c>
      <c r="C139" s="161">
        <v>2.1</v>
      </c>
      <c r="D139" s="161">
        <v>2.2999999999999998</v>
      </c>
      <c r="E139" s="161">
        <v>5.9</v>
      </c>
      <c r="F139" s="161">
        <v>0.1</v>
      </c>
      <c r="G139" s="161">
        <v>-8.8000000000000007</v>
      </c>
      <c r="H139" s="161">
        <v>1.4</v>
      </c>
      <c r="I139" s="161">
        <v>-5.2</v>
      </c>
      <c r="J139" s="161">
        <v>0.9</v>
      </c>
      <c r="K139" s="161">
        <v>3.8</v>
      </c>
      <c r="L139" s="161">
        <v>2.4</v>
      </c>
      <c r="M139" s="161">
        <v>2.7</v>
      </c>
      <c r="N139" s="161">
        <v>3.5</v>
      </c>
      <c r="O139" s="161">
        <v>1.8</v>
      </c>
      <c r="P139" s="289">
        <v>2.7</v>
      </c>
      <c r="Q139" s="161">
        <v>1.5</v>
      </c>
    </row>
    <row r="140" spans="1:17" ht="12.75" customHeight="1" x14ac:dyDescent="0.2">
      <c r="A140" s="90">
        <v>2018</v>
      </c>
      <c r="C140" s="161">
        <v>1.7</v>
      </c>
      <c r="D140" s="161">
        <v>1.5</v>
      </c>
      <c r="E140" s="161">
        <v>-10.9</v>
      </c>
      <c r="F140" s="161">
        <v>3.5</v>
      </c>
      <c r="G140" s="161">
        <v>5</v>
      </c>
      <c r="H140" s="161">
        <v>3.9</v>
      </c>
      <c r="I140" s="161">
        <v>2</v>
      </c>
      <c r="J140" s="161">
        <v>0.5</v>
      </c>
      <c r="K140" s="161">
        <v>-2</v>
      </c>
      <c r="L140" s="161">
        <v>1.6</v>
      </c>
      <c r="M140" s="161">
        <v>-1.4</v>
      </c>
      <c r="N140" s="161">
        <v>9.5</v>
      </c>
      <c r="O140" s="161">
        <v>0.5</v>
      </c>
      <c r="P140" s="289">
        <v>1.5</v>
      </c>
      <c r="Q140" s="161">
        <v>1</v>
      </c>
    </row>
    <row r="141" spans="1:17" ht="12.75" customHeight="1" x14ac:dyDescent="0.2">
      <c r="A141" s="90">
        <v>2019</v>
      </c>
      <c r="C141" s="161">
        <v>1.7</v>
      </c>
      <c r="D141" s="161">
        <v>1.8</v>
      </c>
      <c r="E141" s="161">
        <v>15.9</v>
      </c>
      <c r="F141" s="161">
        <v>3.6</v>
      </c>
      <c r="G141" s="161">
        <v>1.3</v>
      </c>
      <c r="H141" s="161">
        <v>3.1</v>
      </c>
      <c r="I141" s="161">
        <v>12.9</v>
      </c>
      <c r="J141" s="161">
        <v>-0.5</v>
      </c>
      <c r="K141" s="161">
        <v>-0.1</v>
      </c>
      <c r="L141" s="161">
        <v>1.6</v>
      </c>
      <c r="M141" s="161">
        <v>0.6</v>
      </c>
      <c r="N141" s="161">
        <v>5.4</v>
      </c>
      <c r="O141" s="161">
        <v>0.2</v>
      </c>
      <c r="P141" s="289">
        <v>2.6</v>
      </c>
      <c r="Q141" s="161">
        <v>1.1000000000000001</v>
      </c>
    </row>
    <row r="142" spans="1:17" ht="12.75" customHeight="1" x14ac:dyDescent="0.2">
      <c r="A142" s="90">
        <v>2020</v>
      </c>
      <c r="C142" s="161">
        <v>-9.4</v>
      </c>
      <c r="D142" s="161">
        <v>-9.3000000000000007</v>
      </c>
      <c r="E142" s="161">
        <v>-9</v>
      </c>
      <c r="F142" s="161">
        <v>-8.4</v>
      </c>
      <c r="G142" s="161">
        <v>-19</v>
      </c>
      <c r="H142" s="161">
        <v>-9</v>
      </c>
      <c r="I142" s="161">
        <v>-2.2999999999999998</v>
      </c>
      <c r="J142" s="161">
        <v>-1.7</v>
      </c>
      <c r="K142" s="161">
        <v>-16.100000000000001</v>
      </c>
      <c r="L142" s="161">
        <v>-8.8000000000000007</v>
      </c>
      <c r="M142" s="161">
        <v>-15.1</v>
      </c>
      <c r="N142" s="161">
        <v>-9.5</v>
      </c>
      <c r="O142" s="161">
        <v>-5.2</v>
      </c>
      <c r="P142" s="161">
        <v>-10.3</v>
      </c>
      <c r="Q142" s="161">
        <v>-9.8000000000000007</v>
      </c>
    </row>
    <row r="143" spans="1:17" ht="12.75" customHeight="1" x14ac:dyDescent="0.2">
      <c r="A143" s="90">
        <v>2021</v>
      </c>
      <c r="C143" s="161">
        <v>7.5</v>
      </c>
      <c r="D143" s="161">
        <v>7.7</v>
      </c>
      <c r="E143" s="161">
        <v>-0.4</v>
      </c>
      <c r="F143" s="161">
        <v>4.7</v>
      </c>
      <c r="G143" s="161">
        <v>-13.4</v>
      </c>
      <c r="H143" s="161">
        <v>6.8</v>
      </c>
      <c r="I143" s="161">
        <v>1.8</v>
      </c>
      <c r="J143" s="161">
        <v>5.2</v>
      </c>
      <c r="K143" s="161">
        <v>12.7</v>
      </c>
      <c r="L143" s="161">
        <v>7.4</v>
      </c>
      <c r="M143" s="161">
        <v>12.4</v>
      </c>
      <c r="N143" s="161">
        <v>5.7</v>
      </c>
      <c r="O143" s="161">
        <v>3.1</v>
      </c>
      <c r="P143" s="161">
        <v>12.2</v>
      </c>
      <c r="Q143" s="161">
        <v>6.7</v>
      </c>
    </row>
    <row r="144" spans="1:17" ht="12.75" customHeight="1" x14ac:dyDescent="0.2">
      <c r="A144" s="113"/>
      <c r="C144" s="161"/>
      <c r="D144" s="161"/>
      <c r="E144" s="161"/>
      <c r="F144" s="161"/>
      <c r="G144" s="161"/>
      <c r="H144" s="161"/>
      <c r="I144" s="161"/>
      <c r="J144" s="161"/>
      <c r="K144" s="161"/>
      <c r="L144" s="161"/>
      <c r="M144" s="161"/>
      <c r="N144" s="161"/>
      <c r="O144" s="161"/>
      <c r="P144" s="161"/>
      <c r="Q144" s="292"/>
    </row>
    <row r="145" spans="1:17" ht="12.75" customHeight="1" x14ac:dyDescent="0.2">
      <c r="A145" s="113" t="s">
        <v>209</v>
      </c>
      <c r="C145" s="161"/>
      <c r="D145" s="161"/>
      <c r="E145" s="161"/>
      <c r="F145" s="161"/>
      <c r="G145" s="161"/>
      <c r="H145" s="161"/>
      <c r="I145" s="161"/>
      <c r="J145" s="161"/>
      <c r="K145" s="161"/>
      <c r="L145" s="161"/>
      <c r="M145" s="161"/>
      <c r="N145" s="161"/>
      <c r="O145" s="161"/>
      <c r="P145" s="161"/>
      <c r="Q145" s="299"/>
    </row>
    <row r="146" spans="1:17" s="99" customFormat="1" ht="18.75" customHeight="1" x14ac:dyDescent="0.2">
      <c r="A146" s="198" t="s">
        <v>256</v>
      </c>
      <c r="C146" s="297" t="s">
        <v>180</v>
      </c>
      <c r="D146" s="297" t="s">
        <v>188</v>
      </c>
      <c r="E146" s="297" t="s">
        <v>190</v>
      </c>
      <c r="F146" s="297" t="s">
        <v>191</v>
      </c>
      <c r="G146" s="297" t="s">
        <v>192</v>
      </c>
      <c r="H146" s="297" t="s">
        <v>193</v>
      </c>
      <c r="I146" s="297" t="s">
        <v>194</v>
      </c>
      <c r="J146" s="297" t="s">
        <v>195</v>
      </c>
      <c r="K146" s="297" t="s">
        <v>196</v>
      </c>
      <c r="L146" s="297" t="s">
        <v>197</v>
      </c>
      <c r="M146" s="297" t="s">
        <v>198</v>
      </c>
      <c r="N146" s="297" t="s">
        <v>182</v>
      </c>
      <c r="O146" s="297" t="s">
        <v>183</v>
      </c>
      <c r="P146" s="297" t="s">
        <v>184</v>
      </c>
      <c r="Q146" s="298" t="s">
        <v>214</v>
      </c>
    </row>
    <row r="147" spans="1:17" ht="20.25" customHeight="1" x14ac:dyDescent="0.2">
      <c r="A147" s="124">
        <v>2017</v>
      </c>
      <c r="B147" s="90" t="s">
        <v>3</v>
      </c>
      <c r="C147" s="161">
        <v>0.6</v>
      </c>
      <c r="D147" s="161">
        <v>0.8</v>
      </c>
      <c r="E147" s="161">
        <v>8.5</v>
      </c>
      <c r="F147" s="161">
        <v>0.1</v>
      </c>
      <c r="G147" s="161">
        <v>-2.2999999999999998</v>
      </c>
      <c r="H147" s="161">
        <v>0.5</v>
      </c>
      <c r="I147" s="161">
        <v>-3.9</v>
      </c>
      <c r="J147" s="161">
        <v>2.4</v>
      </c>
      <c r="K147" s="161">
        <v>3.7</v>
      </c>
      <c r="L147" s="161">
        <v>0.5</v>
      </c>
      <c r="M147" s="161">
        <v>0.4</v>
      </c>
      <c r="N147" s="161">
        <v>0</v>
      </c>
      <c r="O147" s="161">
        <v>0.6</v>
      </c>
      <c r="P147" s="161">
        <v>0.7</v>
      </c>
      <c r="Q147" s="292">
        <v>0.5</v>
      </c>
    </row>
    <row r="148" spans="1:17" ht="12.75" customHeight="1" x14ac:dyDescent="0.2">
      <c r="A148" s="124"/>
      <c r="B148" s="125" t="s">
        <v>4</v>
      </c>
      <c r="C148" s="161">
        <v>0.3</v>
      </c>
      <c r="D148" s="161">
        <v>0.2</v>
      </c>
      <c r="E148" s="161">
        <v>-9.1999999999999993</v>
      </c>
      <c r="F148" s="161">
        <v>0.2</v>
      </c>
      <c r="G148" s="161">
        <v>11.5</v>
      </c>
      <c r="H148" s="161">
        <v>0.1</v>
      </c>
      <c r="I148" s="161">
        <v>0.2</v>
      </c>
      <c r="J148" s="161">
        <v>-4</v>
      </c>
      <c r="K148" s="161">
        <v>0</v>
      </c>
      <c r="L148" s="161">
        <v>0.5</v>
      </c>
      <c r="M148" s="161">
        <v>0.3</v>
      </c>
      <c r="N148" s="161">
        <v>0.5</v>
      </c>
      <c r="O148" s="161">
        <v>0.4</v>
      </c>
      <c r="P148" s="161">
        <v>1</v>
      </c>
      <c r="Q148" s="292">
        <v>0.2</v>
      </c>
    </row>
    <row r="149" spans="1:17" ht="12.75" customHeight="1" x14ac:dyDescent="0.2">
      <c r="A149" s="124"/>
      <c r="B149" s="132" t="s">
        <v>1</v>
      </c>
      <c r="C149" s="161">
        <v>0.4</v>
      </c>
      <c r="D149" s="161">
        <v>0.3</v>
      </c>
      <c r="E149" s="161">
        <v>-16.5</v>
      </c>
      <c r="F149" s="161">
        <v>1.5</v>
      </c>
      <c r="G149" s="161">
        <v>10.6</v>
      </c>
      <c r="H149" s="161">
        <v>0.9</v>
      </c>
      <c r="I149" s="161">
        <v>2</v>
      </c>
      <c r="J149" s="161">
        <v>1.6</v>
      </c>
      <c r="K149" s="161">
        <v>-0.1</v>
      </c>
      <c r="L149" s="161">
        <v>0.4</v>
      </c>
      <c r="M149" s="161">
        <v>0.4</v>
      </c>
      <c r="N149" s="161">
        <v>0.8</v>
      </c>
      <c r="O149" s="161">
        <v>0.2</v>
      </c>
      <c r="P149" s="161">
        <v>0.4</v>
      </c>
      <c r="Q149" s="292">
        <v>0.3</v>
      </c>
    </row>
    <row r="150" spans="1:17" ht="12.75" customHeight="1" x14ac:dyDescent="0.2">
      <c r="A150" s="124"/>
      <c r="B150" s="132" t="s">
        <v>2</v>
      </c>
      <c r="C150" s="161">
        <v>0.4</v>
      </c>
      <c r="D150" s="161">
        <v>0.2</v>
      </c>
      <c r="E150" s="161">
        <v>-19.8</v>
      </c>
      <c r="F150" s="161">
        <v>1.9</v>
      </c>
      <c r="G150" s="161">
        <v>8.3000000000000007</v>
      </c>
      <c r="H150" s="161">
        <v>1.8</v>
      </c>
      <c r="I150" s="161">
        <v>-0.2</v>
      </c>
      <c r="J150" s="161">
        <v>1.8</v>
      </c>
      <c r="K150" s="161">
        <v>0.2</v>
      </c>
      <c r="L150" s="161">
        <v>0.2</v>
      </c>
      <c r="M150" s="161">
        <v>-1</v>
      </c>
      <c r="N150" s="161">
        <v>2</v>
      </c>
      <c r="O150" s="161">
        <v>-0.1</v>
      </c>
      <c r="P150" s="161">
        <v>0.7</v>
      </c>
      <c r="Q150" s="292">
        <v>0.3</v>
      </c>
    </row>
    <row r="151" spans="1:17" ht="20.25" customHeight="1" x14ac:dyDescent="0.2">
      <c r="A151" s="124">
        <v>2018</v>
      </c>
      <c r="B151" s="90" t="s">
        <v>3</v>
      </c>
      <c r="C151" s="161">
        <v>0.2</v>
      </c>
      <c r="D151" s="161">
        <v>0.7</v>
      </c>
      <c r="E151" s="161">
        <v>10.8</v>
      </c>
      <c r="F151" s="161">
        <v>-2.9</v>
      </c>
      <c r="G151" s="161">
        <v>-52</v>
      </c>
      <c r="H151" s="161">
        <v>1</v>
      </c>
      <c r="I151" s="161">
        <v>2.4</v>
      </c>
      <c r="J151" s="161">
        <v>-1.1000000000000001</v>
      </c>
      <c r="K151" s="161">
        <v>-2.4</v>
      </c>
      <c r="L151" s="161">
        <v>0.7</v>
      </c>
      <c r="M151" s="161">
        <v>-1.1000000000000001</v>
      </c>
      <c r="N151" s="161">
        <v>3.4</v>
      </c>
      <c r="O151" s="161">
        <v>0.6</v>
      </c>
      <c r="P151" s="161">
        <v>0.3</v>
      </c>
      <c r="Q151" s="292">
        <v>0.1</v>
      </c>
    </row>
    <row r="152" spans="1:17" ht="12.75" customHeight="1" x14ac:dyDescent="0.2">
      <c r="A152" s="124"/>
      <c r="B152" s="177" t="s">
        <v>4</v>
      </c>
      <c r="C152" s="161">
        <v>0.5</v>
      </c>
      <c r="D152" s="161">
        <v>0.3</v>
      </c>
      <c r="E152" s="161">
        <v>13.7</v>
      </c>
      <c r="F152" s="161">
        <v>2.9</v>
      </c>
      <c r="G152" s="161">
        <v>71.8</v>
      </c>
      <c r="H152" s="161">
        <v>0.9</v>
      </c>
      <c r="I152" s="161">
        <v>-4.5</v>
      </c>
      <c r="J152" s="161">
        <v>0.7</v>
      </c>
      <c r="K152" s="161">
        <v>0.2</v>
      </c>
      <c r="L152" s="161">
        <v>0.3</v>
      </c>
      <c r="M152" s="161">
        <v>0.2</v>
      </c>
      <c r="N152" s="161">
        <v>3.4</v>
      </c>
      <c r="O152" s="161">
        <v>-0.4</v>
      </c>
      <c r="P152" s="161">
        <v>-0.1</v>
      </c>
      <c r="Q152" s="292">
        <v>0.4</v>
      </c>
    </row>
    <row r="153" spans="1:17" ht="12.75" customHeight="1" x14ac:dyDescent="0.2">
      <c r="A153" s="124"/>
      <c r="B153" s="177" t="s">
        <v>1</v>
      </c>
      <c r="C153" s="161">
        <v>0.6</v>
      </c>
      <c r="D153" s="161">
        <v>0.5</v>
      </c>
      <c r="E153" s="161">
        <v>-1.2</v>
      </c>
      <c r="F153" s="161">
        <v>3</v>
      </c>
      <c r="G153" s="161">
        <v>31.4</v>
      </c>
      <c r="H153" s="161">
        <v>0.8</v>
      </c>
      <c r="I153" s="161">
        <v>3.4</v>
      </c>
      <c r="J153" s="161">
        <v>0.7</v>
      </c>
      <c r="K153" s="161">
        <v>0.6</v>
      </c>
      <c r="L153" s="161">
        <v>0.4</v>
      </c>
      <c r="M153" s="161">
        <v>0.1</v>
      </c>
      <c r="N153" s="161">
        <v>1.8</v>
      </c>
      <c r="O153" s="161">
        <v>0.1</v>
      </c>
      <c r="P153" s="161">
        <v>0.4</v>
      </c>
      <c r="Q153" s="292">
        <v>0.5</v>
      </c>
    </row>
    <row r="154" spans="1:17" ht="12.75" customHeight="1" x14ac:dyDescent="0.2">
      <c r="A154" s="124"/>
      <c r="B154" s="177" t="s">
        <v>2</v>
      </c>
      <c r="C154" s="161">
        <v>0.3</v>
      </c>
      <c r="D154" s="161">
        <v>0.2</v>
      </c>
      <c r="E154" s="161">
        <v>-4.5</v>
      </c>
      <c r="F154" s="161">
        <v>1.8</v>
      </c>
      <c r="G154" s="161">
        <v>19.2</v>
      </c>
      <c r="H154" s="161">
        <v>-0.1</v>
      </c>
      <c r="I154" s="161">
        <v>2.2000000000000002</v>
      </c>
      <c r="J154" s="161">
        <v>-1.4</v>
      </c>
      <c r="K154" s="161">
        <v>-0.4</v>
      </c>
      <c r="L154" s="161">
        <v>0.4</v>
      </c>
      <c r="M154" s="161">
        <v>-0.1</v>
      </c>
      <c r="N154" s="161">
        <v>1.5</v>
      </c>
      <c r="O154" s="161">
        <v>0.1</v>
      </c>
      <c r="P154" s="161">
        <v>0.5</v>
      </c>
      <c r="Q154" s="292">
        <v>0.2</v>
      </c>
    </row>
    <row r="155" spans="1:17" ht="20.25" customHeight="1" x14ac:dyDescent="0.2">
      <c r="A155" s="124">
        <v>2019</v>
      </c>
      <c r="B155" s="90" t="s">
        <v>3</v>
      </c>
      <c r="C155" s="161">
        <v>0.6</v>
      </c>
      <c r="D155" s="161">
        <v>0.8</v>
      </c>
      <c r="E155" s="161">
        <v>6.4</v>
      </c>
      <c r="F155" s="161">
        <v>1.5</v>
      </c>
      <c r="G155" s="161">
        <v>-12.5</v>
      </c>
      <c r="H155" s="161">
        <v>3.2</v>
      </c>
      <c r="I155" s="161">
        <v>4.0999999999999996</v>
      </c>
      <c r="J155" s="161">
        <v>-0.4</v>
      </c>
      <c r="K155" s="161">
        <v>0.1</v>
      </c>
      <c r="L155" s="161">
        <v>0.4</v>
      </c>
      <c r="M155" s="161">
        <v>0.6</v>
      </c>
      <c r="N155" s="161">
        <v>1.6</v>
      </c>
      <c r="O155" s="161">
        <v>-0.2</v>
      </c>
      <c r="P155" s="161">
        <v>0.7</v>
      </c>
      <c r="Q155" s="292">
        <v>0.5</v>
      </c>
    </row>
    <row r="156" spans="1:17" ht="12.75" customHeight="1" x14ac:dyDescent="0.2">
      <c r="A156" s="124"/>
      <c r="B156" s="177" t="s">
        <v>4</v>
      </c>
      <c r="C156" s="161">
        <v>0.1</v>
      </c>
      <c r="D156" s="161">
        <v>0.5</v>
      </c>
      <c r="E156" s="161">
        <v>4.5</v>
      </c>
      <c r="F156" s="161">
        <v>-1.8</v>
      </c>
      <c r="G156" s="161">
        <v>-19.8</v>
      </c>
      <c r="H156" s="161">
        <v>-1.1000000000000001</v>
      </c>
      <c r="I156" s="161">
        <v>7.1</v>
      </c>
      <c r="J156" s="161">
        <v>1.5</v>
      </c>
      <c r="K156" s="161">
        <v>2.6</v>
      </c>
      <c r="L156" s="161">
        <v>0.3</v>
      </c>
      <c r="M156" s="161">
        <v>0.2</v>
      </c>
      <c r="N156" s="161">
        <v>1.1000000000000001</v>
      </c>
      <c r="O156" s="161">
        <v>-0.1</v>
      </c>
      <c r="P156" s="161">
        <v>0.9</v>
      </c>
      <c r="Q156" s="292">
        <v>0</v>
      </c>
    </row>
    <row r="157" spans="1:17" ht="12.75" customHeight="1" x14ac:dyDescent="0.2">
      <c r="A157" s="124"/>
      <c r="B157" s="177" t="s">
        <v>1</v>
      </c>
      <c r="C157" s="161">
        <v>0.5</v>
      </c>
      <c r="D157" s="161">
        <v>0.4</v>
      </c>
      <c r="E157" s="161">
        <v>11.5</v>
      </c>
      <c r="F157" s="161">
        <v>-0.1</v>
      </c>
      <c r="G157" s="161">
        <v>-2.9</v>
      </c>
      <c r="H157" s="161">
        <v>0.2</v>
      </c>
      <c r="I157" s="161">
        <v>-0.9</v>
      </c>
      <c r="J157" s="161">
        <v>-0.7</v>
      </c>
      <c r="K157" s="161">
        <v>-3.6</v>
      </c>
      <c r="L157" s="161">
        <v>0.7</v>
      </c>
      <c r="M157" s="161">
        <v>0</v>
      </c>
      <c r="N157" s="161">
        <v>0.4</v>
      </c>
      <c r="O157" s="161">
        <v>0.9</v>
      </c>
      <c r="P157" s="161">
        <v>0.8</v>
      </c>
      <c r="Q157" s="292">
        <v>0.4</v>
      </c>
    </row>
    <row r="158" spans="1:17" ht="12.75" customHeight="1" x14ac:dyDescent="0.2">
      <c r="A158" s="124"/>
      <c r="B158" s="177" t="s">
        <v>2</v>
      </c>
      <c r="C158" s="161">
        <v>0</v>
      </c>
      <c r="D158" s="161">
        <v>0</v>
      </c>
      <c r="E158" s="161">
        <v>2.2000000000000002</v>
      </c>
      <c r="F158" s="161">
        <v>-0.1</v>
      </c>
      <c r="G158" s="161">
        <v>-7.5</v>
      </c>
      <c r="H158" s="161">
        <v>0.1</v>
      </c>
      <c r="I158" s="161">
        <v>4.9000000000000004</v>
      </c>
      <c r="J158" s="161">
        <v>-1.2</v>
      </c>
      <c r="K158" s="161">
        <v>-1.9</v>
      </c>
      <c r="L158" s="161">
        <v>0.1</v>
      </c>
      <c r="M158" s="161">
        <v>-0.4</v>
      </c>
      <c r="N158" s="161">
        <v>-0.5</v>
      </c>
      <c r="O158" s="161">
        <v>-0.2</v>
      </c>
      <c r="P158" s="161">
        <v>0.9</v>
      </c>
      <c r="Q158" s="292">
        <v>-0.2</v>
      </c>
    </row>
    <row r="159" spans="1:17" ht="20.25" customHeight="1" x14ac:dyDescent="0.2">
      <c r="A159" s="124">
        <v>2020</v>
      </c>
      <c r="B159" s="90" t="s">
        <v>3</v>
      </c>
      <c r="C159" s="161">
        <v>-2.6</v>
      </c>
      <c r="D159" s="161">
        <v>-2.6</v>
      </c>
      <c r="E159" s="161">
        <v>-7.7</v>
      </c>
      <c r="F159" s="161">
        <v>-2.4</v>
      </c>
      <c r="G159" s="161">
        <v>-3.7</v>
      </c>
      <c r="H159" s="161">
        <v>-2.2000000000000002</v>
      </c>
      <c r="I159" s="161">
        <v>-5.0999999999999996</v>
      </c>
      <c r="J159" s="161">
        <v>0.6</v>
      </c>
      <c r="K159" s="161">
        <v>-1.6</v>
      </c>
      <c r="L159" s="161">
        <v>-2.7</v>
      </c>
      <c r="M159" s="161">
        <v>-4.7</v>
      </c>
      <c r="N159" s="161">
        <v>-2.6</v>
      </c>
      <c r="O159" s="161">
        <v>-0.9</v>
      </c>
      <c r="P159" s="161">
        <v>-4.3</v>
      </c>
      <c r="Q159" s="292">
        <v>-2.7</v>
      </c>
    </row>
    <row r="160" spans="1:17" ht="12.75" customHeight="1" x14ac:dyDescent="0.2">
      <c r="A160" s="124"/>
      <c r="B160" s="177" t="s">
        <v>4</v>
      </c>
      <c r="C160" s="161">
        <v>-19.399999999999999</v>
      </c>
      <c r="D160" s="161">
        <v>-19.7</v>
      </c>
      <c r="E160" s="161">
        <v>-15.9</v>
      </c>
      <c r="F160" s="161">
        <v>-17.3</v>
      </c>
      <c r="G160" s="161">
        <v>-1</v>
      </c>
      <c r="H160" s="161">
        <v>-21.7</v>
      </c>
      <c r="I160" s="161">
        <v>-8.5</v>
      </c>
      <c r="J160" s="161">
        <v>-5.3</v>
      </c>
      <c r="K160" s="161">
        <v>-35.700000000000003</v>
      </c>
      <c r="L160" s="161">
        <v>-18.2</v>
      </c>
      <c r="M160" s="161">
        <v>-34.1</v>
      </c>
      <c r="N160" s="161">
        <v>-15.9</v>
      </c>
      <c r="O160" s="161">
        <v>-9.6</v>
      </c>
      <c r="P160" s="161">
        <v>-23.2</v>
      </c>
      <c r="Q160" s="292">
        <v>-19.5</v>
      </c>
    </row>
    <row r="161" spans="1:17" ht="12.75" customHeight="1" x14ac:dyDescent="0.2">
      <c r="A161" s="124"/>
      <c r="B161" s="177" t="s">
        <v>1</v>
      </c>
      <c r="C161" s="161">
        <v>17.600000000000001</v>
      </c>
      <c r="D161" s="161">
        <v>17.899999999999999</v>
      </c>
      <c r="E161" s="161">
        <v>6.1</v>
      </c>
      <c r="F161" s="161">
        <v>16.5</v>
      </c>
      <c r="G161" s="161">
        <v>-4.3</v>
      </c>
      <c r="H161" s="161">
        <v>21.7</v>
      </c>
      <c r="I161" s="161">
        <v>11</v>
      </c>
      <c r="J161" s="161">
        <v>4.9000000000000004</v>
      </c>
      <c r="K161" s="161">
        <v>41.4</v>
      </c>
      <c r="L161" s="161">
        <v>16.399999999999999</v>
      </c>
      <c r="M161" s="161">
        <v>50.7</v>
      </c>
      <c r="N161" s="161">
        <v>9.9</v>
      </c>
      <c r="O161" s="161">
        <v>4.9000000000000004</v>
      </c>
      <c r="P161" s="161">
        <v>23.4</v>
      </c>
      <c r="Q161" s="292">
        <v>17.399999999999999</v>
      </c>
    </row>
    <row r="162" spans="1:17" ht="12.75" customHeight="1" x14ac:dyDescent="0.2">
      <c r="A162" s="124"/>
      <c r="B162" s="177" t="s">
        <v>2</v>
      </c>
      <c r="C162" s="161">
        <v>1.5</v>
      </c>
      <c r="D162" s="161">
        <v>1.5</v>
      </c>
      <c r="E162" s="161">
        <v>1.9</v>
      </c>
      <c r="F162" s="161">
        <v>2.4</v>
      </c>
      <c r="G162" s="161">
        <v>-3.2</v>
      </c>
      <c r="H162" s="161">
        <v>3.8</v>
      </c>
      <c r="I162" s="161">
        <v>-1.8</v>
      </c>
      <c r="J162" s="161">
        <v>0.9</v>
      </c>
      <c r="K162" s="161">
        <v>4.8</v>
      </c>
      <c r="L162" s="161">
        <v>1.1000000000000001</v>
      </c>
      <c r="M162" s="161">
        <v>-7.2</v>
      </c>
      <c r="N162" s="161">
        <v>2.5</v>
      </c>
      <c r="O162" s="161">
        <v>2</v>
      </c>
      <c r="P162" s="161">
        <v>4.3</v>
      </c>
      <c r="Q162" s="292">
        <v>1.3</v>
      </c>
    </row>
    <row r="163" spans="1:17" ht="20.25" customHeight="1" x14ac:dyDescent="0.2">
      <c r="A163" s="124">
        <v>2021</v>
      </c>
      <c r="B163" s="90" t="s">
        <v>3</v>
      </c>
      <c r="C163" s="161">
        <v>-1.2</v>
      </c>
      <c r="D163" s="161">
        <v>-1.1000000000000001</v>
      </c>
      <c r="E163" s="161">
        <v>-2.2999999999999998</v>
      </c>
      <c r="F163" s="161">
        <v>-0.3</v>
      </c>
      <c r="G163" s="161">
        <v>-5.8</v>
      </c>
      <c r="H163" s="161">
        <v>-0.6</v>
      </c>
      <c r="I163" s="161">
        <v>2.8</v>
      </c>
      <c r="J163" s="161">
        <v>1.3</v>
      </c>
      <c r="K163" s="161">
        <v>1.6</v>
      </c>
      <c r="L163" s="161">
        <v>-1.7</v>
      </c>
      <c r="M163" s="161">
        <v>-7.8</v>
      </c>
      <c r="N163" s="161">
        <v>-0.5</v>
      </c>
      <c r="O163" s="161">
        <v>0.9</v>
      </c>
      <c r="P163" s="161">
        <v>-2.9</v>
      </c>
      <c r="Q163" s="292">
        <v>-1.3</v>
      </c>
    </row>
    <row r="164" spans="1:17" ht="12.75" customHeight="1" x14ac:dyDescent="0.2">
      <c r="A164" s="124"/>
      <c r="B164" s="177" t="s">
        <v>4</v>
      </c>
      <c r="C164" s="161">
        <v>5.6</v>
      </c>
      <c r="D164" s="161">
        <v>5.9</v>
      </c>
      <c r="E164" s="161">
        <v>2.7</v>
      </c>
      <c r="F164" s="161">
        <v>0.8</v>
      </c>
      <c r="G164" s="161">
        <v>-17.899999999999999</v>
      </c>
      <c r="H164" s="161">
        <v>2</v>
      </c>
      <c r="I164" s="161">
        <v>3</v>
      </c>
      <c r="J164" s="161">
        <v>0.9</v>
      </c>
      <c r="K164" s="161">
        <v>3.4</v>
      </c>
      <c r="L164" s="161">
        <v>6.5</v>
      </c>
      <c r="M164" s="161">
        <v>21.9</v>
      </c>
      <c r="N164" s="161">
        <v>2.9</v>
      </c>
      <c r="O164" s="161">
        <v>0.2</v>
      </c>
      <c r="P164" s="161">
        <v>10.1</v>
      </c>
      <c r="Q164" s="292">
        <v>5.5</v>
      </c>
    </row>
    <row r="165" spans="1:17" ht="12.75" customHeight="1" x14ac:dyDescent="0.2">
      <c r="A165" s="124"/>
      <c r="B165" s="177" t="s">
        <v>1</v>
      </c>
      <c r="C165" s="161">
        <v>1</v>
      </c>
      <c r="D165" s="161">
        <v>0.8</v>
      </c>
      <c r="E165" s="161">
        <v>0.3</v>
      </c>
      <c r="F165" s="161">
        <v>0.1</v>
      </c>
      <c r="G165" s="161">
        <v>27.1</v>
      </c>
      <c r="H165" s="161">
        <v>-0.7</v>
      </c>
      <c r="I165" s="161">
        <v>-7.5</v>
      </c>
      <c r="J165" s="161">
        <v>1.9</v>
      </c>
      <c r="K165" s="161">
        <v>-1.4</v>
      </c>
      <c r="L165" s="161">
        <v>1.3</v>
      </c>
      <c r="M165" s="161">
        <v>3.7</v>
      </c>
      <c r="N165" s="161">
        <v>2</v>
      </c>
      <c r="O165" s="161">
        <v>0.7</v>
      </c>
      <c r="P165" s="161">
        <v>0.7</v>
      </c>
      <c r="Q165" s="292">
        <v>1</v>
      </c>
    </row>
    <row r="166" spans="1:17" ht="12.75" customHeight="1" x14ac:dyDescent="0.2">
      <c r="A166" s="124"/>
      <c r="B166" s="177" t="s">
        <v>2</v>
      </c>
      <c r="C166" s="161">
        <v>1</v>
      </c>
      <c r="D166" s="161">
        <v>1</v>
      </c>
      <c r="E166" s="161">
        <v>-0.3</v>
      </c>
      <c r="F166" s="161">
        <v>-0.4</v>
      </c>
      <c r="G166" s="161">
        <v>-4.5</v>
      </c>
      <c r="H166" s="161">
        <v>0</v>
      </c>
      <c r="I166" s="161">
        <v>-3.2</v>
      </c>
      <c r="J166" s="161">
        <v>1.8</v>
      </c>
      <c r="K166" s="161">
        <v>1</v>
      </c>
      <c r="L166" s="161">
        <v>1.2</v>
      </c>
      <c r="M166" s="161">
        <v>-1.3</v>
      </c>
      <c r="N166" s="161">
        <v>3.1</v>
      </c>
      <c r="O166" s="161">
        <v>1.4</v>
      </c>
      <c r="P166" s="161">
        <v>1.5</v>
      </c>
      <c r="Q166" s="292">
        <v>0.9</v>
      </c>
    </row>
    <row r="167" spans="1:17" ht="12.75" customHeight="1" x14ac:dyDescent="0.2">
      <c r="A167" s="124"/>
      <c r="B167" s="177"/>
      <c r="C167" s="161"/>
      <c r="D167" s="161"/>
      <c r="E167" s="161"/>
      <c r="F167" s="161"/>
      <c r="G167" s="161"/>
      <c r="H167" s="161"/>
      <c r="I167" s="161"/>
      <c r="J167" s="161"/>
      <c r="K167" s="161"/>
      <c r="L167" s="161"/>
      <c r="M167" s="161"/>
      <c r="N167" s="161"/>
      <c r="O167" s="161"/>
      <c r="P167" s="161"/>
      <c r="Q167" s="292"/>
    </row>
    <row r="168" spans="1:17" x14ac:dyDescent="0.2">
      <c r="A168" s="85" t="s">
        <v>75</v>
      </c>
      <c r="C168" s="161"/>
      <c r="D168" s="300"/>
      <c r="E168" s="300"/>
      <c r="F168" s="300"/>
      <c r="G168" s="300"/>
      <c r="H168" s="300"/>
      <c r="I168" s="300"/>
      <c r="J168" s="300"/>
      <c r="K168" s="300"/>
      <c r="L168" s="300"/>
      <c r="M168" s="300"/>
      <c r="N168" s="300"/>
      <c r="O168" s="300"/>
      <c r="P168" s="300"/>
      <c r="Q168" s="299"/>
    </row>
    <row r="169" spans="1:17" s="99" customFormat="1" ht="18.75" customHeight="1" x14ac:dyDescent="0.2">
      <c r="A169" s="198" t="s">
        <v>256</v>
      </c>
      <c r="C169" s="297" t="s">
        <v>181</v>
      </c>
      <c r="D169" s="297" t="s">
        <v>189</v>
      </c>
      <c r="E169" s="297" t="s">
        <v>199</v>
      </c>
      <c r="F169" s="297" t="s">
        <v>200</v>
      </c>
      <c r="G169" s="297" t="s">
        <v>201</v>
      </c>
      <c r="H169" s="297" t="s">
        <v>202</v>
      </c>
      <c r="I169" s="297" t="s">
        <v>203</v>
      </c>
      <c r="J169" s="297" t="s">
        <v>204</v>
      </c>
      <c r="K169" s="297" t="s">
        <v>205</v>
      </c>
      <c r="L169" s="297" t="s">
        <v>206</v>
      </c>
      <c r="M169" s="297" t="s">
        <v>207</v>
      </c>
      <c r="N169" s="297" t="s">
        <v>187</v>
      </c>
      <c r="O169" s="297" t="s">
        <v>186</v>
      </c>
      <c r="P169" s="297" t="s">
        <v>185</v>
      </c>
      <c r="Q169" s="298" t="s">
        <v>215</v>
      </c>
    </row>
    <row r="170" spans="1:17" ht="20.25" customHeight="1" x14ac:dyDescent="0.2">
      <c r="A170" s="124">
        <v>2017</v>
      </c>
      <c r="B170" s="90" t="s">
        <v>3</v>
      </c>
      <c r="C170" s="161">
        <v>2.4</v>
      </c>
      <c r="D170" s="161">
        <v>3.2</v>
      </c>
      <c r="E170" s="161">
        <v>80.599999999999994</v>
      </c>
      <c r="F170" s="161">
        <v>-2.8</v>
      </c>
      <c r="G170" s="161">
        <v>-42</v>
      </c>
      <c r="H170" s="161">
        <v>1.1000000000000001</v>
      </c>
      <c r="I170" s="161">
        <v>-6.6</v>
      </c>
      <c r="J170" s="161">
        <v>3.4</v>
      </c>
      <c r="K170" s="161">
        <v>3.6</v>
      </c>
      <c r="L170" s="161">
        <v>2.9</v>
      </c>
      <c r="M170" s="161">
        <v>4.0999999999999996</v>
      </c>
      <c r="N170" s="161">
        <v>5</v>
      </c>
      <c r="O170" s="161">
        <v>2.4</v>
      </c>
      <c r="P170" s="161">
        <v>2.1</v>
      </c>
      <c r="Q170" s="292">
        <v>1.8</v>
      </c>
    </row>
    <row r="171" spans="1:17" x14ac:dyDescent="0.2">
      <c r="A171" s="124"/>
      <c r="B171" s="125" t="s">
        <v>4</v>
      </c>
      <c r="C171" s="161">
        <v>2.2000000000000002</v>
      </c>
      <c r="D171" s="161">
        <v>2.5</v>
      </c>
      <c r="E171" s="161">
        <v>23.5</v>
      </c>
      <c r="F171" s="161">
        <v>-2.2999999999999998</v>
      </c>
      <c r="G171" s="161">
        <v>-13.8</v>
      </c>
      <c r="H171" s="161">
        <v>-0.5</v>
      </c>
      <c r="I171" s="161">
        <v>-9.6999999999999993</v>
      </c>
      <c r="J171" s="161">
        <v>-1.8</v>
      </c>
      <c r="K171" s="161">
        <v>3.7</v>
      </c>
      <c r="L171" s="161">
        <v>2.8</v>
      </c>
      <c r="M171" s="161">
        <v>3.7</v>
      </c>
      <c r="N171" s="161">
        <v>3.8</v>
      </c>
      <c r="O171" s="161">
        <v>2.2000000000000002</v>
      </c>
      <c r="P171" s="161">
        <v>2.9</v>
      </c>
      <c r="Q171" s="292">
        <v>1.6</v>
      </c>
    </row>
    <row r="172" spans="1:17" x14ac:dyDescent="0.2">
      <c r="A172" s="124"/>
      <c r="B172" s="132" t="s">
        <v>1</v>
      </c>
      <c r="C172" s="161">
        <v>2.1</v>
      </c>
      <c r="D172" s="161">
        <v>2</v>
      </c>
      <c r="E172" s="161">
        <v>-14</v>
      </c>
      <c r="F172" s="161">
        <v>1.8</v>
      </c>
      <c r="G172" s="161">
        <v>12.6</v>
      </c>
      <c r="H172" s="161">
        <v>1.7</v>
      </c>
      <c r="I172" s="161">
        <v>-2.1</v>
      </c>
      <c r="J172" s="161">
        <v>0.4</v>
      </c>
      <c r="K172" s="161">
        <v>4.2</v>
      </c>
      <c r="L172" s="161">
        <v>2.2000000000000002</v>
      </c>
      <c r="M172" s="161">
        <v>3.1</v>
      </c>
      <c r="N172" s="161">
        <v>2.2000000000000002</v>
      </c>
      <c r="O172" s="161">
        <v>1.5</v>
      </c>
      <c r="P172" s="161">
        <v>3</v>
      </c>
      <c r="Q172" s="292">
        <v>1.5</v>
      </c>
    </row>
    <row r="173" spans="1:17" s="99" customFormat="1" x14ac:dyDescent="0.2">
      <c r="A173" s="124"/>
      <c r="B173" s="132" t="s">
        <v>2</v>
      </c>
      <c r="C173" s="161">
        <v>1.8</v>
      </c>
      <c r="D173" s="161">
        <v>1.5</v>
      </c>
      <c r="E173" s="161">
        <v>-34</v>
      </c>
      <c r="F173" s="161">
        <v>3.9</v>
      </c>
      <c r="G173" s="161">
        <v>30.6</v>
      </c>
      <c r="H173" s="161">
        <v>3.3</v>
      </c>
      <c r="I173" s="161">
        <v>-2</v>
      </c>
      <c r="J173" s="161">
        <v>1.6</v>
      </c>
      <c r="K173" s="161">
        <v>3.8</v>
      </c>
      <c r="L173" s="161">
        <v>1.6</v>
      </c>
      <c r="M173" s="161">
        <v>0</v>
      </c>
      <c r="N173" s="161">
        <v>3.2</v>
      </c>
      <c r="O173" s="161">
        <v>1</v>
      </c>
      <c r="P173" s="161">
        <v>2.7</v>
      </c>
      <c r="Q173" s="292">
        <v>1.2</v>
      </c>
    </row>
    <row r="174" spans="1:17" ht="20.25" customHeight="1" x14ac:dyDescent="0.2">
      <c r="A174" s="124">
        <v>2018</v>
      </c>
      <c r="B174" s="90" t="s">
        <v>3</v>
      </c>
      <c r="C174" s="161">
        <v>1.4</v>
      </c>
      <c r="D174" s="161">
        <v>1.4</v>
      </c>
      <c r="E174" s="161">
        <v>-32.6</v>
      </c>
      <c r="F174" s="161">
        <v>0.7</v>
      </c>
      <c r="G174" s="161">
        <v>-35.9</v>
      </c>
      <c r="H174" s="161">
        <v>3.9</v>
      </c>
      <c r="I174" s="161">
        <v>4.4000000000000004</v>
      </c>
      <c r="J174" s="161">
        <v>-1.9</v>
      </c>
      <c r="K174" s="161">
        <v>-2.2999999999999998</v>
      </c>
      <c r="L174" s="161">
        <v>1.8</v>
      </c>
      <c r="M174" s="161">
        <v>-1.4</v>
      </c>
      <c r="N174" s="161">
        <v>6.7</v>
      </c>
      <c r="O174" s="161">
        <v>1.1000000000000001</v>
      </c>
      <c r="P174" s="161">
        <v>2.4</v>
      </c>
      <c r="Q174" s="292">
        <v>0.8</v>
      </c>
    </row>
    <row r="175" spans="1:17" x14ac:dyDescent="0.2">
      <c r="B175" s="177" t="s">
        <v>4</v>
      </c>
      <c r="C175" s="161">
        <v>1.6</v>
      </c>
      <c r="D175" s="161">
        <v>1.4</v>
      </c>
      <c r="E175" s="161">
        <v>-15.6</v>
      </c>
      <c r="F175" s="161">
        <v>3.4</v>
      </c>
      <c r="G175" s="161">
        <v>-1.2</v>
      </c>
      <c r="H175" s="161">
        <v>4.7</v>
      </c>
      <c r="I175" s="161">
        <v>-0.5</v>
      </c>
      <c r="J175" s="161">
        <v>3</v>
      </c>
      <c r="K175" s="161">
        <v>-2.1</v>
      </c>
      <c r="L175" s="161">
        <v>1.5</v>
      </c>
      <c r="M175" s="161">
        <v>-1.5</v>
      </c>
      <c r="N175" s="161">
        <v>9.8000000000000007</v>
      </c>
      <c r="O175" s="161">
        <v>0.4</v>
      </c>
      <c r="P175" s="161">
        <v>1.3</v>
      </c>
      <c r="Q175" s="292">
        <v>1</v>
      </c>
    </row>
    <row r="176" spans="1:17" x14ac:dyDescent="0.2">
      <c r="B176" s="177" t="s">
        <v>1</v>
      </c>
      <c r="C176" s="161">
        <v>1.8</v>
      </c>
      <c r="D176" s="161">
        <v>1.6</v>
      </c>
      <c r="E176" s="161">
        <v>-0.3</v>
      </c>
      <c r="F176" s="161">
        <v>5</v>
      </c>
      <c r="G176" s="161">
        <v>17.399999999999999</v>
      </c>
      <c r="H176" s="161">
        <v>4.5999999999999996</v>
      </c>
      <c r="I176" s="161">
        <v>0.9</v>
      </c>
      <c r="J176" s="161">
        <v>2.1</v>
      </c>
      <c r="K176" s="161">
        <v>-1.4</v>
      </c>
      <c r="L176" s="161">
        <v>1.5</v>
      </c>
      <c r="M176" s="161">
        <v>-1.7</v>
      </c>
      <c r="N176" s="161">
        <v>10.9</v>
      </c>
      <c r="O176" s="161">
        <v>0.3</v>
      </c>
      <c r="P176" s="161">
        <v>1.3</v>
      </c>
      <c r="Q176" s="292">
        <v>1.2</v>
      </c>
    </row>
    <row r="177" spans="1:17" x14ac:dyDescent="0.2">
      <c r="B177" s="177" t="s">
        <v>2</v>
      </c>
      <c r="C177" s="161">
        <v>1.8</v>
      </c>
      <c r="D177" s="161">
        <v>1.6</v>
      </c>
      <c r="E177" s="161">
        <v>18.7</v>
      </c>
      <c r="F177" s="161">
        <v>4.8</v>
      </c>
      <c r="G177" s="161">
        <v>29.2</v>
      </c>
      <c r="H177" s="161">
        <v>2.7</v>
      </c>
      <c r="I177" s="161">
        <v>3.3</v>
      </c>
      <c r="J177" s="161">
        <v>-1.1000000000000001</v>
      </c>
      <c r="K177" s="161">
        <v>-2</v>
      </c>
      <c r="L177" s="161">
        <v>1.7</v>
      </c>
      <c r="M177" s="161">
        <v>-0.9</v>
      </c>
      <c r="N177" s="161">
        <v>10.4</v>
      </c>
      <c r="O177" s="161">
        <v>0.4</v>
      </c>
      <c r="P177" s="289">
        <v>1.1000000000000001</v>
      </c>
      <c r="Q177" s="161">
        <v>1.2</v>
      </c>
    </row>
    <row r="178" spans="1:17" ht="20.25" customHeight="1" x14ac:dyDescent="0.2">
      <c r="A178" s="124">
        <v>2019</v>
      </c>
      <c r="B178" s="90" t="s">
        <v>3</v>
      </c>
      <c r="C178" s="161">
        <v>2.2000000000000002</v>
      </c>
      <c r="D178" s="161">
        <v>1.8</v>
      </c>
      <c r="E178" s="161">
        <v>14</v>
      </c>
      <c r="F178" s="161">
        <v>9.5</v>
      </c>
      <c r="G178" s="161">
        <v>135.5</v>
      </c>
      <c r="H178" s="161">
        <v>4.9000000000000004</v>
      </c>
      <c r="I178" s="161">
        <v>5.0999999999999996</v>
      </c>
      <c r="J178" s="161">
        <v>-0.4</v>
      </c>
      <c r="K178" s="161">
        <v>0.5</v>
      </c>
      <c r="L178" s="161">
        <v>1.5</v>
      </c>
      <c r="M178" s="161">
        <v>0.8</v>
      </c>
      <c r="N178" s="161">
        <v>8.5</v>
      </c>
      <c r="O178" s="161">
        <v>-0.4</v>
      </c>
      <c r="P178" s="161">
        <v>1.5</v>
      </c>
      <c r="Q178" s="292">
        <v>1.6</v>
      </c>
    </row>
    <row r="179" spans="1:17" x14ac:dyDescent="0.2">
      <c r="A179" s="124"/>
      <c r="B179" s="177" t="s">
        <v>4</v>
      </c>
      <c r="C179" s="161">
        <v>1.8</v>
      </c>
      <c r="D179" s="161">
        <v>2</v>
      </c>
      <c r="E179" s="161">
        <v>4.9000000000000004</v>
      </c>
      <c r="F179" s="161">
        <v>4.5</v>
      </c>
      <c r="G179" s="161">
        <v>9.9</v>
      </c>
      <c r="H179" s="161">
        <v>2.8</v>
      </c>
      <c r="I179" s="161">
        <v>17.899999999999999</v>
      </c>
      <c r="J179" s="161">
        <v>0.3</v>
      </c>
      <c r="K179" s="161">
        <v>3</v>
      </c>
      <c r="L179" s="161">
        <v>1.5</v>
      </c>
      <c r="M179" s="161">
        <v>0.7</v>
      </c>
      <c r="N179" s="161">
        <v>6</v>
      </c>
      <c r="O179" s="161">
        <v>-0.1</v>
      </c>
      <c r="P179" s="289">
        <v>2.5</v>
      </c>
      <c r="Q179" s="161">
        <v>1.2</v>
      </c>
    </row>
    <row r="180" spans="1:17" x14ac:dyDescent="0.2">
      <c r="A180" s="124"/>
      <c r="B180" s="177" t="s">
        <v>1</v>
      </c>
      <c r="C180" s="161">
        <v>1.6</v>
      </c>
      <c r="D180" s="161">
        <v>1.9</v>
      </c>
      <c r="E180" s="161">
        <v>18.399999999999999</v>
      </c>
      <c r="F180" s="161">
        <v>1.3</v>
      </c>
      <c r="G180" s="161">
        <v>-18.8</v>
      </c>
      <c r="H180" s="161">
        <v>2.2000000000000002</v>
      </c>
      <c r="I180" s="161">
        <v>12.9</v>
      </c>
      <c r="J180" s="161">
        <v>-1</v>
      </c>
      <c r="K180" s="161">
        <v>-1.3</v>
      </c>
      <c r="L180" s="161">
        <v>1.8</v>
      </c>
      <c r="M180" s="161">
        <v>0.6</v>
      </c>
      <c r="N180" s="161">
        <v>4.5999999999999996</v>
      </c>
      <c r="O180" s="161">
        <v>0.7</v>
      </c>
      <c r="P180" s="289">
        <v>2.9</v>
      </c>
      <c r="Q180" s="161">
        <v>1.1000000000000001</v>
      </c>
    </row>
    <row r="181" spans="1:17" x14ac:dyDescent="0.2">
      <c r="A181" s="124"/>
      <c r="B181" s="177" t="s">
        <v>2</v>
      </c>
      <c r="C181" s="161">
        <v>1.2</v>
      </c>
      <c r="D181" s="161">
        <v>1.7</v>
      </c>
      <c r="E181" s="161">
        <v>26.6</v>
      </c>
      <c r="F181" s="161">
        <v>-0.5</v>
      </c>
      <c r="G181" s="161">
        <v>-37</v>
      </c>
      <c r="H181" s="161">
        <v>2.4</v>
      </c>
      <c r="I181" s="161">
        <v>15.9</v>
      </c>
      <c r="J181" s="161">
        <v>-0.8</v>
      </c>
      <c r="K181" s="161">
        <v>-2.8</v>
      </c>
      <c r="L181" s="161">
        <v>1.5</v>
      </c>
      <c r="M181" s="161">
        <v>0.4</v>
      </c>
      <c r="N181" s="161">
        <v>2.5</v>
      </c>
      <c r="O181" s="161">
        <v>0.4</v>
      </c>
      <c r="P181" s="289">
        <v>3.3</v>
      </c>
      <c r="Q181" s="161">
        <v>0.7</v>
      </c>
    </row>
    <row r="182" spans="1:17" ht="20.25" customHeight="1" x14ac:dyDescent="0.2">
      <c r="A182" s="124">
        <v>2020</v>
      </c>
      <c r="B182" s="90" t="s">
        <v>3</v>
      </c>
      <c r="C182" s="161">
        <v>-2.1</v>
      </c>
      <c r="D182" s="161">
        <v>-1.8</v>
      </c>
      <c r="E182" s="161">
        <v>9.9</v>
      </c>
      <c r="F182" s="161">
        <v>-4.3</v>
      </c>
      <c r="G182" s="161">
        <v>-30.7</v>
      </c>
      <c r="H182" s="161">
        <v>-3</v>
      </c>
      <c r="I182" s="161">
        <v>5.7</v>
      </c>
      <c r="J182" s="161">
        <v>0.2</v>
      </c>
      <c r="K182" s="161">
        <v>-4.5999999999999996</v>
      </c>
      <c r="L182" s="161">
        <v>-1.7</v>
      </c>
      <c r="M182" s="161">
        <v>-4.9000000000000004</v>
      </c>
      <c r="N182" s="161">
        <v>-1.7</v>
      </c>
      <c r="O182" s="161">
        <v>-0.3</v>
      </c>
      <c r="P182" s="289">
        <v>-1.9</v>
      </c>
      <c r="Q182" s="161">
        <v>-2.5</v>
      </c>
    </row>
    <row r="183" spans="1:17" x14ac:dyDescent="0.2">
      <c r="A183" s="124"/>
      <c r="B183" s="177" t="s">
        <v>4</v>
      </c>
      <c r="C183" s="161">
        <v>-21.2</v>
      </c>
      <c r="D183" s="161">
        <v>-21.5</v>
      </c>
      <c r="E183" s="161">
        <v>-11.6</v>
      </c>
      <c r="F183" s="161">
        <v>-19.5</v>
      </c>
      <c r="G183" s="161">
        <v>-14.4</v>
      </c>
      <c r="H183" s="161">
        <v>-23.1</v>
      </c>
      <c r="I183" s="161">
        <v>-9.6999999999999993</v>
      </c>
      <c r="J183" s="161">
        <v>-6.5</v>
      </c>
      <c r="K183" s="161">
        <v>-40.200000000000003</v>
      </c>
      <c r="L183" s="161">
        <v>-19.899999999999999</v>
      </c>
      <c r="M183" s="161">
        <v>-37.5</v>
      </c>
      <c r="N183" s="161">
        <v>-18.2</v>
      </c>
      <c r="O183" s="161">
        <v>-9.8000000000000007</v>
      </c>
      <c r="P183" s="161">
        <v>-25.3</v>
      </c>
      <c r="Q183" s="292">
        <v>-21.6</v>
      </c>
    </row>
    <row r="184" spans="1:17" x14ac:dyDescent="0.2">
      <c r="A184" s="124"/>
      <c r="B184" s="177" t="s">
        <v>1</v>
      </c>
      <c r="C184" s="161">
        <v>-7.8</v>
      </c>
      <c r="D184" s="161">
        <v>-7.8</v>
      </c>
      <c r="E184" s="161">
        <v>-15.8</v>
      </c>
      <c r="F184" s="161">
        <v>-6.1</v>
      </c>
      <c r="G184" s="161">
        <v>-15.6</v>
      </c>
      <c r="H184" s="161">
        <v>-6.7</v>
      </c>
      <c r="I184" s="161">
        <v>1.1000000000000001</v>
      </c>
      <c r="J184" s="161">
        <v>-1.2</v>
      </c>
      <c r="K184" s="161">
        <v>-12.3</v>
      </c>
      <c r="L184" s="161">
        <v>-7.3</v>
      </c>
      <c r="M184" s="161">
        <v>-5.8</v>
      </c>
      <c r="N184" s="161">
        <v>-10.4</v>
      </c>
      <c r="O184" s="161">
        <v>-6.3</v>
      </c>
      <c r="P184" s="289">
        <v>-8.5</v>
      </c>
      <c r="Q184" s="161">
        <v>-8.3000000000000007</v>
      </c>
    </row>
    <row r="185" spans="1:17" x14ac:dyDescent="0.2">
      <c r="A185" s="124"/>
      <c r="B185" s="177" t="s">
        <v>2</v>
      </c>
      <c r="C185" s="161">
        <v>-6.4</v>
      </c>
      <c r="D185" s="161">
        <v>-6.4</v>
      </c>
      <c r="E185" s="161">
        <v>-16</v>
      </c>
      <c r="F185" s="161">
        <v>-3.7</v>
      </c>
      <c r="G185" s="161">
        <v>-11.7</v>
      </c>
      <c r="H185" s="161">
        <v>-3.2</v>
      </c>
      <c r="I185" s="161">
        <v>-5.4</v>
      </c>
      <c r="J185" s="161">
        <v>0.9</v>
      </c>
      <c r="K185" s="161">
        <v>-6.3</v>
      </c>
      <c r="L185" s="161">
        <v>-6.4</v>
      </c>
      <c r="M185" s="161">
        <v>-12.2</v>
      </c>
      <c r="N185" s="161">
        <v>-7.6</v>
      </c>
      <c r="O185" s="161">
        <v>-4.3</v>
      </c>
      <c r="P185" s="289">
        <v>-5.5</v>
      </c>
      <c r="Q185" s="161">
        <v>-6.9</v>
      </c>
    </row>
    <row r="186" spans="1:17" ht="20.25" customHeight="1" x14ac:dyDescent="0.2">
      <c r="A186" s="124">
        <v>2021</v>
      </c>
      <c r="B186" s="90" t="s">
        <v>3</v>
      </c>
      <c r="C186" s="161">
        <v>-5</v>
      </c>
      <c r="D186" s="161">
        <v>-4.9000000000000004</v>
      </c>
      <c r="E186" s="161">
        <v>-11.2</v>
      </c>
      <c r="F186" s="161">
        <v>-1.6</v>
      </c>
      <c r="G186" s="161">
        <v>-13.6</v>
      </c>
      <c r="H186" s="161">
        <v>-1.6</v>
      </c>
      <c r="I186" s="161">
        <v>2.5</v>
      </c>
      <c r="J186" s="161">
        <v>1.6</v>
      </c>
      <c r="K186" s="161">
        <v>-3.2</v>
      </c>
      <c r="L186" s="161">
        <v>-5.4</v>
      </c>
      <c r="M186" s="161">
        <v>-15.1</v>
      </c>
      <c r="N186" s="161">
        <v>-5.6</v>
      </c>
      <c r="O186" s="161">
        <v>-2.5</v>
      </c>
      <c r="P186" s="289">
        <v>-4.0999999999999996</v>
      </c>
      <c r="Q186" s="161">
        <v>-5.6</v>
      </c>
    </row>
    <row r="187" spans="1:17" x14ac:dyDescent="0.2">
      <c r="A187" s="124"/>
      <c r="B187" s="177" t="s">
        <v>4</v>
      </c>
      <c r="C187" s="161">
        <v>24.6</v>
      </c>
      <c r="D187" s="161">
        <v>25.3</v>
      </c>
      <c r="E187" s="161">
        <v>8.5</v>
      </c>
      <c r="F187" s="161">
        <v>19.899999999999999</v>
      </c>
      <c r="G187" s="161">
        <v>-28.3</v>
      </c>
      <c r="H187" s="161">
        <v>28.1</v>
      </c>
      <c r="I187" s="161">
        <v>15.3</v>
      </c>
      <c r="J187" s="161">
        <v>8.1999999999999993</v>
      </c>
      <c r="K187" s="161">
        <v>55.6</v>
      </c>
      <c r="L187" s="161">
        <v>23.1</v>
      </c>
      <c r="M187" s="161">
        <v>57.1</v>
      </c>
      <c r="N187" s="161">
        <v>15.4</v>
      </c>
      <c r="O187" s="161">
        <v>8.1999999999999993</v>
      </c>
      <c r="P187" s="289">
        <v>37.4</v>
      </c>
      <c r="Q187" s="161">
        <v>23.8</v>
      </c>
    </row>
    <row r="188" spans="1:17" x14ac:dyDescent="0.2">
      <c r="A188" s="124"/>
      <c r="B188" s="177" t="s">
        <v>1</v>
      </c>
      <c r="C188" s="277">
        <v>7</v>
      </c>
      <c r="D188" s="90">
        <v>7.2</v>
      </c>
      <c r="E188" s="90">
        <v>2.6</v>
      </c>
      <c r="F188" s="277">
        <v>3</v>
      </c>
      <c r="G188" s="90">
        <v>-4.8</v>
      </c>
      <c r="H188" s="90">
        <v>4.5999999999999996</v>
      </c>
      <c r="I188" s="90">
        <v>-3.9</v>
      </c>
      <c r="J188" s="90">
        <v>5.2</v>
      </c>
      <c r="K188" s="90">
        <v>8.6</v>
      </c>
      <c r="L188" s="90">
        <v>7.2</v>
      </c>
      <c r="M188" s="90">
        <v>8.1</v>
      </c>
      <c r="N188" s="90">
        <v>7.1</v>
      </c>
      <c r="O188" s="90">
        <v>3.9</v>
      </c>
      <c r="P188" s="189">
        <v>12.1</v>
      </c>
      <c r="Q188" s="90">
        <v>6.5</v>
      </c>
    </row>
    <row r="189" spans="1:17" ht="13.5" thickBot="1" x14ac:dyDescent="0.25">
      <c r="A189" s="310"/>
      <c r="B189" s="211" t="s">
        <v>2</v>
      </c>
      <c r="C189" s="351">
        <v>6.5</v>
      </c>
      <c r="D189" s="351">
        <v>6.6</v>
      </c>
      <c r="E189" s="351">
        <v>0.4</v>
      </c>
      <c r="F189" s="351">
        <v>0.1</v>
      </c>
      <c r="G189" s="351">
        <v>-6</v>
      </c>
      <c r="H189" s="351">
        <v>0.7</v>
      </c>
      <c r="I189" s="351">
        <v>-5.2</v>
      </c>
      <c r="J189" s="351">
        <v>6.1</v>
      </c>
      <c r="K189" s="351">
        <v>4.5999999999999996</v>
      </c>
      <c r="L189" s="351">
        <v>7.4</v>
      </c>
      <c r="M189" s="351">
        <v>14.9</v>
      </c>
      <c r="N189" s="351">
        <v>7.7</v>
      </c>
      <c r="O189" s="351">
        <v>3.3</v>
      </c>
      <c r="P189" s="352">
        <v>9.1</v>
      </c>
      <c r="Q189" s="351">
        <v>6.1</v>
      </c>
    </row>
    <row r="190" spans="1:17" x14ac:dyDescent="0.2">
      <c r="A190" s="83" t="s">
        <v>272</v>
      </c>
      <c r="B190" s="98"/>
      <c r="C190" s="116"/>
      <c r="D190" s="116"/>
      <c r="E190" s="116"/>
      <c r="F190" s="116"/>
      <c r="G190" s="116"/>
      <c r="H190" s="116"/>
      <c r="I190" s="116"/>
      <c r="J190" s="116"/>
      <c r="K190" s="116"/>
      <c r="L190" s="116"/>
      <c r="M190" s="116"/>
      <c r="N190" s="116"/>
      <c r="O190" s="116"/>
      <c r="P190" s="116"/>
      <c r="Q190" s="116"/>
    </row>
    <row r="191" spans="1:17" ht="12.75" customHeight="1" x14ac:dyDescent="0.2">
      <c r="A191" s="83" t="s">
        <v>212</v>
      </c>
      <c r="B191" s="98"/>
      <c r="C191" s="116"/>
      <c r="D191" s="116"/>
      <c r="E191" s="116"/>
      <c r="F191" s="116"/>
      <c r="G191" s="116"/>
      <c r="H191" s="116"/>
      <c r="I191" s="116"/>
      <c r="J191" s="116"/>
      <c r="K191" s="116"/>
      <c r="L191" s="116"/>
      <c r="M191" s="116"/>
      <c r="N191" s="116"/>
      <c r="O191" s="116"/>
      <c r="P191" s="116"/>
      <c r="Q191" s="116"/>
    </row>
    <row r="192" spans="1:17" ht="12.75" customHeight="1" x14ac:dyDescent="0.2">
      <c r="A192" s="83" t="s">
        <v>273</v>
      </c>
      <c r="B192" s="98"/>
      <c r="C192" s="116"/>
      <c r="D192" s="116"/>
      <c r="E192" s="116"/>
      <c r="F192" s="116"/>
      <c r="G192" s="116"/>
      <c r="H192" s="116"/>
      <c r="I192" s="116"/>
      <c r="J192" s="116"/>
      <c r="K192" s="116"/>
      <c r="L192" s="116"/>
      <c r="M192" s="116"/>
      <c r="N192" s="116"/>
      <c r="O192" s="116"/>
      <c r="P192" s="116"/>
      <c r="Q192" s="116"/>
    </row>
    <row r="193" spans="1:1" ht="12.75" customHeight="1" x14ac:dyDescent="0.2">
      <c r="A193" s="83" t="s">
        <v>301</v>
      </c>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rowBreaks count="1" manualBreakCount="1">
    <brk id="11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K2LS and ABMI</vt:lpstr>
      <vt:lpstr>Recession checker</vt:lpstr>
      <vt:lpstr>Ready Reckoner</vt:lpstr>
      <vt:lpstr>Contents</vt:lpstr>
      <vt:lpstr>Table 1.1</vt:lpstr>
      <vt:lpstr>Table 1.2</vt:lpstr>
      <vt:lpstr>Table 1.3</vt:lpstr>
      <vt:lpstr>Table 1.4</vt:lpstr>
      <vt:lpstr>Table 1.5</vt:lpstr>
      <vt:lpstr>Table R1.1</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lpstr>'Table R1.1'!Print_Area</vt:lpstr>
      <vt:lpstr>'Table 1.1'!Print_Titles</vt:lpstr>
      <vt:lpstr>'Table 1.2'!Print_Titles</vt:lpstr>
      <vt:lpstr>'Table 1.3'!Print_Titles</vt:lpstr>
      <vt:lpstr>'Table 1.4'!Print_Titles</vt:lpstr>
      <vt:lpstr>'Table 1.5'!Print_Titles</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Ramsay</dc:creator>
  <cp:lastModifiedBy>u208534</cp:lastModifiedBy>
  <cp:lastPrinted>2020-03-05T10:46:46Z</cp:lastPrinted>
  <dcterms:created xsi:type="dcterms:W3CDTF">2000-04-17T10:56:53Z</dcterms:created>
  <dcterms:modified xsi:type="dcterms:W3CDTF">2022-03-14T10:50:05Z</dcterms:modified>
</cp:coreProperties>
</file>