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OPS\ASG\OCEA\Statistics\GDP\Briefing &amp; Submissions\2021 Q2\GDP\First estimate\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Table R1.1" sheetId="112" r:id="rId10"/>
    <sheet name="Inkscape chart 1 original" sheetId="85" state="hidden" r:id="rId11"/>
    <sheet name="Inkscape chart 2 original" sheetId="86" state="hidden" r:id="rId12"/>
    <sheet name="Inkscape chart 3 (2)" sheetId="103" state="hidden" r:id="rId13"/>
    <sheet name="Inkscape chart 5 (2)" sheetId="104" state="hidden" r:id="rId14"/>
  </sheets>
  <externalReferences>
    <externalReference r:id="rId15"/>
  </externalReference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Contents!$A$1:$Q$28</definedName>
    <definedName name="_xlnm.Print_Area" localSheetId="2">'Ready Reckoner'!$A$1:$Q$22</definedName>
    <definedName name="_xlnm.Print_Area" localSheetId="4">'Table 1.1'!$A$1:$P$202</definedName>
    <definedName name="_xlnm.Print_Area" localSheetId="5">'Table 1.2'!$A$1:$Q$196</definedName>
    <definedName name="_xlnm.Print_Area" localSheetId="6">'Table 1.3'!$A$1:$N$201</definedName>
    <definedName name="_xlnm.Print_Area" localSheetId="7">'Table 1.4'!$A$1:$O$66</definedName>
    <definedName name="_xlnm.Print_Area" localSheetId="8">'Table 1.5'!$A$1:$Q$193</definedName>
    <definedName name="_xlnm.Print_Area" localSheetId="9">'Table R1.1'!$A$1:$O$39</definedName>
    <definedName name="_xlnm.Print_Titles" localSheetId="4">'Table 1.1'!$1:$10</definedName>
    <definedName name="_xlnm.Print_Titles" localSheetId="5">'Table 1.2'!$1:$9</definedName>
    <definedName name="_xlnm.Print_Titles" localSheetId="6">'Table 1.3'!$1:$10</definedName>
    <definedName name="_xlnm.Print_Titles" localSheetId="7">'Table 1.4'!$1:$7</definedName>
    <definedName name="_xlnm.Print_Titles" localSheetId="8">'Table 1.5'!$1:$12</definedName>
    <definedName name="Z_1CD376A6_597B_4372_AE9C_797CFAC40532_.wvu.PrintArea" localSheetId="4" hidden="1">'Table 1.1'!$A$1:$F$198</definedName>
    <definedName name="Z_1CD376A6_597B_4372_AE9C_797CFAC40532_.wvu.PrintArea" localSheetId="5" hidden="1">'Table 1.2'!$A$1:$O$195</definedName>
    <definedName name="Z_1CD376A6_597B_4372_AE9C_797CFAC40532_.wvu.PrintArea" localSheetId="6" hidden="1">'Table 1.3'!$A$1:$N$200</definedName>
    <definedName name="Z_1CD376A6_597B_4372_AE9C_797CFAC40532_.wvu.PrintArea" localSheetId="8" hidden="1">'Table 1.5'!$A$1:$P$193</definedName>
    <definedName name="Z_DBCBC3B8_EF48_410B_8E7D_16CC21680905_.wvu.PrintArea" localSheetId="4" hidden="1">'Table 1.1'!$A$1:$F$198</definedName>
    <definedName name="Z_DBCBC3B8_EF48_410B_8E7D_16CC21680905_.wvu.PrintArea" localSheetId="5" hidden="1">'Table 1.2'!$A$1:$O$195</definedName>
    <definedName name="Z_DBCBC3B8_EF48_410B_8E7D_16CC21680905_.wvu.PrintArea" localSheetId="6" hidden="1">'Table 1.3'!$A$1:$N$200</definedName>
    <definedName name="Z_DBCBC3B8_EF48_410B_8E7D_16CC21680905_.wvu.PrintArea" localSheetId="8" hidden="1">'Table 1.5'!$A$1:$P$193</definedName>
  </definedNames>
  <calcPr calcId="162913"/>
  <customWorkbookViews>
    <customWorkbookView name="User - Personal View" guid="{C139FAF6-B47C-41EE-9FF7-A3C1F54BCD29}" mergeInterval="0" personalView="1" maximized="1" windowWidth="1596" windowHeight="1001" activeSheetId="9"/>
    <customWorkbookView name="John Dowens - Personal View" guid="{DBCBC3B8-EF48-410B-8E7D-16CC21680905}" mergeInterval="0" personalView="1" maximized="1" windowWidth="1596" windowHeight="994" activeSheetId="5"/>
    <customWorkbookView name="Stevan - Personal View" guid="{1CD376A6-597B-4372-AE9C-797CFAC40532}" mergeInterval="0" personalView="1" xWindow="1675" yWindow="45" windowWidth="1575" windowHeight="948" tabRatio="842" activeSheetId="4"/>
  </customWorkbookViews>
</workbook>
</file>

<file path=xl/calcChain.xml><?xml version="1.0" encoding="utf-8"?>
<calcChain xmlns="http://schemas.openxmlformats.org/spreadsheetml/2006/main">
  <c r="O132" i="64" l="1"/>
  <c r="P131" i="64"/>
  <c r="Q131" i="64"/>
  <c r="P132" i="64"/>
  <c r="Q132" i="64"/>
  <c r="P133" i="64"/>
  <c r="Q133" i="64"/>
  <c r="P134" i="64"/>
  <c r="Q134" i="64"/>
  <c r="D137" i="67" l="1"/>
  <c r="E137" i="67"/>
  <c r="F137" i="67"/>
  <c r="G137" i="67"/>
  <c r="H137" i="67"/>
  <c r="I137" i="67"/>
  <c r="J137" i="67"/>
  <c r="K137" i="67"/>
  <c r="L137" i="67"/>
  <c r="M137" i="67"/>
  <c r="N137" i="67"/>
  <c r="C137" i="67"/>
  <c r="D134" i="64"/>
  <c r="E134" i="64"/>
  <c r="F134" i="64"/>
  <c r="G134" i="64"/>
  <c r="H134" i="64"/>
  <c r="I134" i="64"/>
  <c r="J134" i="64"/>
  <c r="K134" i="64"/>
  <c r="L134" i="64"/>
  <c r="M134" i="64"/>
  <c r="N134" i="64"/>
  <c r="O134" i="64"/>
  <c r="C134" i="64"/>
  <c r="K65" i="110" l="1"/>
  <c r="L65" i="110"/>
  <c r="M65" i="110"/>
  <c r="N65" i="110"/>
  <c r="O65" i="110"/>
  <c r="D65" i="110"/>
  <c r="E65" i="110"/>
  <c r="F65" i="110"/>
  <c r="G65" i="110"/>
  <c r="H65" i="110"/>
  <c r="N10" i="67"/>
  <c r="M10" i="67"/>
  <c r="E10" i="67"/>
  <c r="D136" i="67" l="1"/>
  <c r="E136" i="67"/>
  <c r="F136" i="67"/>
  <c r="G136" i="67"/>
  <c r="H136" i="67"/>
  <c r="I136" i="67"/>
  <c r="J136" i="67"/>
  <c r="K136" i="67"/>
  <c r="L136" i="67"/>
  <c r="M136" i="67"/>
  <c r="N136" i="67"/>
  <c r="C136" i="67"/>
  <c r="D133" i="64"/>
  <c r="E133" i="64"/>
  <c r="F133" i="64"/>
  <c r="G133" i="64"/>
  <c r="H133" i="64"/>
  <c r="I133" i="64"/>
  <c r="J133" i="64"/>
  <c r="K133" i="64"/>
  <c r="L133" i="64"/>
  <c r="M133" i="64"/>
  <c r="N133" i="64"/>
  <c r="O133" i="64"/>
  <c r="C133" i="64"/>
  <c r="K64" i="110" l="1"/>
  <c r="L64" i="110"/>
  <c r="M64" i="110"/>
  <c r="N64" i="110"/>
  <c r="O64" i="110"/>
  <c r="D64" i="110"/>
  <c r="E64" i="110"/>
  <c r="F64" i="110"/>
  <c r="G64" i="110"/>
  <c r="H64" i="110"/>
  <c r="H63" i="110" l="1"/>
  <c r="D131" i="64"/>
  <c r="E131" i="64"/>
  <c r="F131" i="64"/>
  <c r="G131" i="64"/>
  <c r="H131" i="64"/>
  <c r="I131" i="64"/>
  <c r="J131" i="64"/>
  <c r="K131" i="64"/>
  <c r="L131" i="64"/>
  <c r="M131" i="64"/>
  <c r="N131" i="64"/>
  <c r="O131" i="64"/>
  <c r="D132" i="64"/>
  <c r="E132" i="64"/>
  <c r="F132" i="64"/>
  <c r="G132" i="64"/>
  <c r="H132" i="64"/>
  <c r="I132" i="64"/>
  <c r="J132" i="64"/>
  <c r="K132" i="64"/>
  <c r="L132" i="64"/>
  <c r="M132" i="64"/>
  <c r="N132" i="64"/>
  <c r="C131" i="64"/>
  <c r="C132" i="64"/>
  <c r="D134" i="67" l="1"/>
  <c r="E134" i="67"/>
  <c r="F134" i="67"/>
  <c r="G134" i="67"/>
  <c r="H134" i="67"/>
  <c r="I134" i="67"/>
  <c r="J134" i="67"/>
  <c r="K134" i="67"/>
  <c r="L134" i="67"/>
  <c r="M134" i="67"/>
  <c r="N134" i="67"/>
  <c r="D135" i="67"/>
  <c r="E135" i="67"/>
  <c r="F135" i="67"/>
  <c r="G135" i="67"/>
  <c r="H135" i="67"/>
  <c r="I135" i="67"/>
  <c r="J135" i="67"/>
  <c r="K135" i="67"/>
  <c r="L135" i="67"/>
  <c r="M135" i="67"/>
  <c r="N135" i="67"/>
  <c r="C135" i="67"/>
  <c r="C134" i="67"/>
  <c r="E63" i="110" l="1"/>
  <c r="D63" i="110"/>
  <c r="M63" i="110" l="1"/>
  <c r="L63" i="110"/>
  <c r="K63" i="110"/>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<sst xmlns="http://schemas.openxmlformats.org/spreadsheetml/2006/main" count="1349" uniqueCount="303">
  <si>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</si>
  <si>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</si>
  <si>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</si>
  <si>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</si>
  <si>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</si>
  <si>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</si>
  <si>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</si>
  <si>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</si>
  <si>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</si>
  <si>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</si>
  <si>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</si>
  <si>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</si>
  <si>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</si>
  <si>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</si>
  <si>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</si>
  <si>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</si>
  <si>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</si>
  <si>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</si>
  <si>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</si>
  <si>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</si>
  <si>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</si>
  <si>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</si>
  <si>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</si>
  <si>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</si>
  <si>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</si>
  <si>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</si>
  <si>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</si>
  <si>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</si>
  <si>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</si>
  <si>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</si>
  <si>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</si>
  <si>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</si>
  <si>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</si>
  <si>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</si>
  <si>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</si>
  <si>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</si>
  <si>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</si>
  <si>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</si>
  <si>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</si>
  <si>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</si>
  <si>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</si>
  <si>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</si>
  <si>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</si>
  <si>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</si>
  <si>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</si>
  <si>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</si>
  <si>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</si>
  <si>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</si>
  <si>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</si>
  <si>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</si>
  <si>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</si>
  <si>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</si>
  <si>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</si>
  <si>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</si>
  <si>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</si>
  <si>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</si>
  <si>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</si>
  <si>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</si>
  <si>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</si>
  <si>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</si>
  <si>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</si>
  <si>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</si>
  <si>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</si>
  <si>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</si>
  <si>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</si>
  <si>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</si>
  <si>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</si>
  <si>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</si>
  <si>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</si>
  <si>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</si>
  <si>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</si>
  <si>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</si>
  <si>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</si>
  <si>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</si>
  <si>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</si>
  <si>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</si>
  <si>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</si>
  <si>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</si>
  <si>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</si>
  <si>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</si>
  <si>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</si>
  <si>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</si>
  <si>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</si>
  <si>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</si>
  <si>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</si>
  <si>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</si>
  <si>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</si>
  <si>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</si>
  <si>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</si>
  <si>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</si>
  <si>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</si>
  <si>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</si>
  <si>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</si>
  <si>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</si>
  <si>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</si>
  <si>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</si>
  <si>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</si>
  <si>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</si>
  <si>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</si>
  <si>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</si>
  <si>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</si>
  <si>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</si>
  <si>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</si>
  <si>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</si>
  <si>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</si>
  <si>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</si>
  <si>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</si>
  <si>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</si>
  <si>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</si>
  <si>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</si>
  <si>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</si>
  <si>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</si>
  <si>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</si>
  <si>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</si>
  <si>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</si>
  <si>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</si>
  <si>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</si>
  <si>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</si>
  <si>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</si>
  <si>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</si>
  <si>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</si>
  <si>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</si>
  <si>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</si>
  <si>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</si>
  <si>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</si>
  <si>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</si>
  <si>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</si>
  <si>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</si>
  <si>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</si>
  <si>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</si>
  <si>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</si>
  <si>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</si>
  <si>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</si>
  <si>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</si>
  <si>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</si>
  <si>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</si>
  <si>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</si>
  <si>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</si>
  <si>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</si>
  <si>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</si>
  <si>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</si>
  <si>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</si>
  <si>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</si>
  <si>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</si>
  <si>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</si>
  <si>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</si>
  <si>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</si>
  <si>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</si>
  <si>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</si>
  <si>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</si>
  <si>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</si>
  <si>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</si>
  <si>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</si>
  <si>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</si>
  <si>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</si>
  <si>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</si>
  <si>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</si>
  <si>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</si>
  <si>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</si>
  <si>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</si>
  <si>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</si>
  <si>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</si>
  <si>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</si>
  <si>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</si>
  <si>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</si>
  <si>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</si>
  <si>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</si>
  <si>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</si>
  <si>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</si>
  <si>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</si>
  <si>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</si>
  <si>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</si>
  <si>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</si>
  <si>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</si>
  <si>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</si>
  <si>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</si>
  <si>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</si>
  <si>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</si>
  <si>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</si>
  <si>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</si>
  <si>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</si>
  <si>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</si>
  <si>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</si>
  <si>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</si>
  <si>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</si>
  <si>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</si>
  <si>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</si>
  <si>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</si>
  <si>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</si>
  <si>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</si>
  <si>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</si>
  <si>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</si>
  <si>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</si>
  <si>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</si>
  <si>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</si>
  <si>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</si>
  <si>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</si>
  <si>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</si>
  <si>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</si>
  <si>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</si>
  <si>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</si>
  <si>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</si>
  <si>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</si>
  <si>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</si>
  <si>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</si>
  <si>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</si>
  <si>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</si>
  <si>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</si>
  <si>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</si>
  <si>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</si>
  <si>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</si>
  <si>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</si>
  <si>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2.  All UK volume indices and growth rates are sourced from the latest ONS GDP release available at https://www.ons.gov.uk/</t>
  </si>
  <si>
    <t>N3Y6</t>
  </si>
  <si>
    <t>N3Y7</t>
  </si>
  <si>
    <t>N3Y8</t>
  </si>
  <si>
    <t>Total Services</t>
  </si>
  <si>
    <t>Revisions tables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</si>
  <si>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</si>
  <si>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</si>
  <si>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</si>
  <si>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</si>
  <si>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</si>
  <si>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</si>
  <si>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Q3  </t>
  </si>
  <si>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</si>
  <si>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</si>
  <si>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</si>
  <si>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</si>
  <si>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</si>
  <si>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</si>
  <si>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</si>
  <si>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</si>
  <si>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</si>
  <si>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</si>
  <si>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</si>
  <si>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</si>
  <si>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</si>
  <si>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</si>
  <si>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</si>
  <si>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</si>
  <si>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</si>
  <si>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</si>
  <si>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</si>
  <si>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</si>
  <si>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</si>
  <si>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Index of Services</t>
  </si>
  <si>
    <t>Gross Domestic Product, first estimate</t>
  </si>
  <si>
    <t>Additional contextual tables</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</si>
  <si>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</si>
  <si>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</si>
  <si>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</si>
  <si>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</si>
  <si>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</si>
  <si>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</si>
  <si>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</si>
  <si>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</si>
  <si>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</si>
  <si>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Main tables - Scotland's GDP (onshore)</t>
  </si>
  <si>
    <r>
      <t xml:space="preserve">Gross Value Added 
</t>
    </r>
    <r>
      <rPr>
        <sz val="10"/>
        <rFont val="Arial"/>
        <family val="2"/>
      </rPr>
      <t>excl. extraction of mineral oil &amp; natural gas</t>
    </r>
  </si>
  <si>
    <r>
      <t>IHXW</t>
    </r>
    <r>
      <rPr>
        <b/>
        <vertAlign val="superscript"/>
        <sz val="10"/>
        <rFont val="Arial"/>
        <family val="2"/>
      </rPr>
      <t>3</t>
    </r>
  </si>
  <si>
    <t>GDP per person</t>
  </si>
  <si>
    <t>3-year</t>
  </si>
  <si>
    <t>5-year</t>
  </si>
  <si>
    <t>10-year</t>
  </si>
  <si>
    <t>20-year</t>
  </si>
  <si>
    <t>30-year</t>
  </si>
  <si>
    <t>-</t>
  </si>
  <si>
    <t>Annual average growth rate -  GDP per person</t>
  </si>
  <si>
    <t>Annual average growth rate - Total GDP</t>
  </si>
  <si>
    <t>CC,CG,CM</t>
  </si>
  <si>
    <t>1.  Chained volume indices are presented with rounding to 1 decimal place. The spreadsheet tables include the results without rounding, but the estimates should not be considered accurate to multiple decimal places.</t>
  </si>
  <si>
    <t>3.  Weights may not sum to the total due to rounding.</t>
  </si>
  <si>
    <t>4.  The 4Q-on-4Q growth rate in the 4th quarter of each year is equivalent to the calendar year annual growth rate. The 4Q-on-4Q measure is sometimes called a rolling-annual growth rate.</t>
  </si>
  <si>
    <t>1.  Weights may not sum to the totals due to rounding.</t>
  </si>
  <si>
    <t>3.  ONS series IHXW is published in cash terms and converted to an index for this table.</t>
  </si>
  <si>
    <r>
      <t>Gross 
Domestic 
Product 
per person</t>
    </r>
    <r>
      <rPr>
        <b/>
        <vertAlign val="superscript"/>
        <sz val="10"/>
        <rFont val="Arial"/>
        <family val="2"/>
      </rPr>
      <t>5</t>
    </r>
  </si>
  <si>
    <t>GDP: Gross Value Added: Output by Industry</t>
  </si>
  <si>
    <t>GDP: Gross Value Added: Output by Industry, UK</t>
  </si>
  <si>
    <r>
      <t xml:space="preserve">Table 1.2:  Gross Value Added: Index of Services
</t>
    </r>
    <r>
      <rPr>
        <b/>
        <sz val="14"/>
        <rFont val="Arial"/>
        <family val="2"/>
      </rPr>
      <t>chained volume measures at basic prices by industry of output:</t>
    </r>
    <r>
      <rPr>
        <b/>
        <vertAlign val="superscript"/>
        <sz val="14"/>
        <rFont val="Arial"/>
        <family val="2"/>
      </rPr>
      <t>1,2</t>
    </r>
  </si>
  <si>
    <r>
      <t>2017 weights</t>
    </r>
    <r>
      <rPr>
        <b/>
        <vertAlign val="superscript"/>
        <sz val="10"/>
        <rFont val="Arial"/>
        <family val="2"/>
      </rPr>
      <t>3</t>
    </r>
  </si>
  <si>
    <t>2017=100</t>
  </si>
  <si>
    <t>Scotland (onshore), 1963 to 2020</t>
  </si>
  <si>
    <t>2018=100</t>
  </si>
  <si>
    <r>
      <t>2018 weights</t>
    </r>
    <r>
      <rPr>
        <b/>
        <vertAlign val="superscript"/>
        <sz val="10"/>
        <rFont val="Arial"/>
        <family val="2"/>
      </rPr>
      <t>1</t>
    </r>
  </si>
  <si>
    <r>
      <t xml:space="preserve">Table R1.1: Revisions to GVA By Broad Industry Group
</t>
    </r>
    <r>
      <rPr>
        <b/>
        <sz val="14"/>
        <rFont val="Arial"/>
        <family val="2"/>
      </rPr>
      <t>Chained volume measures at basic prices by category of output</t>
    </r>
    <r>
      <rPr>
        <b/>
        <vertAlign val="superscript"/>
        <sz val="14"/>
        <rFont val="Arial"/>
        <family val="2"/>
      </rPr>
      <t xml:space="preserve">1,2 </t>
    </r>
  </si>
  <si>
    <t>Scotland (Onshore)</t>
  </si>
  <si>
    <t>A-U</t>
  </si>
  <si>
    <t>G-U</t>
  </si>
  <si>
    <t>Table R1.1</t>
  </si>
  <si>
    <t>Revised growth rates by industry</t>
  </si>
  <si>
    <t>Quarter 2 2021</t>
  </si>
  <si>
    <t>Publication Date: 15 September 2021</t>
  </si>
  <si>
    <t>Scotland (onshore), 1998 to 2021 Q2</t>
  </si>
  <si>
    <r>
      <t xml:space="preserve">These results are from the </t>
    </r>
    <r>
      <rPr>
        <b/>
        <sz val="12"/>
        <rFont val="Arial"/>
        <family val="2"/>
      </rPr>
      <t>UK GDP first quarterly estimate</t>
    </r>
    <r>
      <rPr>
        <sz val="12"/>
        <rFont val="Arial"/>
        <family val="2"/>
      </rPr>
      <t>, published by ONS on 12 August 2021. Please check www.ons.gov.uk for updates.</t>
    </r>
  </si>
  <si>
    <t>Scotland, 1998 to 2021 Q1</t>
  </si>
  <si>
    <t>Latest published growth rate compared to previously published second estimate of GDP (5 July 2021)</t>
  </si>
  <si>
    <t>R</t>
  </si>
  <si>
    <t>S</t>
  </si>
  <si>
    <t>T</t>
  </si>
  <si>
    <t>Arts, Entertainment &amp; Recreation</t>
  </si>
  <si>
    <t>Households as Employers</t>
  </si>
  <si>
    <t>UK, 1998 to 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</si>
</sst>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73"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sz val="8"/>
      <color theme="1"/>
      <name val="Arial"/>
      <family val="2"/>
    </font>
    <font>
      <b/>
      <sz val="10"/>
      <color theme="1"/>
      <name val="Arial"/>
      <family val="2"/>
    </font>
    <font>
      <b/>
      <sz val="12"/>
      <color theme="1"/>
      <name val="Arial"/>
      <family val="2"/>
    </font>
    <font>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4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ashed">
        <color indexed="64"/>
      </bottom>
      <diagonal/>
    </border>
    <border>
      <left style="thin">
        <color indexed="64"/>
      </left>
      <right/>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thin">
        <color theme="4" tint="0.3999755851924192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73">
    <xf numFmtId="0" fontId="0" fillId="0" borderId="0"/>
    <xf numFmtId="0" fontId="37" fillId="0" borderId="0">
      <alignment vertical="top"/>
    </xf>
    <xf numFmtId="0" fontId="37" fillId="0" borderId="0">
      <alignment vertical="top"/>
    </xf>
    <xf numFmtId="0" fontId="14" fillId="0" borderId="0"/>
    <xf numFmtId="164" fontId="6" fillId="0" borderId="0" applyFont="0" applyFill="0" applyBorder="0" applyAlignment="0" applyProtection="0"/>
    <xf numFmtId="0" fontId="46" fillId="0" borderId="0" applyNumberFormat="0" applyFill="0" applyBorder="0" applyAlignment="0" applyProtection="0"/>
    <xf numFmtId="0" fontId="6" fillId="0" borderId="0"/>
    <xf numFmtId="0" fontId="45" fillId="0" borderId="0"/>
    <xf numFmtId="9" fontId="18" fillId="0" borderId="0" applyFont="0" applyFill="0" applyBorder="0" applyAlignment="0" applyProtection="0"/>
    <xf numFmtId="9" fontId="6"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9"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6" borderId="0" applyNumberFormat="0" applyBorder="0" applyAlignment="0" applyProtection="0"/>
    <xf numFmtId="0" fontId="57" fillId="14"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38" applyNumberFormat="0" applyAlignment="0" applyProtection="0"/>
    <xf numFmtId="0" fontId="60" fillId="20" borderId="39" applyNumberFormat="0" applyAlignment="0" applyProtection="0"/>
    <xf numFmtId="40" fontId="61" fillId="0" borderId="0" applyFont="0" applyFill="0" applyBorder="0" applyAlignment="0" applyProtection="0"/>
    <xf numFmtId="0" fontId="62" fillId="0" borderId="0" applyNumberFormat="0" applyFill="0" applyBorder="0" applyAlignment="0" applyProtection="0"/>
    <xf numFmtId="0" fontId="63" fillId="9" borderId="0" applyNumberFormat="0" applyBorder="0" applyAlignment="0" applyProtection="0"/>
    <xf numFmtId="0" fontId="64" fillId="0" borderId="40" applyNumberFormat="0" applyFill="0" applyAlignment="0" applyProtection="0"/>
    <xf numFmtId="0" fontId="65" fillId="0" borderId="41" applyNumberFormat="0" applyFill="0" applyAlignment="0" applyProtection="0"/>
    <xf numFmtId="0" fontId="66" fillId="0" borderId="42" applyNumberFormat="0" applyFill="0" applyAlignment="0" applyProtection="0"/>
    <xf numFmtId="0" fontId="66" fillId="0" borderId="0" applyNumberFormat="0" applyFill="0" applyBorder="0" applyAlignment="0" applyProtection="0"/>
    <xf numFmtId="0" fontId="67" fillId="10" borderId="38" applyNumberFormat="0" applyAlignment="0" applyProtection="0"/>
    <xf numFmtId="0" fontId="68" fillId="0" borderId="43" applyNumberFormat="0" applyFill="0" applyAlignment="0" applyProtection="0"/>
    <xf numFmtId="0" fontId="69" fillId="10" borderId="0" applyNumberFormat="0" applyBorder="0" applyAlignment="0" applyProtection="0"/>
    <xf numFmtId="0" fontId="25" fillId="7" borderId="44" applyNumberFormat="0" applyFont="0" applyAlignment="0" applyProtection="0"/>
    <xf numFmtId="0" fontId="70" fillId="19" borderId="45" applyNumberFormat="0" applyAlignment="0" applyProtection="0"/>
    <xf numFmtId="0" fontId="71" fillId="0" borderId="0" applyNumberFormat="0" applyFill="0" applyBorder="0" applyAlignment="0" applyProtection="0"/>
    <xf numFmtId="0" fontId="72" fillId="0" borderId="46" applyNumberFormat="0" applyFill="0" applyAlignment="0" applyProtection="0"/>
    <xf numFmtId="0" fontId="68" fillId="0" borderId="0" applyNumberFormat="0" applyFill="0" applyBorder="0" applyAlignment="0" applyProtection="0"/>
    <xf numFmtId="0" fontId="25" fillId="0" borderId="0"/>
    <xf numFmtId="0" fontId="25" fillId="0" borderId="0"/>
    <xf numFmtId="0" fontId="2" fillId="0" borderId="0"/>
    <xf numFmtId="0" fontId="45"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387">
    <xf numFmtId="0" fontId="0" fillId="0" borderId="0" xfId="0"/>
    <xf numFmtId="166" fontId="20" fillId="0" borderId="0" xfId="8" applyNumberFormat="1" applyFont="1"/>
    <xf numFmtId="165" fontId="20" fillId="0" borderId="0" xfId="0" applyNumberFormat="1" applyFont="1" applyFill="1" applyBorder="1" applyAlignment="1">
      <alignment horizontal="center"/>
    </xf>
    <xf numFmtId="0" fontId="20" fillId="0" borderId="0" xfId="0" applyFont="1" applyBorder="1"/>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2" fillId="0" borderId="5" xfId="0" applyFont="1" applyFill="1" applyBorder="1" applyAlignment="1">
      <alignment vertical="center"/>
    </xf>
    <xf numFmtId="0" fontId="22" fillId="0" borderId="6" xfId="0" applyFont="1" applyFill="1" applyBorder="1" applyAlignment="1">
      <alignment horizontal="center" vertical="center"/>
    </xf>
    <xf numFmtId="0" fontId="22" fillId="0" borderId="4" xfId="0" applyFont="1" applyFill="1" applyBorder="1" applyAlignment="1">
      <alignment vertical="center"/>
    </xf>
    <xf numFmtId="0" fontId="20" fillId="0" borderId="5" xfId="0" applyFont="1" applyBorder="1" applyAlignment="1">
      <alignment vertical="center"/>
    </xf>
    <xf numFmtId="0" fontId="22" fillId="0" borderId="7" xfId="0" applyFont="1" applyFill="1" applyBorder="1" applyAlignment="1">
      <alignment vertical="center"/>
    </xf>
    <xf numFmtId="0" fontId="22" fillId="0" borderId="6" xfId="0" applyFont="1" applyFill="1" applyBorder="1" applyAlignment="1">
      <alignment horizontal="center" vertical="center" wrapText="1"/>
    </xf>
    <xf numFmtId="0" fontId="22" fillId="0" borderId="6" xfId="0" applyFont="1" applyBorder="1" applyAlignment="1">
      <alignment vertical="center" wrapText="1"/>
    </xf>
    <xf numFmtId="0" fontId="22" fillId="0" borderId="6" xfId="0" applyFont="1" applyFill="1" applyBorder="1" applyAlignment="1">
      <alignment vertical="center" wrapText="1"/>
    </xf>
    <xf numFmtId="0" fontId="32" fillId="0" borderId="7" xfId="0" applyFont="1" applyBorder="1"/>
    <xf numFmtId="166" fontId="0" fillId="0" borderId="0" xfId="0" applyNumberFormat="1" applyFont="1" applyFill="1" applyBorder="1"/>
    <xf numFmtId="0" fontId="22" fillId="0" borderId="0" xfId="0" applyFont="1" applyFill="1" applyBorder="1" applyAlignment="1">
      <alignment horizontal="center" wrapText="1"/>
    </xf>
    <xf numFmtId="0" fontId="22" fillId="0" borderId="0" xfId="0" applyFont="1" applyFill="1" applyBorder="1" applyAlignment="1">
      <alignment wrapText="1"/>
    </xf>
    <xf numFmtId="0" fontId="0" fillId="0" borderId="0" xfId="0" applyFont="1" applyFill="1"/>
    <xf numFmtId="166" fontId="0" fillId="0" borderId="0" xfId="0" applyNumberFormat="1" applyFont="1"/>
    <xf numFmtId="0" fontId="20"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2" fillId="0" borderId="3" xfId="0" applyFont="1" applyFill="1" applyBorder="1" applyAlignment="1">
      <alignment vertical="center" wrapText="1"/>
    </xf>
    <xf numFmtId="0" fontId="22" fillId="2" borderId="3" xfId="0" applyFont="1" applyFill="1" applyBorder="1" applyAlignment="1">
      <alignment horizontal="left" vertical="center" wrapText="1"/>
    </xf>
    <xf numFmtId="0" fontId="22" fillId="0" borderId="3" xfId="0" applyFont="1" applyBorder="1" applyAlignment="1">
      <alignment vertical="center" wrapText="1"/>
    </xf>
    <xf numFmtId="0" fontId="22" fillId="2" borderId="3" xfId="0" applyFont="1" applyFill="1" applyBorder="1" applyAlignment="1">
      <alignment vertical="center" wrapText="1"/>
    </xf>
    <xf numFmtId="0" fontId="22" fillId="0" borderId="8" xfId="0" applyFont="1" applyFill="1" applyBorder="1" applyAlignment="1">
      <alignment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2" borderId="8" xfId="0" applyFont="1" applyFill="1" applyBorder="1" applyAlignment="1">
      <alignment vertical="center" wrapText="1"/>
    </xf>
    <xf numFmtId="0" fontId="22"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20" fillId="0" borderId="0" xfId="8" applyNumberFormat="1" applyFont="1" applyFill="1" applyBorder="1" applyAlignment="1">
      <alignment horizontal="center"/>
    </xf>
    <xf numFmtId="165" fontId="0" fillId="0" borderId="0" xfId="0" applyNumberFormat="1"/>
    <xf numFmtId="173" fontId="20"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7" fillId="0" borderId="0" xfId="0" applyFont="1" applyFill="1" applyBorder="1"/>
    <xf numFmtId="0" fontId="22" fillId="0" borderId="0" xfId="0" applyFont="1"/>
    <xf numFmtId="0" fontId="0" fillId="0" borderId="0" xfId="0" applyAlignment="1">
      <alignment horizontal="left"/>
    </xf>
    <xf numFmtId="0" fontId="20" fillId="0" borderId="0" xfId="0" applyFont="1" applyFill="1" applyBorder="1"/>
    <xf numFmtId="0" fontId="16" fillId="0" borderId="0" xfId="0" applyFont="1" applyFill="1" applyBorder="1"/>
    <xf numFmtId="0" fontId="15" fillId="0" borderId="0" xfId="0" applyFont="1"/>
    <xf numFmtId="0" fontId="22" fillId="0" borderId="0" xfId="0" applyFont="1" applyAlignment="1">
      <alignment horizontal="center"/>
    </xf>
    <xf numFmtId="174" fontId="0" fillId="0" borderId="0" xfId="0" applyNumberFormat="1"/>
    <xf numFmtId="0" fontId="13" fillId="0" borderId="0" xfId="0" applyFont="1" applyFill="1" applyBorder="1"/>
    <xf numFmtId="0" fontId="12" fillId="0" borderId="0" xfId="0" applyFont="1" applyFill="1" applyBorder="1"/>
    <xf numFmtId="0" fontId="11" fillId="0" borderId="0" xfId="0" applyFont="1" applyFill="1" applyBorder="1"/>
    <xf numFmtId="0" fontId="10" fillId="3" borderId="0" xfId="0" applyFont="1" applyFill="1"/>
    <xf numFmtId="0" fontId="25" fillId="3" borderId="0" xfId="0" applyFont="1" applyFill="1" applyBorder="1"/>
    <xf numFmtId="0" fontId="22" fillId="3" borderId="0" xfId="0" applyFont="1" applyFill="1" applyBorder="1" applyAlignment="1">
      <alignment wrapText="1"/>
    </xf>
    <xf numFmtId="0" fontId="22" fillId="3" borderId="0" xfId="0" applyFont="1" applyFill="1" applyBorder="1" applyAlignment="1"/>
    <xf numFmtId="0" fontId="10" fillId="3" borderId="0" xfId="0" quotePrefix="1" applyFont="1" applyFill="1" applyAlignment="1">
      <alignment horizontal="right"/>
    </xf>
    <xf numFmtId="165" fontId="10" fillId="3" borderId="0" xfId="0" applyNumberFormat="1" applyFont="1" applyFill="1" applyBorder="1" applyAlignment="1">
      <alignment horizontal="right" indent="3"/>
    </xf>
    <xf numFmtId="0" fontId="10" fillId="3" borderId="5" xfId="0" applyFont="1" applyFill="1" applyBorder="1"/>
    <xf numFmtId="0" fontId="22" fillId="3" borderId="5" xfId="0" applyFont="1" applyFill="1" applyBorder="1" applyAlignment="1">
      <alignment horizontal="left"/>
    </xf>
    <xf numFmtId="0" fontId="10" fillId="3" borderId="0" xfId="0" applyFont="1" applyFill="1" applyBorder="1"/>
    <xf numFmtId="0" fontId="10" fillId="3" borderId="0" xfId="0" applyFont="1" applyFill="1" applyAlignment="1"/>
    <xf numFmtId="0" fontId="10" fillId="3" borderId="0" xfId="0" applyFont="1" applyFill="1" applyBorder="1" applyAlignment="1">
      <alignment horizontal="center"/>
    </xf>
    <xf numFmtId="0" fontId="22" fillId="3" borderId="20" xfId="0" applyFont="1" applyFill="1" applyBorder="1" applyAlignment="1">
      <alignment horizontal="left"/>
    </xf>
    <xf numFmtId="0" fontId="10" fillId="3" borderId="5" xfId="0" applyFont="1" applyFill="1" applyBorder="1" applyAlignment="1">
      <alignment horizontal="center"/>
    </xf>
    <xf numFmtId="0" fontId="30" fillId="3" borderId="0" xfId="0" applyFont="1" applyFill="1" applyAlignment="1">
      <alignment horizontal="right"/>
    </xf>
    <xf numFmtId="0" fontId="10" fillId="3" borderId="0" xfId="0" applyFont="1" applyFill="1" applyAlignment="1">
      <alignment horizontal="center"/>
    </xf>
    <xf numFmtId="0" fontId="30" fillId="3" borderId="20" xfId="0" applyFont="1" applyFill="1" applyBorder="1" applyAlignment="1">
      <alignment horizontal="left"/>
    </xf>
    <xf numFmtId="0" fontId="23" fillId="3" borderId="0" xfId="0" applyFont="1" applyFill="1" applyBorder="1"/>
    <xf numFmtId="0" fontId="10" fillId="3" borderId="0" xfId="0" applyFont="1" applyFill="1" applyBorder="1" applyAlignment="1">
      <alignment vertical="center"/>
    </xf>
    <xf numFmtId="0" fontId="22" fillId="3" borderId="5" xfId="0" applyFont="1" applyFill="1" applyBorder="1" applyAlignment="1">
      <alignment horizontal="left" vertical="center"/>
    </xf>
    <xf numFmtId="0" fontId="27" fillId="3" borderId="0" xfId="0" applyFont="1" applyFill="1" applyBorder="1" applyAlignment="1">
      <alignment horizontal="right"/>
    </xf>
    <xf numFmtId="0" fontId="10" fillId="3" borderId="0" xfId="0" applyFont="1" applyFill="1" applyBorder="1" applyAlignment="1">
      <alignment horizontal="centerContinuous"/>
    </xf>
    <xf numFmtId="0" fontId="19" fillId="3" borderId="0" xfId="0" applyFont="1" applyFill="1" applyBorder="1" applyAlignment="1">
      <alignment horizontal="centerContinuous"/>
    </xf>
    <xf numFmtId="165" fontId="23" fillId="3" borderId="0" xfId="0" applyNumberFormat="1" applyFont="1" applyFill="1" applyBorder="1" applyAlignment="1">
      <alignment horizontal="center"/>
    </xf>
    <xf numFmtId="0" fontId="22" fillId="3" borderId="0" xfId="0" applyFont="1" applyFill="1" applyBorder="1" applyAlignment="1">
      <alignment vertical="center"/>
    </xf>
    <xf numFmtId="0" fontId="25" fillId="3" borderId="0" xfId="0" applyFont="1" applyFill="1" applyBorder="1" applyAlignment="1">
      <alignment vertical="center"/>
    </xf>
    <xf numFmtId="165" fontId="10" fillId="3" borderId="0" xfId="0" applyNumberFormat="1" applyFont="1" applyFill="1" applyAlignment="1">
      <alignment horizontal="center"/>
    </xf>
    <xf numFmtId="166" fontId="10" fillId="3" borderId="0" xfId="0" applyNumberFormat="1" applyFont="1" applyFill="1"/>
    <xf numFmtId="0" fontId="25" fillId="3" borderId="0" xfId="0" applyFont="1" applyFill="1" applyAlignment="1">
      <alignment horizontal="center"/>
    </xf>
    <xf numFmtId="170" fontId="10" fillId="3" borderId="0" xfId="0" applyNumberFormat="1" applyFont="1" applyFill="1" applyBorder="1" applyAlignment="1">
      <alignment horizontal="center"/>
    </xf>
    <xf numFmtId="0" fontId="10" fillId="3" borderId="20" xfId="0" applyFont="1" applyFill="1" applyBorder="1" applyAlignment="1">
      <alignment horizontal="left" vertical="top"/>
    </xf>
    <xf numFmtId="1" fontId="10" fillId="3" borderId="0" xfId="0" applyNumberFormat="1" applyFont="1" applyFill="1" applyAlignment="1">
      <alignment horizontal="center"/>
    </xf>
    <xf numFmtId="0" fontId="22" fillId="3" borderId="0" xfId="0" applyFont="1" applyFill="1" applyBorder="1" applyAlignment="1">
      <alignment horizontal="left"/>
    </xf>
    <xf numFmtId="1" fontId="23" fillId="3" borderId="0" xfId="0" applyNumberFormat="1" applyFont="1" applyFill="1" applyBorder="1" applyAlignment="1">
      <alignment horizontal="center"/>
    </xf>
    <xf numFmtId="1"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9" fillId="0" borderId="0" xfId="0" applyFont="1" applyFill="1" applyBorder="1"/>
    <xf numFmtId="0" fontId="9" fillId="3" borderId="0" xfId="0" applyFont="1" applyFill="1" applyBorder="1"/>
    <xf numFmtId="0" fontId="9" fillId="3" borderId="0" xfId="0" applyFont="1" applyFill="1" applyBorder="1" applyAlignment="1">
      <alignment horizontal="left"/>
    </xf>
    <xf numFmtId="2" fontId="0" fillId="0" borderId="0" xfId="0" applyNumberFormat="1"/>
    <xf numFmtId="0" fontId="38" fillId="0" borderId="0" xfId="0" applyFont="1" applyAlignment="1">
      <alignment horizontal="center" vertical="center" wrapText="1"/>
    </xf>
    <xf numFmtId="0" fontId="0" fillId="0" borderId="0" xfId="0" applyAlignment="1">
      <alignment vertical="center" wrapText="1"/>
    </xf>
    <xf numFmtId="0" fontId="8" fillId="0" borderId="0" xfId="0" applyFont="1" applyFill="1" applyBorder="1"/>
    <xf numFmtId="0" fontId="10" fillId="3" borderId="0" xfId="0" applyFont="1" applyFill="1" applyBorder="1" applyAlignment="1">
      <alignment horizontal="left"/>
    </xf>
    <xf numFmtId="0" fontId="8" fillId="3" borderId="0" xfId="0" applyFont="1" applyFill="1" applyBorder="1"/>
    <xf numFmtId="0" fontId="39" fillId="0" borderId="0" xfId="0" applyFont="1" applyAlignment="1">
      <alignment horizontal="center" vertical="center" wrapText="1"/>
    </xf>
    <xf numFmtId="0" fontId="0" fillId="4" borderId="0" xfId="0" applyFill="1"/>
    <xf numFmtId="0" fontId="22" fillId="3" borderId="0" xfId="0" applyFont="1" applyFill="1" applyBorder="1"/>
    <xf numFmtId="0" fontId="8" fillId="3" borderId="0" xfId="0" applyFont="1" applyFill="1" applyBorder="1" applyAlignment="1">
      <alignment horizontal="left"/>
    </xf>
    <xf numFmtId="0" fontId="40" fillId="0" borderId="0" xfId="0" applyFont="1" applyAlignment="1">
      <alignment horizontal="center" vertical="center" wrapText="1"/>
    </xf>
    <xf numFmtId="0" fontId="7" fillId="0" borderId="0" xfId="0" applyFont="1" applyFill="1" applyBorder="1"/>
    <xf numFmtId="0" fontId="7" fillId="3" borderId="0" xfId="0" applyFont="1" applyFill="1" applyBorder="1"/>
    <xf numFmtId="0" fontId="7" fillId="3" borderId="0" xfId="0" applyFont="1" applyFill="1" applyBorder="1" applyAlignment="1">
      <alignment horizontal="left"/>
    </xf>
    <xf numFmtId="0" fontId="6" fillId="3" borderId="0" xfId="0" applyFont="1" applyFill="1" applyBorder="1"/>
    <xf numFmtId="0" fontId="30" fillId="3" borderId="0" xfId="0" applyFont="1" applyFill="1" applyBorder="1" applyAlignment="1">
      <alignment horizontal="right"/>
    </xf>
    <xf numFmtId="0" fontId="4" fillId="3" borderId="0" xfId="0" applyFont="1" applyFill="1" applyBorder="1"/>
    <xf numFmtId="0" fontId="4" fillId="3" borderId="0" xfId="0" applyFont="1" applyFill="1" applyBorder="1" applyAlignment="1">
      <alignment horizontal="left"/>
    </xf>
    <xf numFmtId="0" fontId="3" fillId="3" borderId="0" xfId="0" applyFont="1" applyFill="1" applyBorder="1"/>
    <xf numFmtId="0" fontId="25" fillId="3" borderId="21" xfId="0" applyFont="1" applyFill="1" applyBorder="1" applyAlignment="1"/>
    <xf numFmtId="0" fontId="2"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6" fillId="3" borderId="0" xfId="5" applyFill="1"/>
    <xf numFmtId="0" fontId="45" fillId="3" borderId="0" xfId="7" applyFill="1"/>
    <xf numFmtId="49" fontId="45" fillId="3" borderId="0" xfId="7" applyNumberFormat="1" applyFill="1"/>
    <xf numFmtId="165" fontId="2" fillId="3" borderId="0" xfId="7" applyNumberFormat="1" applyFont="1" applyFill="1"/>
    <xf numFmtId="49" fontId="45" fillId="3" borderId="22" xfId="7" applyNumberFormat="1" applyFill="1" applyBorder="1"/>
    <xf numFmtId="165" fontId="45" fillId="3" borderId="22" xfId="7" applyNumberFormat="1" applyFill="1" applyBorder="1"/>
    <xf numFmtId="165" fontId="45" fillId="3" borderId="0" xfId="7" applyNumberFormat="1" applyFill="1"/>
    <xf numFmtId="0" fontId="45" fillId="3" borderId="0" xfId="7" applyNumberFormat="1" applyFill="1" applyAlignment="1">
      <alignment horizontal="left"/>
    </xf>
    <xf numFmtId="0" fontId="50" fillId="3" borderId="0" xfId="0" applyFont="1" applyFill="1"/>
    <xf numFmtId="0" fontId="47" fillId="3" borderId="0" xfId="0" applyFont="1" applyFill="1"/>
    <xf numFmtId="165" fontId="10" fillId="3" borderId="0" xfId="0" applyNumberFormat="1" applyFont="1" applyFill="1" applyBorder="1" applyAlignment="1"/>
    <xf numFmtId="165" fontId="22" fillId="3" borderId="0" xfId="0" applyNumberFormat="1" applyFont="1" applyFill="1" applyBorder="1" applyAlignment="1">
      <alignment wrapText="1"/>
    </xf>
    <xf numFmtId="168" fontId="10" fillId="3" borderId="0" xfId="0" applyNumberFormat="1" applyFont="1" applyFill="1" applyBorder="1" applyAlignment="1">
      <alignment horizontal="center"/>
    </xf>
    <xf numFmtId="1" fontId="22" fillId="3" borderId="0" xfId="0" applyNumberFormat="1" applyFont="1" applyFill="1" applyBorder="1" applyAlignment="1">
      <alignment horizontal="right"/>
    </xf>
    <xf numFmtId="1" fontId="22" fillId="3" borderId="23" xfId="0" applyNumberFormat="1" applyFont="1" applyFill="1" applyBorder="1" applyAlignment="1">
      <alignment horizontal="right"/>
    </xf>
    <xf numFmtId="0" fontId="21" fillId="3" borderId="0" xfId="0" applyFont="1" applyFill="1" applyBorder="1" applyAlignment="1">
      <alignment horizontal="right"/>
    </xf>
    <xf numFmtId="0" fontId="21" fillId="3" borderId="23" xfId="0" applyFont="1" applyFill="1" applyBorder="1" applyAlignment="1">
      <alignment horizontal="right"/>
    </xf>
    <xf numFmtId="165" fontId="10" fillId="3" borderId="0" xfId="0" applyNumberFormat="1" applyFont="1" applyFill="1" applyBorder="1" applyAlignment="1">
      <alignment horizontal="right"/>
    </xf>
    <xf numFmtId="165" fontId="10" fillId="3" borderId="5" xfId="0" applyNumberFormat="1" applyFont="1" applyFill="1" applyBorder="1" applyAlignment="1">
      <alignment horizontal="right"/>
    </xf>
    <xf numFmtId="165" fontId="10" fillId="3" borderId="0" xfId="0" applyNumberFormat="1" applyFont="1" applyFill="1" applyAlignment="1">
      <alignment horizontal="right"/>
    </xf>
    <xf numFmtId="0" fontId="2" fillId="3" borderId="0" xfId="0" applyFont="1" applyFill="1" applyAlignment="1">
      <alignment horizontal="left"/>
    </xf>
    <xf numFmtId="1" fontId="10" fillId="3" borderId="0" xfId="0" applyNumberFormat="1" applyFont="1" applyFill="1" applyAlignment="1">
      <alignment horizontal="right"/>
    </xf>
    <xf numFmtId="165" fontId="21" fillId="3" borderId="5" xfId="0" applyNumberFormat="1" applyFont="1" applyFill="1" applyBorder="1" applyAlignment="1">
      <alignment horizontal="right"/>
    </xf>
    <xf numFmtId="0" fontId="5" fillId="3" borderId="0" xfId="0" applyFont="1" applyFill="1" applyBorder="1" applyAlignment="1">
      <alignment horizontal="right"/>
    </xf>
    <xf numFmtId="175" fontId="10" fillId="3" borderId="0" xfId="0" applyNumberFormat="1" applyFont="1" applyFill="1"/>
    <xf numFmtId="169" fontId="10" fillId="3" borderId="0" xfId="8" applyNumberFormat="1" applyFont="1" applyFill="1" applyAlignment="1">
      <alignment horizontal="right"/>
    </xf>
    <xf numFmtId="0" fontId="22" fillId="3" borderId="0" xfId="0" applyFont="1" applyFill="1" applyAlignment="1">
      <alignment horizontal="center" vertical="center" wrapText="1"/>
    </xf>
    <xf numFmtId="0" fontId="2" fillId="3" borderId="0" xfId="0" applyFont="1" applyFill="1" applyAlignment="1">
      <alignment vertical="center" wrapText="1"/>
    </xf>
    <xf numFmtId="169" fontId="10" fillId="3" borderId="0" xfId="0" applyNumberFormat="1" applyFont="1" applyFill="1"/>
    <xf numFmtId="176" fontId="10" fillId="3" borderId="0" xfId="0" applyNumberFormat="1" applyFont="1" applyFill="1"/>
    <xf numFmtId="171" fontId="10" fillId="3" borderId="0" xfId="0" applyNumberFormat="1" applyFont="1" applyFill="1"/>
    <xf numFmtId="171" fontId="10" fillId="3" borderId="0" xfId="0" applyNumberFormat="1" applyFont="1" applyFill="1" applyAlignment="1">
      <alignment horizontal="center"/>
    </xf>
    <xf numFmtId="165" fontId="10" fillId="3" borderId="24" xfId="0" applyNumberFormat="1" applyFont="1" applyFill="1" applyBorder="1" applyAlignment="1"/>
    <xf numFmtId="0" fontId="2" fillId="3" borderId="0" xfId="0" applyFont="1" applyFill="1" applyBorder="1"/>
    <xf numFmtId="1" fontId="22" fillId="3" borderId="0" xfId="0" applyNumberFormat="1" applyFont="1" applyFill="1" applyBorder="1" applyAlignment="1">
      <alignment horizontal="center" vertical="top" wrapText="1"/>
    </xf>
    <xf numFmtId="1" fontId="22" fillId="3" borderId="0" xfId="0" applyNumberFormat="1" applyFont="1" applyFill="1" applyBorder="1" applyAlignment="1">
      <alignment horizontal="center"/>
    </xf>
    <xf numFmtId="170" fontId="10" fillId="3" borderId="0" xfId="0" applyNumberFormat="1" applyFont="1" applyFill="1" applyBorder="1" applyAlignment="1">
      <alignment horizontal="center" vertical="center"/>
    </xf>
    <xf numFmtId="0" fontId="25" fillId="3" borderId="0" xfId="0" applyFont="1" applyFill="1" applyBorder="1" applyAlignment="1">
      <alignment wrapText="1"/>
    </xf>
    <xf numFmtId="0" fontId="25" fillId="3" borderId="0" xfId="0" applyFont="1" applyFill="1" applyBorder="1" applyAlignment="1"/>
    <xf numFmtId="0" fontId="0" fillId="3" borderId="0" xfId="0" applyFill="1" applyBorder="1" applyAlignment="1"/>
    <xf numFmtId="0" fontId="30" fillId="3" borderId="0" xfId="0" applyFont="1" applyFill="1" applyBorder="1" applyAlignment="1">
      <alignment horizontal="left"/>
    </xf>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165" fontId="21" fillId="3" borderId="0" xfId="0" applyNumberFormat="1" applyFont="1" applyFill="1" applyBorder="1" applyAlignment="1">
      <alignment horizontal="right"/>
    </xf>
    <xf numFmtId="0" fontId="25" fillId="3" borderId="0" xfId="0" applyFont="1" applyFill="1" applyBorder="1" applyAlignment="1"/>
    <xf numFmtId="0" fontId="10" fillId="3" borderId="24" xfId="0" applyFont="1" applyFill="1" applyBorder="1"/>
    <xf numFmtId="0" fontId="10" fillId="3" borderId="0" xfId="0" applyFont="1" applyFill="1" applyBorder="1" applyAlignment="1"/>
    <xf numFmtId="0" fontId="2" fillId="3" borderId="0" xfId="0" applyFont="1" applyFill="1" applyBorder="1" applyAlignment="1">
      <alignment horizontal="centerContinuous"/>
    </xf>
    <xf numFmtId="0" fontId="2" fillId="3" borderId="0" xfId="0" applyFont="1" applyFill="1" applyBorder="1" applyAlignment="1">
      <alignment horizontal="center"/>
    </xf>
    <xf numFmtId="165" fontId="2" fillId="3" borderId="0" xfId="0" applyNumberFormat="1" applyFont="1" applyFill="1" applyBorder="1" applyAlignment="1">
      <alignment horizontal="center"/>
    </xf>
    <xf numFmtId="165" fontId="21" fillId="3" borderId="0" xfId="0" applyNumberFormat="1" applyFont="1" applyFill="1" applyBorder="1" applyAlignment="1">
      <alignment horizontal="center"/>
    </xf>
    <xf numFmtId="0" fontId="22" fillId="3" borderId="26" xfId="0" applyFont="1" applyFill="1" applyBorder="1" applyAlignment="1">
      <alignment horizontal="centerContinuous" vertical="center"/>
    </xf>
    <xf numFmtId="0" fontId="2" fillId="3" borderId="26" xfId="0" applyFont="1" applyFill="1" applyBorder="1" applyAlignment="1">
      <alignment horizontal="centerContinuous" vertical="center"/>
    </xf>
    <xf numFmtId="0" fontId="22"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0" xfId="0" applyFont="1" applyFill="1" applyBorder="1" applyAlignment="1">
      <alignment horizontal="center" vertical="center"/>
    </xf>
    <xf numFmtId="0" fontId="22" fillId="3" borderId="27" xfId="0" applyFont="1" applyFill="1" applyBorder="1" applyAlignment="1">
      <alignment horizontal="center" vertical="center" wrapText="1"/>
    </xf>
    <xf numFmtId="0" fontId="2" fillId="3" borderId="23" xfId="0" applyFont="1" applyFill="1" applyBorder="1" applyAlignment="1">
      <alignment horizontal="center"/>
    </xf>
    <xf numFmtId="1" fontId="22" fillId="3" borderId="23" xfId="0" applyNumberFormat="1" applyFont="1" applyFill="1" applyBorder="1" applyAlignment="1">
      <alignment horizontal="center"/>
    </xf>
    <xf numFmtId="1" fontId="22" fillId="3" borderId="24" xfId="0" applyNumberFormat="1" applyFont="1" applyFill="1" applyBorder="1" applyAlignment="1">
      <alignment horizontal="center"/>
    </xf>
    <xf numFmtId="0" fontId="2" fillId="3" borderId="0" xfId="0" applyFont="1" applyFill="1"/>
    <xf numFmtId="1" fontId="25" fillId="3" borderId="0" xfId="0" applyNumberFormat="1" applyFont="1" applyFill="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3" borderId="5" xfId="0" applyFont="1" applyFill="1" applyBorder="1"/>
    <xf numFmtId="0" fontId="2" fillId="3" borderId="20" xfId="0" applyFont="1" applyFill="1" applyBorder="1"/>
    <xf numFmtId="0" fontId="22" fillId="3" borderId="0" xfId="0" applyFont="1" applyFill="1" applyAlignment="1">
      <alignment vertical="center"/>
    </xf>
    <xf numFmtId="0" fontId="0" fillId="3" borderId="0" xfId="0" applyFill="1" applyAlignment="1">
      <alignment vertical="center"/>
    </xf>
    <xf numFmtId="0" fontId="0" fillId="3" borderId="0" xfId="0" applyFill="1"/>
    <xf numFmtId="0" fontId="10" fillId="3" borderId="21" xfId="0" applyFont="1" applyFill="1" applyBorder="1"/>
    <xf numFmtId="0" fontId="22" fillId="3" borderId="21"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0" xfId="0" applyFont="1" applyFill="1" applyBorder="1" applyAlignment="1">
      <alignment horizontal="right" vertical="center" wrapText="1"/>
    </xf>
    <xf numFmtId="165" fontId="2" fillId="3" borderId="0" xfId="0" applyNumberFormat="1" applyFont="1" applyFill="1" applyAlignment="1">
      <alignment horizontal="right"/>
    </xf>
    <xf numFmtId="0" fontId="2" fillId="3" borderId="5" xfId="0" applyFont="1" applyFill="1" applyBorder="1" applyAlignment="1">
      <alignment horizontal="right" vertical="center" wrapText="1"/>
    </xf>
    <xf numFmtId="0" fontId="2" fillId="3" borderId="0" xfId="0" applyFont="1" applyFill="1" applyBorder="1" applyAlignment="1">
      <alignment horizontal="right"/>
    </xf>
    <xf numFmtId="0" fontId="22" fillId="3" borderId="20" xfId="0" applyFont="1" applyFill="1" applyBorder="1" applyAlignment="1">
      <alignment horizontal="right" vertical="center" wrapText="1"/>
    </xf>
    <xf numFmtId="0" fontId="2" fillId="3" borderId="5" xfId="0" applyFont="1" applyFill="1" applyBorder="1" applyAlignment="1">
      <alignment horizontal="right"/>
    </xf>
    <xf numFmtId="1" fontId="22" fillId="3" borderId="0" xfId="0" applyNumberFormat="1" applyFont="1" applyFill="1" applyAlignment="1">
      <alignment horizontal="right"/>
    </xf>
    <xf numFmtId="1" fontId="2" fillId="3" borderId="0" xfId="0" applyNumberFormat="1" applyFont="1" applyFill="1" applyBorder="1" applyAlignment="1">
      <alignment horizontal="center"/>
    </xf>
    <xf numFmtId="1" fontId="27" fillId="3" borderId="0" xfId="0" applyNumberFormat="1" applyFont="1" applyFill="1" applyAlignment="1">
      <alignment horizontal="center"/>
    </xf>
    <xf numFmtId="0" fontId="23" fillId="3" borderId="0" xfId="0" applyFont="1" applyFill="1" applyAlignment="1">
      <alignment horizontal="center"/>
    </xf>
    <xf numFmtId="1" fontId="2" fillId="3" borderId="0" xfId="0" applyNumberFormat="1" applyFont="1" applyFill="1" applyBorder="1" applyAlignment="1">
      <alignment horizontal="left"/>
    </xf>
    <xf numFmtId="0" fontId="24" fillId="3" borderId="20" xfId="0" applyFont="1" applyFill="1" applyBorder="1" applyAlignment="1">
      <alignment horizontal="left"/>
    </xf>
    <xf numFmtId="0" fontId="23" fillId="3" borderId="20" xfId="0" applyFont="1" applyFill="1" applyBorder="1" applyAlignment="1">
      <alignment horizontal="center"/>
    </xf>
    <xf numFmtId="165" fontId="23" fillId="3" borderId="20" xfId="0" applyNumberFormat="1" applyFont="1" applyFill="1" applyBorder="1" applyAlignment="1">
      <alignment horizontal="center"/>
    </xf>
    <xf numFmtId="1" fontId="23" fillId="3" borderId="20" xfId="0" applyNumberFormat="1" applyFont="1" applyFill="1" applyBorder="1" applyAlignment="1">
      <alignment horizontal="center"/>
    </xf>
    <xf numFmtId="1" fontId="27" fillId="3" borderId="20" xfId="0" applyNumberFormat="1" applyFont="1" applyFill="1" applyBorder="1" applyAlignment="1">
      <alignment horizontal="right"/>
    </xf>
    <xf numFmtId="0" fontId="23" fillId="3" borderId="0" xfId="0" applyFont="1" applyFill="1" applyBorder="1" applyAlignment="1">
      <alignment horizontal="left"/>
    </xf>
    <xf numFmtId="0" fontId="23" fillId="3" borderId="0" xfId="0" applyFont="1" applyFill="1" applyBorder="1" applyAlignment="1">
      <alignment horizontal="center"/>
    </xf>
    <xf numFmtId="0" fontId="22" fillId="3" borderId="0" xfId="0" applyFont="1" applyFill="1" applyBorder="1" applyAlignment="1">
      <alignment horizontal="center"/>
    </xf>
    <xf numFmtId="0" fontId="22" fillId="3" borderId="0" xfId="0" applyFont="1" applyFill="1" applyAlignment="1">
      <alignment horizontal="center"/>
    </xf>
    <xf numFmtId="0" fontId="22" fillId="3" borderId="5" xfId="0" applyFont="1" applyFill="1" applyBorder="1" applyAlignment="1">
      <alignment horizontal="center"/>
    </xf>
    <xf numFmtId="165" fontId="22" fillId="3" borderId="0" xfId="0" applyNumberFormat="1" applyFont="1" applyFill="1" applyBorder="1" applyAlignment="1">
      <alignment horizontal="right" wrapText="1"/>
    </xf>
    <xf numFmtId="1" fontId="2" fillId="3" borderId="0" xfId="0" applyNumberFormat="1" applyFont="1" applyFill="1" applyBorder="1" applyAlignment="1">
      <alignment horizontal="right" wrapText="1"/>
    </xf>
    <xf numFmtId="165" fontId="22" fillId="3" borderId="0" xfId="0" applyNumberFormat="1" applyFont="1" applyFill="1" applyBorder="1" applyAlignment="1">
      <alignment horizontal="right"/>
    </xf>
    <xf numFmtId="165" fontId="2" fillId="3" borderId="0" xfId="0" applyNumberFormat="1" applyFont="1" applyFill="1" applyBorder="1" applyAlignment="1">
      <alignment horizontal="right"/>
    </xf>
    <xf numFmtId="1" fontId="22" fillId="3" borderId="0" xfId="0" applyNumberFormat="1" applyFont="1" applyFill="1" applyBorder="1" applyAlignment="1">
      <alignment horizontal="right" wrapText="1"/>
    </xf>
    <xf numFmtId="0" fontId="0" fillId="3" borderId="0" xfId="0" applyFont="1" applyFill="1" applyAlignment="1">
      <alignment horizontal="right" vertical="top"/>
    </xf>
    <xf numFmtId="1" fontId="22" fillId="3" borderId="20" xfId="0" applyNumberFormat="1" applyFont="1" applyFill="1" applyBorder="1" applyAlignment="1">
      <alignment horizontal="right"/>
    </xf>
    <xf numFmtId="0" fontId="22" fillId="3" borderId="0" xfId="0" applyFont="1" applyFill="1" applyBorder="1" applyAlignment="1">
      <alignment horizontal="right"/>
    </xf>
    <xf numFmtId="1" fontId="22" fillId="3" borderId="20" xfId="0" applyNumberFormat="1" applyFont="1" applyFill="1" applyBorder="1" applyAlignment="1">
      <alignment horizontal="right" wrapText="1"/>
    </xf>
    <xf numFmtId="165" fontId="22" fillId="3" borderId="5" xfId="0" applyNumberFormat="1" applyFont="1" applyFill="1" applyBorder="1" applyAlignment="1">
      <alignment horizontal="right"/>
    </xf>
    <xf numFmtId="0" fontId="22" fillId="3" borderId="5" xfId="0" applyFont="1" applyFill="1" applyBorder="1" applyAlignment="1">
      <alignment horizontal="right"/>
    </xf>
    <xf numFmtId="1" fontId="2" fillId="3" borderId="0" xfId="0" applyNumberFormat="1" applyFont="1" applyFill="1" applyBorder="1" applyAlignment="1">
      <alignment horizontal="right"/>
    </xf>
    <xf numFmtId="0" fontId="22" fillId="3" borderId="20" xfId="0" applyFont="1" applyFill="1" applyBorder="1" applyAlignment="1">
      <alignment horizontal="right" wrapText="1"/>
    </xf>
    <xf numFmtId="0" fontId="2" fillId="3" borderId="0" xfId="0" applyFont="1" applyFill="1" applyBorder="1" applyAlignment="1">
      <alignment horizontal="right" vertical="center"/>
    </xf>
    <xf numFmtId="0" fontId="22" fillId="3" borderId="20" xfId="0" applyFont="1" applyFill="1" applyBorder="1" applyAlignment="1">
      <alignment horizontal="right" vertical="center"/>
    </xf>
    <xf numFmtId="0" fontId="22" fillId="3" borderId="0" xfId="0" applyFont="1" applyFill="1" applyBorder="1" applyAlignment="1">
      <alignment horizontal="right" wrapText="1"/>
    </xf>
    <xf numFmtId="0" fontId="22" fillId="3" borderId="5" xfId="0" applyFont="1" applyFill="1" applyBorder="1" applyAlignment="1">
      <alignment horizontal="right" vertical="center" wrapText="1"/>
    </xf>
    <xf numFmtId="0" fontId="22" fillId="3" borderId="25" xfId="0" applyFont="1" applyFill="1" applyBorder="1" applyAlignment="1">
      <alignment horizontal="right" vertical="center" wrapText="1"/>
    </xf>
    <xf numFmtId="0" fontId="10" fillId="3" borderId="24" xfId="0" applyFont="1" applyFill="1" applyBorder="1" applyAlignment="1"/>
    <xf numFmtId="0" fontId="9" fillId="3" borderId="0" xfId="0" applyFont="1" applyFill="1" applyBorder="1" applyAlignment="1"/>
    <xf numFmtId="0" fontId="8" fillId="3" borderId="0" xfId="0" applyFont="1" applyFill="1" applyBorder="1" applyAlignment="1"/>
    <xf numFmtId="0" fontId="7" fillId="3" borderId="0" xfId="0" applyFont="1" applyFill="1" applyBorder="1" applyAlignment="1"/>
    <xf numFmtId="0" fontId="4" fillId="3" borderId="0" xfId="0" applyFont="1" applyFill="1" applyBorder="1" applyAlignment="1"/>
    <xf numFmtId="0" fontId="2" fillId="3" borderId="0" xfId="0" applyFont="1" applyFill="1" applyBorder="1" applyAlignment="1"/>
    <xf numFmtId="165" fontId="10" fillId="3" borderId="0" xfId="0" applyNumberFormat="1" applyFont="1" applyFill="1" applyAlignment="1"/>
    <xf numFmtId="0" fontId="6" fillId="3" borderId="0" xfId="0" applyFont="1" applyFill="1" applyBorder="1" applyAlignment="1"/>
    <xf numFmtId="165" fontId="10" fillId="3" borderId="23" xfId="0" applyNumberFormat="1" applyFont="1" applyFill="1" applyBorder="1" applyAlignment="1"/>
    <xf numFmtId="0" fontId="30" fillId="3" borderId="0" xfId="0" applyFont="1" applyFill="1" applyBorder="1" applyAlignment="1">
      <alignment horizontal="left"/>
    </xf>
    <xf numFmtId="0" fontId="30" fillId="3" borderId="0" xfId="0" applyFont="1" applyFill="1" applyBorder="1" applyAlignment="1"/>
    <xf numFmtId="0" fontId="30" fillId="3" borderId="20" xfId="0" applyFont="1" applyFill="1" applyBorder="1" applyAlignment="1">
      <alignment horizontal="right"/>
    </xf>
    <xf numFmtId="0" fontId="0" fillId="3" borderId="0" xfId="0" applyFill="1" applyBorder="1"/>
    <xf numFmtId="165" fontId="45" fillId="3" borderId="23" xfId="7" applyNumberFormat="1" applyFill="1" applyBorder="1"/>
    <xf numFmtId="0" fontId="2" fillId="3" borderId="25" xfId="0" applyFont="1" applyFill="1" applyBorder="1" applyAlignment="1">
      <alignment horizontal="right" vertical="top" wrapText="1"/>
    </xf>
    <xf numFmtId="0" fontId="36" fillId="3" borderId="0" xfId="7" applyFont="1" applyFill="1" applyBorder="1" applyAlignment="1">
      <alignment vertical="top" wrapText="1"/>
    </xf>
    <xf numFmtId="0" fontId="33" fillId="3" borderId="0" xfId="0" applyFont="1" applyFill="1" applyBorder="1" applyAlignment="1">
      <alignment horizontal="left" vertical="top" wrapText="1"/>
    </xf>
    <xf numFmtId="0" fontId="44" fillId="3" borderId="20" xfId="0" applyFont="1" applyFill="1" applyBorder="1" applyAlignment="1">
      <alignment horizontal="right" vertical="center"/>
    </xf>
    <xf numFmtId="0" fontId="22" fillId="3" borderId="5" xfId="0" applyFont="1" applyFill="1" applyBorder="1" applyAlignment="1">
      <alignment horizontal="right" vertical="top" wrapText="1"/>
    </xf>
    <xf numFmtId="0" fontId="49" fillId="3" borderId="0" xfId="7" applyFont="1" applyFill="1" applyAlignment="1">
      <alignment vertical="top"/>
    </xf>
    <xf numFmtId="0" fontId="51" fillId="3" borderId="0" xfId="7" applyFont="1" applyFill="1" applyAlignment="1">
      <alignment vertical="top"/>
    </xf>
    <xf numFmtId="165" fontId="9" fillId="3" borderId="0" xfId="0" applyNumberFormat="1" applyFont="1" applyFill="1" applyBorder="1" applyAlignment="1"/>
    <xf numFmtId="169" fontId="10" fillId="3" borderId="0" xfId="8" applyNumberFormat="1" applyFont="1" applyFill="1" applyBorder="1" applyAlignment="1">
      <alignment horizontal="right"/>
    </xf>
    <xf numFmtId="165" fontId="10" fillId="3" borderId="0" xfId="0" applyNumberFormat="1" applyFont="1" applyFill="1" applyBorder="1"/>
    <xf numFmtId="165" fontId="10" fillId="3" borderId="0" xfId="8" applyNumberFormat="1" applyFont="1" applyFill="1" applyBorder="1" applyAlignment="1">
      <alignment horizontal="right"/>
    </xf>
    <xf numFmtId="0" fontId="2" fillId="3" borderId="5" xfId="0" applyFont="1" applyFill="1" applyBorder="1" applyAlignment="1">
      <alignment horizontal="center" wrapText="1"/>
    </xf>
    <xf numFmtId="0" fontId="2"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5" fillId="3" borderId="0" xfId="7" applyNumberFormat="1" applyFill="1" applyBorder="1" applyAlignment="1">
      <alignment horizontal="left"/>
    </xf>
    <xf numFmtId="165" fontId="45" fillId="3" borderId="0" xfId="7" applyNumberFormat="1" applyFill="1" applyBorder="1"/>
    <xf numFmtId="2" fontId="0" fillId="3" borderId="0" xfId="0" applyNumberFormat="1" applyFill="1" applyBorder="1"/>
    <xf numFmtId="0" fontId="45" fillId="3" borderId="20" xfId="7" applyFill="1" applyBorder="1"/>
    <xf numFmtId="0" fontId="30" fillId="3" borderId="0" xfId="0" applyFont="1" applyFill="1" applyBorder="1" applyAlignment="1">
      <alignment horizontal="left"/>
    </xf>
    <xf numFmtId="165" fontId="10" fillId="3" borderId="24" xfId="0" applyNumberFormat="1" applyFont="1" applyFill="1" applyBorder="1" applyAlignment="1">
      <alignment horizontal="right"/>
    </xf>
    <xf numFmtId="165" fontId="23" fillId="3" borderId="0" xfId="0" applyNumberFormat="1" applyFont="1" applyFill="1" applyBorder="1" applyAlignment="1">
      <alignment horizontal="right"/>
    </xf>
    <xf numFmtId="167" fontId="23" fillId="3" borderId="23" xfId="0" applyNumberFormat="1" applyFont="1" applyFill="1" applyBorder="1" applyAlignment="1">
      <alignment horizontal="right"/>
    </xf>
    <xf numFmtId="165" fontId="10" fillId="3" borderId="23" xfId="0" applyNumberFormat="1" applyFont="1" applyFill="1" applyBorder="1" applyAlignment="1">
      <alignment horizontal="right"/>
    </xf>
    <xf numFmtId="167" fontId="10" fillId="3" borderId="0" xfId="0" applyNumberFormat="1" applyFont="1" applyFill="1" applyBorder="1" applyAlignment="1">
      <alignment horizontal="right"/>
    </xf>
    <xf numFmtId="167" fontId="10" fillId="3" borderId="23" xfId="0" applyNumberFormat="1" applyFont="1" applyFill="1" applyBorder="1" applyAlignment="1">
      <alignment horizontal="right"/>
    </xf>
    <xf numFmtId="165" fontId="5" fillId="3" borderId="5" xfId="0" applyNumberFormat="1" applyFont="1" applyFill="1" applyBorder="1" applyAlignment="1">
      <alignment horizontal="right"/>
    </xf>
    <xf numFmtId="165" fontId="5" fillId="3" borderId="25" xfId="0" applyNumberFormat="1" applyFont="1" applyFill="1" applyBorder="1" applyAlignment="1">
      <alignment horizontal="right"/>
    </xf>
    <xf numFmtId="165" fontId="5" fillId="3" borderId="0" xfId="0" applyNumberFormat="1" applyFont="1" applyFill="1" applyBorder="1" applyAlignment="1">
      <alignment horizontal="right" vertical="center"/>
    </xf>
    <xf numFmtId="165" fontId="5" fillId="3" borderId="23" xfId="0" applyNumberFormat="1" applyFont="1" applyFill="1" applyBorder="1" applyAlignment="1">
      <alignment horizontal="right" vertical="center"/>
    </xf>
    <xf numFmtId="165" fontId="5" fillId="3" borderId="23" xfId="0" applyNumberFormat="1" applyFont="1" applyFill="1" applyBorder="1" applyAlignment="1">
      <alignment horizontal="right"/>
    </xf>
    <xf numFmtId="165" fontId="5" fillId="3" borderId="0" xfId="0" applyNumberFormat="1" applyFont="1" applyFill="1" applyBorder="1" applyAlignment="1">
      <alignment horizontal="right"/>
    </xf>
    <xf numFmtId="165" fontId="10" fillId="3" borderId="20" xfId="0" applyNumberFormat="1" applyFont="1" applyFill="1" applyBorder="1" applyAlignment="1">
      <alignment horizontal="right"/>
    </xf>
    <xf numFmtId="0" fontId="0" fillId="3" borderId="0" xfId="0" applyFill="1" applyBorder="1" applyAlignment="1">
      <alignment horizontal="center" wrapText="1"/>
    </xf>
    <xf numFmtId="165" fontId="10" fillId="3" borderId="24" xfId="8" applyNumberFormat="1" applyFont="1" applyFill="1" applyBorder="1" applyAlignment="1">
      <alignment horizontal="right"/>
    </xf>
    <xf numFmtId="165" fontId="2" fillId="3" borderId="31" xfId="7" applyNumberFormat="1" applyFont="1" applyFill="1" applyBorder="1"/>
    <xf numFmtId="2" fontId="0" fillId="3" borderId="31" xfId="0" applyNumberFormat="1" applyFill="1" applyBorder="1"/>
    <xf numFmtId="165" fontId="2" fillId="3" borderId="32" xfId="7" applyNumberFormat="1" applyFont="1" applyFill="1" applyBorder="1"/>
    <xf numFmtId="0" fontId="25" fillId="3" borderId="0" xfId="0" applyFont="1" applyFill="1" applyBorder="1" applyAlignment="1"/>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10" fillId="3" borderId="0" xfId="0" applyFont="1" applyFill="1" applyBorder="1" applyAlignment="1">
      <alignment horizontal="left" vertical="top"/>
    </xf>
    <xf numFmtId="0" fontId="2" fillId="3" borderId="20" xfId="0" applyFont="1" applyFill="1" applyBorder="1" applyAlignment="1">
      <alignment horizontal="left" vertical="top"/>
    </xf>
    <xf numFmtId="0" fontId="10" fillId="3" borderId="20" xfId="0" applyFont="1" applyFill="1" applyBorder="1" applyAlignment="1">
      <alignment horizontal="left"/>
    </xf>
    <xf numFmtId="0" fontId="25" fillId="3" borderId="0" xfId="0" applyFont="1" applyFill="1" applyBorder="1" applyAlignment="1"/>
    <xf numFmtId="0" fontId="0" fillId="3" borderId="0" xfId="0" applyFill="1" applyBorder="1" applyAlignment="1"/>
    <xf numFmtId="0" fontId="43" fillId="3" borderId="0" xfId="0" applyFont="1" applyFill="1" applyAlignment="1">
      <alignment horizontal="left" vertical="top"/>
    </xf>
    <xf numFmtId="0" fontId="2" fillId="3" borderId="0" xfId="0" applyFont="1" applyFill="1" applyBorder="1" applyAlignment="1">
      <alignment horizontal="left" vertical="top"/>
    </xf>
    <xf numFmtId="9" fontId="10" fillId="3" borderId="0" xfId="8" applyFont="1" applyFill="1" applyAlignment="1"/>
    <xf numFmtId="2" fontId="0" fillId="3" borderId="24" xfId="0" applyNumberFormat="1" applyFill="1" applyBorder="1"/>
    <xf numFmtId="2" fontId="0" fillId="3" borderId="33" xfId="0" applyNumberFormat="1" applyFill="1" applyBorder="1"/>
    <xf numFmtId="165" fontId="10" fillId="3" borderId="35" xfId="0" applyNumberFormat="1" applyFont="1" applyFill="1" applyBorder="1" applyAlignment="1">
      <alignment horizontal="right"/>
    </xf>
    <xf numFmtId="1" fontId="22" fillId="0" borderId="0" xfId="0" applyNumberFormat="1" applyFont="1" applyFill="1" applyBorder="1" applyAlignment="1">
      <alignment horizontal="right"/>
    </xf>
    <xf numFmtId="1" fontId="53" fillId="3" borderId="36" xfId="0" applyNumberFormat="1" applyFont="1" applyFill="1" applyBorder="1" applyAlignment="1">
      <alignment horizontal="right"/>
    </xf>
    <xf numFmtId="2" fontId="0" fillId="3" borderId="34" xfId="0" applyNumberFormat="1" applyFill="1" applyBorder="1"/>
    <xf numFmtId="165" fontId="10" fillId="3" borderId="37" xfId="0" applyNumberFormat="1" applyFont="1" applyFill="1" applyBorder="1" applyAlignment="1"/>
    <xf numFmtId="0" fontId="25" fillId="3" borderId="0" xfId="0" applyFont="1" applyFill="1" applyBorder="1" applyAlignment="1"/>
    <xf numFmtId="0" fontId="19" fillId="3" borderId="0" xfId="10" applyFont="1" applyFill="1" applyBorder="1" applyAlignment="1">
      <alignment horizontal="left"/>
    </xf>
    <xf numFmtId="0" fontId="54" fillId="3" borderId="0" xfId="0" applyFont="1" applyFill="1" applyBorder="1"/>
    <xf numFmtId="0" fontId="30" fillId="3" borderId="20" xfId="0" applyFont="1" applyFill="1" applyBorder="1" applyAlignment="1"/>
    <xf numFmtId="0" fontId="2" fillId="3" borderId="20" xfId="0" applyFont="1" applyFill="1" applyBorder="1" applyAlignment="1">
      <alignment horizontal="center"/>
    </xf>
    <xf numFmtId="165" fontId="2" fillId="3" borderId="20" xfId="0" applyNumberFormat="1" applyFont="1" applyFill="1" applyBorder="1" applyAlignment="1">
      <alignment horizontal="center"/>
    </xf>
    <xf numFmtId="165" fontId="21" fillId="3" borderId="20" xfId="0" applyNumberFormat="1" applyFont="1" applyFill="1" applyBorder="1" applyAlignment="1">
      <alignment horizontal="center"/>
    </xf>
    <xf numFmtId="0" fontId="27" fillId="3" borderId="20" xfId="0" applyFont="1" applyFill="1" applyBorder="1" applyAlignment="1">
      <alignment horizontal="right"/>
    </xf>
    <xf numFmtId="0" fontId="22" fillId="3" borderId="0" xfId="0" applyFont="1" applyFill="1" applyBorder="1" applyAlignment="1">
      <alignment horizontal="left" vertical="center"/>
    </xf>
    <xf numFmtId="0" fontId="22" fillId="3" borderId="0" xfId="0" applyFont="1" applyFill="1" applyBorder="1" applyAlignment="1">
      <alignment horizontal="right" vertical="center" wrapText="1"/>
    </xf>
    <xf numFmtId="0" fontId="22" fillId="3" borderId="34" xfId="0" applyFont="1" applyFill="1" applyBorder="1" applyAlignment="1">
      <alignment horizontal="centerContinuous" vertical="center"/>
    </xf>
    <xf numFmtId="0" fontId="2" fillId="3" borderId="34" xfId="0" applyFont="1" applyFill="1" applyBorder="1" applyAlignment="1">
      <alignment horizontal="centerContinuous" vertical="center"/>
    </xf>
    <xf numFmtId="0" fontId="22" fillId="3" borderId="0" xfId="0" applyFont="1" applyFill="1" applyBorder="1" applyAlignment="1">
      <alignment horizontal="center" vertical="center"/>
    </xf>
    <xf numFmtId="0" fontId="55" fillId="3" borderId="0" xfId="0" applyFont="1" applyFill="1" applyBorder="1"/>
    <xf numFmtId="0" fontId="22" fillId="3" borderId="20" xfId="0" applyFont="1" applyFill="1" applyBorder="1" applyAlignment="1">
      <alignment horizontal="center" vertical="center"/>
    </xf>
    <xf numFmtId="0" fontId="22" fillId="3" borderId="20" xfId="0" applyFont="1" applyFill="1" applyBorder="1" applyAlignment="1">
      <alignment horizontal="center" vertical="center" wrapText="1"/>
    </xf>
    <xf numFmtId="0" fontId="55" fillId="3" borderId="0" xfId="0" applyFont="1" applyFill="1"/>
    <xf numFmtId="0" fontId="33" fillId="3" borderId="0" xfId="0" applyFont="1" applyFill="1" applyBorder="1" applyAlignment="1"/>
    <xf numFmtId="165" fontId="2" fillId="3" borderId="0" xfId="0" applyNumberFormat="1" applyFont="1" applyFill="1"/>
    <xf numFmtId="165" fontId="2" fillId="0" borderId="0" xfId="0" applyNumberFormat="1" applyFont="1"/>
    <xf numFmtId="0" fontId="2" fillId="3" borderId="0" xfId="0" quotePrefix="1" applyFont="1" applyFill="1" applyAlignment="1">
      <alignment horizontal="right"/>
    </xf>
    <xf numFmtId="0" fontId="2" fillId="3" borderId="0" xfId="0" applyFont="1" applyFill="1" applyAlignment="1">
      <alignment horizontal="right"/>
    </xf>
    <xf numFmtId="0" fontId="22" fillId="3" borderId="0" xfId="0" applyFont="1" applyFill="1" applyBorder="1" applyAlignment="1">
      <alignment horizontal="left" wrapText="1"/>
    </xf>
    <xf numFmtId="0" fontId="45" fillId="3" borderId="0" xfId="0" applyFont="1" applyFill="1" applyBorder="1"/>
    <xf numFmtId="0" fontId="45" fillId="3" borderId="20" xfId="0" applyFont="1" applyFill="1" applyBorder="1"/>
    <xf numFmtId="0" fontId="2" fillId="3" borderId="20" xfId="0" applyFont="1" applyFill="1" applyBorder="1" applyAlignment="1"/>
    <xf numFmtId="165" fontId="2" fillId="3" borderId="0" xfId="0" applyNumberFormat="1" applyFont="1" applyFill="1" applyBorder="1"/>
    <xf numFmtId="0" fontId="0" fillId="3" borderId="20" xfId="0" applyFill="1" applyBorder="1"/>
    <xf numFmtId="165" fontId="2" fillId="0" borderId="20" xfId="64" applyNumberFormat="1" applyFont="1" applyBorder="1"/>
    <xf numFmtId="165" fontId="2" fillId="0" borderId="0" xfId="64" applyNumberFormat="1" applyFont="1"/>
    <xf numFmtId="165" fontId="2" fillId="0" borderId="0" xfId="64" applyNumberFormat="1" applyFont="1"/>
    <xf numFmtId="165" fontId="2" fillId="0" borderId="0" xfId="64" applyNumberFormat="1" applyFont="1" applyBorder="1"/>
    <xf numFmtId="0" fontId="25" fillId="3" borderId="0" xfId="0" applyFont="1" applyFill="1" applyBorder="1" applyAlignment="1"/>
    <xf numFmtId="2" fontId="10" fillId="3" borderId="0" xfId="0" applyNumberFormat="1" applyFont="1" applyFill="1" applyBorder="1"/>
    <xf numFmtId="2" fontId="10" fillId="3" borderId="0" xfId="0" applyNumberFormat="1" applyFont="1" applyFill="1" applyBorder="1" applyAlignment="1">
      <alignment horizontal="right"/>
    </xf>
    <xf numFmtId="165" fontId="10" fillId="3" borderId="34" xfId="0" applyNumberFormat="1" applyFont="1" applyFill="1" applyBorder="1" applyAlignment="1">
      <alignment horizontal="right"/>
    </xf>
    <xf numFmtId="165" fontId="10" fillId="3" borderId="34" xfId="0" applyNumberFormat="1" applyFont="1" applyFill="1" applyBorder="1"/>
    <xf numFmtId="1" fontId="22" fillId="0" borderId="0" xfId="0" applyNumberFormat="1" applyFont="1" applyFill="1" applyBorder="1" applyAlignment="1">
      <alignment horizontal="right" vertical="center" wrapText="1"/>
    </xf>
    <xf numFmtId="0" fontId="22" fillId="0" borderId="0" xfId="0" applyFont="1" applyAlignment="1">
      <alignment horizontal="center"/>
    </xf>
    <xf numFmtId="0" fontId="25" fillId="3" borderId="0" xfId="0" applyFont="1" applyFill="1" applyBorder="1" applyAlignment="1"/>
    <xf numFmtId="0" fontId="31" fillId="3" borderId="0" xfId="0" applyFont="1" applyFill="1" applyBorder="1" applyAlignment="1">
      <alignment horizontal="left" vertical="center" wrapText="1"/>
    </xf>
    <xf numFmtId="0" fontId="31" fillId="3" borderId="0" xfId="0" applyFont="1" applyFill="1" applyBorder="1" applyAlignment="1">
      <alignment horizontal="left" vertical="center"/>
    </xf>
    <xf numFmtId="0" fontId="52" fillId="3" borderId="0" xfId="7" applyFont="1" applyFill="1" applyAlignment="1">
      <alignment horizontal="left" wrapText="1"/>
    </xf>
    <xf numFmtId="0" fontId="0" fillId="3" borderId="0" xfId="0" applyFill="1" applyBorder="1" applyAlignment="1"/>
    <xf numFmtId="0" fontId="31" fillId="3" borderId="0" xfId="0" applyFont="1" applyFill="1" applyAlignment="1">
      <alignment horizontal="left" wrapText="1"/>
    </xf>
    <xf numFmtId="0" fontId="26" fillId="3" borderId="0" xfId="0" applyFont="1" applyFill="1" applyAlignment="1">
      <alignment horizontal="left"/>
    </xf>
    <xf numFmtId="0" fontId="30" fillId="3" borderId="0" xfId="0" applyFont="1" applyFill="1" applyBorder="1" applyAlignment="1">
      <alignment horizontal="left"/>
    </xf>
    <xf numFmtId="0" fontId="31" fillId="3" borderId="0" xfId="0" applyFont="1" applyFill="1" applyBorder="1" applyAlignment="1">
      <alignment horizontal="left" vertical="top" wrapText="1"/>
    </xf>
    <xf numFmtId="0" fontId="26" fillId="3" borderId="0" xfId="0" applyFont="1" applyFill="1" applyBorder="1" applyAlignment="1">
      <alignment horizontal="left" vertical="top"/>
    </xf>
    <xf numFmtId="0" fontId="0" fillId="3" borderId="0" xfId="0" applyFont="1" applyFill="1" applyAlignment="1">
      <alignment horizontal="left" vertical="top"/>
    </xf>
    <xf numFmtId="1" fontId="22" fillId="3" borderId="26" xfId="0" applyNumberFormat="1" applyFont="1" applyFill="1" applyBorder="1" applyAlignment="1">
      <alignment horizontal="center"/>
    </xf>
    <xf numFmtId="0" fontId="0" fillId="3" borderId="26" xfId="0" applyFont="1" applyFill="1" applyBorder="1" applyAlignment="1">
      <alignment horizontal="center"/>
    </xf>
    <xf numFmtId="0" fontId="2" fillId="3" borderId="26" xfId="0" applyFont="1" applyFill="1" applyBorder="1" applyAlignment="1">
      <alignment horizontal="center" wrapText="1"/>
    </xf>
    <xf numFmtId="0" fontId="0" fillId="3" borderId="26" xfId="0" applyFill="1" applyBorder="1" applyAlignment="1">
      <alignment horizontal="center" wrapText="1"/>
    </xf>
    <xf numFmtId="0" fontId="36" fillId="3" borderId="21" xfId="7" applyFont="1" applyFill="1" applyBorder="1" applyAlignment="1">
      <alignment horizontal="left" vertical="top" wrapText="1"/>
    </xf>
    <xf numFmtId="0" fontId="33" fillId="3" borderId="28" xfId="0" applyFont="1" applyFill="1" applyBorder="1" applyAlignment="1">
      <alignment horizontal="left" vertical="top" wrapText="1"/>
    </xf>
    <xf numFmtId="0" fontId="33" fillId="3" borderId="29" xfId="0" applyFont="1" applyFill="1" applyBorder="1" applyAlignment="1">
      <alignment horizontal="left" vertical="top" wrapText="1"/>
    </xf>
    <xf numFmtId="0" fontId="33" fillId="3" borderId="30" xfId="0" applyFont="1" applyFill="1" applyBorder="1" applyAlignment="1">
      <alignment horizontal="left" vertical="top" wrapText="1"/>
    </xf>
  </cellXfs>
  <cellStyles count="73">
    <cellStyle name="%" xfId="66"/>
    <cellStyle name="_GG Wind Farm Ops Construction Budget 17Nov09 Susan " xfId="1"/>
    <cellStyle name="_GG Wind Farm Ops input 17Nov09 " xfId="2"/>
    <cellStyle name="_Hotel " xfId="3"/>
    <cellStyle name="_Hotel  2" xfId="13"/>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2" xfId="4"/>
    <cellStyle name="Comma 2 2" xfId="45"/>
    <cellStyle name="Comma 2 3" xfId="16"/>
    <cellStyle name="Comma 3" xfId="72"/>
    <cellStyle name="Comma 4" xfId="11"/>
    <cellStyle name="Explanatory Text 2" xfId="46"/>
    <cellStyle name="Good 2" xfId="47"/>
    <cellStyle name="Heading 1 2" xfId="48"/>
    <cellStyle name="Heading 2 2" xfId="49"/>
    <cellStyle name="Heading 3 2" xfId="50"/>
    <cellStyle name="Heading 4 2" xfId="51"/>
    <cellStyle name="Hyperlink" xfId="5" builtinId="8"/>
    <cellStyle name="Input 2" xfId="52"/>
    <cellStyle name="Linked Cell 2" xfId="53"/>
    <cellStyle name="Neutral 2" xfId="54"/>
    <cellStyle name="Normal" xfId="0" builtinId="0"/>
    <cellStyle name="Normal 2" xfId="6"/>
    <cellStyle name="Normal 2 2" xfId="64"/>
    <cellStyle name="Normal 2 2 2" xfId="69"/>
    <cellStyle name="Normal 2 2 2 2 2" xfId="65"/>
    <cellStyle name="Normal 2 2 2 2 2 2" xfId="71"/>
    <cellStyle name="Normal 2 3" xfId="68"/>
    <cellStyle name="Normal 2 4" xfId="62"/>
    <cellStyle name="Normal 2 5" xfId="14"/>
    <cellStyle name="Normal 3" xfId="7"/>
    <cellStyle name="Normal 3 2" xfId="63"/>
    <cellStyle name="Normal 3 3" xfId="17"/>
    <cellStyle name="Normal 4" xfId="10"/>
    <cellStyle name="Normal 4 2" xfId="70"/>
    <cellStyle name="Note 2" xfId="55"/>
    <cellStyle name="Output 2" xfId="56"/>
    <cellStyle name="Percent" xfId="8" builtinId="5"/>
    <cellStyle name="Percent 2" xfId="9"/>
    <cellStyle name="Percent 2 2" xfId="67"/>
    <cellStyle name="Percent 2 3" xfId="15"/>
    <cellStyle name="Percent 3" xfId="12"/>
    <cellStyle name="Title 2" xfId="57"/>
    <cellStyle name="Total 2" xfId="58"/>
    <cellStyle name="Warning Text 2" xfId="59"/>
    <cellStyle name="whole number" xfId="60"/>
    <cellStyle name="whole number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0</xdr:row>
      <xdr:rowOff>0</xdr:rowOff>
    </xdr:from>
    <xdr:to>
      <xdr:col>17</xdr:col>
      <xdr:colOff>19049</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1557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79375</xdr:rowOff>
    </xdr:from>
    <xdr:to>
      <xdr:col>16</xdr:col>
      <xdr:colOff>609599</xdr:colOff>
      <xdr:row>28</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37250"/>
          <a:ext cx="10296524" cy="72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PS/ASG/OCEA/Statistics/GDP/Briefing%20&amp;%20Submissions/2020%20Q3/GDP/Second%20estimate/Pre-Release/GDP%202nd%20estimate%202020%20Q3%20-%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2LS and ABMI"/>
      <sheetName val="Recession checker"/>
      <sheetName val="Ready Reckoner"/>
      <sheetName val="Contents"/>
      <sheetName val="Table 1.1"/>
      <sheetName val="Table 1.2"/>
      <sheetName val="Table 1.3"/>
      <sheetName val="Table 1.4"/>
      <sheetName val="Table 1.5"/>
      <sheetName val="Table 1.1R"/>
      <sheetName val="Inkscape chart 1 original"/>
      <sheetName val="Inkscape chart 2 original"/>
      <sheetName val="Inkscape chart 3 (2)"/>
      <sheetName val="Inkscape chart 5 (2)"/>
    </sheetNames>
    <sheetDataSet>
      <sheetData sheetId="0"/>
      <sheetData sheetId="1"/>
      <sheetData sheetId="2"/>
      <sheetData sheetId="3"/>
      <sheetData sheetId="4">
        <row r="10">
          <cell r="G10">
            <v>103.71234840000001</v>
          </cell>
          <cell r="H10">
            <v>26.8789947</v>
          </cell>
          <cell r="I10">
            <v>16.036054499999999</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statistics.gov.scot/hom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90"/>
  <sheetViews>
    <sheetView topLeftCell="A37" workbookViewId="0">
      <selection activeCell="D95" sqref="D95"/>
    </sheetView>
  </sheetViews>
  <sheetFormatPr defaultRowHeight="12.75" x14ac:dyDescent="0.2"/>
  <cols>
    <col min="3" max="3" width="9.5703125" bestFit="1" customWidth="1"/>
    <col min="7" max="7" width="9.42578125" customWidth="1"/>
  </cols>
  <sheetData>
    <row r="1" spans="1:8" x14ac:dyDescent="0.2">
      <c r="A1" s="72" t="s">
        <v>166</v>
      </c>
      <c r="E1" s="72" t="s">
        <v>167</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103</v>
      </c>
      <c r="B20">
        <v>268238</v>
      </c>
      <c r="C20" s="64">
        <f>100*B20/AVERAGE($B$76:$B$79)</f>
        <v>73.378388174677099</v>
      </c>
      <c r="E20" t="s">
        <v>103</v>
      </c>
      <c r="F20">
        <v>318204</v>
      </c>
      <c r="G20" s="64">
        <f>100*F20/AVERAGE($B$76:$B$79)</f>
        <v>87.04693828143273</v>
      </c>
    </row>
    <row r="21" spans="1:7" x14ac:dyDescent="0.2">
      <c r="A21" t="s">
        <v>104</v>
      </c>
      <c r="B21">
        <v>269972</v>
      </c>
      <c r="C21" s="64">
        <f t="shared" ref="C21:C84" si="2">100*B21/AVERAGE($B$76:$B$79)</f>
        <v>73.852736048933878</v>
      </c>
      <c r="E21" t="s">
        <v>104</v>
      </c>
      <c r="F21">
        <v>320480</v>
      </c>
      <c r="G21" s="64">
        <f t="shared" ref="G21:G84" si="3">100*F21/AVERAGE($B$76:$B$79)</f>
        <v>87.669554061022367</v>
      </c>
    </row>
    <row r="22" spans="1:7" x14ac:dyDescent="0.2">
      <c r="A22" t="s">
        <v>105</v>
      </c>
      <c r="B22">
        <v>272178</v>
      </c>
      <c r="C22" s="64">
        <f t="shared" si="2"/>
        <v>74.456202837059863</v>
      </c>
      <c r="E22" t="s">
        <v>105</v>
      </c>
      <c r="F22">
        <v>322603</v>
      </c>
      <c r="G22" s="64">
        <f t="shared" si="3"/>
        <v>88.250315616412877</v>
      </c>
    </row>
    <row r="23" spans="1:7" x14ac:dyDescent="0.2">
      <c r="A23" t="s">
        <v>106</v>
      </c>
      <c r="B23">
        <v>274827</v>
      </c>
      <c r="C23" s="64">
        <f t="shared" si="2"/>
        <v>75.18085538544868</v>
      </c>
      <c r="E23" t="s">
        <v>106</v>
      </c>
      <c r="F23">
        <v>325841</v>
      </c>
      <c r="G23" s="64">
        <f t="shared" si="3"/>
        <v>89.136093250117284</v>
      </c>
    </row>
    <row r="24" spans="1:7" x14ac:dyDescent="0.2">
      <c r="A24" t="s">
        <v>107</v>
      </c>
      <c r="B24">
        <v>275807</v>
      </c>
      <c r="C24" s="64">
        <f t="shared" si="2"/>
        <v>75.448941265939823</v>
      </c>
      <c r="E24" t="s">
        <v>107</v>
      </c>
      <c r="F24">
        <v>327488</v>
      </c>
      <c r="G24" s="64">
        <f t="shared" si="3"/>
        <v>89.586641663554957</v>
      </c>
    </row>
    <row r="25" spans="1:7" x14ac:dyDescent="0.2">
      <c r="A25" t="s">
        <v>108</v>
      </c>
      <c r="B25">
        <v>277001</v>
      </c>
      <c r="C25" s="64">
        <f t="shared" si="2"/>
        <v>75.775568348905566</v>
      </c>
      <c r="E25" t="s">
        <v>108</v>
      </c>
      <c r="F25">
        <v>328288</v>
      </c>
      <c r="G25" s="64">
        <f t="shared" si="3"/>
        <v>89.805487280282421</v>
      </c>
    </row>
    <row r="26" spans="1:7" x14ac:dyDescent="0.2">
      <c r="A26" t="s">
        <v>109</v>
      </c>
      <c r="B26">
        <v>281129</v>
      </c>
      <c r="C26" s="64">
        <f t="shared" si="2"/>
        <v>76.904811731219283</v>
      </c>
      <c r="E26" t="s">
        <v>109</v>
      </c>
      <c r="F26">
        <v>333562</v>
      </c>
      <c r="G26" s="64">
        <f t="shared" si="3"/>
        <v>91.248227008558231</v>
      </c>
    </row>
    <row r="27" spans="1:7" x14ac:dyDescent="0.2">
      <c r="A27" t="s">
        <v>110</v>
      </c>
      <c r="B27">
        <v>285101</v>
      </c>
      <c r="C27" s="64">
        <f t="shared" si="2"/>
        <v>77.991380218271146</v>
      </c>
      <c r="E27" t="s">
        <v>110</v>
      </c>
      <c r="F27">
        <v>337855</v>
      </c>
      <c r="G27" s="64">
        <f t="shared" si="3"/>
        <v>92.422607299321996</v>
      </c>
    </row>
    <row r="28" spans="1:7" x14ac:dyDescent="0.2">
      <c r="A28" t="s">
        <v>111</v>
      </c>
      <c r="B28">
        <v>288024</v>
      </c>
      <c r="C28" s="64">
        <f t="shared" si="2"/>
        <v>78.79098739038912</v>
      </c>
      <c r="E28" t="s">
        <v>111</v>
      </c>
      <c r="F28">
        <v>341636</v>
      </c>
      <c r="G28" s="64">
        <f t="shared" si="3"/>
        <v>93.456926395380165</v>
      </c>
    </row>
    <row r="29" spans="1:7" x14ac:dyDescent="0.2">
      <c r="A29" t="s">
        <v>112</v>
      </c>
      <c r="B29">
        <v>291151</v>
      </c>
      <c r="C29" s="64">
        <f t="shared" si="2"/>
        <v>79.646400194772596</v>
      </c>
      <c r="E29" t="s">
        <v>112</v>
      </c>
      <c r="F29">
        <v>344025</v>
      </c>
      <c r="G29" s="64">
        <f t="shared" si="3"/>
        <v>94.110454118332555</v>
      </c>
    </row>
    <row r="30" spans="1:7" x14ac:dyDescent="0.2">
      <c r="A30" t="s">
        <v>113</v>
      </c>
      <c r="B30">
        <v>293350</v>
      </c>
      <c r="C30" s="64">
        <f t="shared" si="2"/>
        <v>80.247952083752224</v>
      </c>
      <c r="E30" t="s">
        <v>113</v>
      </c>
      <c r="F30">
        <v>345374</v>
      </c>
      <c r="G30" s="64">
        <f t="shared" si="3"/>
        <v>94.479482539539248</v>
      </c>
    </row>
    <row r="31" spans="1:7" x14ac:dyDescent="0.2">
      <c r="A31" t="s">
        <v>114</v>
      </c>
      <c r="B31">
        <v>295220</v>
      </c>
      <c r="C31" s="64">
        <f t="shared" si="2"/>
        <v>80.759503712852663</v>
      </c>
      <c r="E31" t="s">
        <v>114</v>
      </c>
      <c r="F31">
        <v>346576</v>
      </c>
      <c r="G31" s="64">
        <f t="shared" si="3"/>
        <v>94.808298078672266</v>
      </c>
    </row>
    <row r="32" spans="1:7" x14ac:dyDescent="0.2">
      <c r="A32" t="s">
        <v>115</v>
      </c>
      <c r="B32">
        <v>298879</v>
      </c>
      <c r="C32" s="64">
        <f t="shared" si="2"/>
        <v>81.760448852359914</v>
      </c>
      <c r="E32" t="s">
        <v>115</v>
      </c>
      <c r="F32">
        <v>350471</v>
      </c>
      <c r="G32" s="64">
        <f t="shared" si="3"/>
        <v>95.873802675114106</v>
      </c>
    </row>
    <row r="33" spans="1:7" x14ac:dyDescent="0.2">
      <c r="A33" t="s">
        <v>116</v>
      </c>
      <c r="B33">
        <v>300512</v>
      </c>
      <c r="C33" s="64">
        <f t="shared" si="2"/>
        <v>82.207167467504846</v>
      </c>
      <c r="E33" t="s">
        <v>116</v>
      </c>
      <c r="F33">
        <v>353126</v>
      </c>
      <c r="G33" s="64">
        <f t="shared" si="3"/>
        <v>96.600096565628377</v>
      </c>
    </row>
    <row r="34" spans="1:7" x14ac:dyDescent="0.2">
      <c r="A34" t="s">
        <v>117</v>
      </c>
      <c r="B34">
        <v>301463</v>
      </c>
      <c r="C34" s="64">
        <f t="shared" si="2"/>
        <v>82.467320194389615</v>
      </c>
      <c r="E34" t="s">
        <v>117</v>
      </c>
      <c r="F34">
        <v>355392</v>
      </c>
      <c r="G34" s="64">
        <f t="shared" si="3"/>
        <v>97.219976775008931</v>
      </c>
    </row>
    <row r="35" spans="1:7" x14ac:dyDescent="0.2">
      <c r="A35" t="s">
        <v>118</v>
      </c>
      <c r="B35">
        <v>302159</v>
      </c>
      <c r="C35" s="64">
        <f t="shared" si="2"/>
        <v>82.657715880942519</v>
      </c>
      <c r="E35" t="s">
        <v>118</v>
      </c>
      <c r="F35">
        <v>356616</v>
      </c>
      <c r="G35" s="64">
        <f t="shared" si="3"/>
        <v>97.554810568601951</v>
      </c>
    </row>
    <row r="36" spans="1:7" x14ac:dyDescent="0.2">
      <c r="A36" t="s">
        <v>119</v>
      </c>
      <c r="B36">
        <v>304300</v>
      </c>
      <c r="C36" s="64">
        <f t="shared" si="2"/>
        <v>83.243401462709386</v>
      </c>
      <c r="E36" t="s">
        <v>119</v>
      </c>
      <c r="F36">
        <v>358033</v>
      </c>
      <c r="G36" s="64">
        <f t="shared" si="3"/>
        <v>97.942440867230474</v>
      </c>
    </row>
    <row r="37" spans="1:7" x14ac:dyDescent="0.2">
      <c r="A37" t="s">
        <v>120</v>
      </c>
      <c r="B37">
        <v>305910</v>
      </c>
      <c r="C37" s="64">
        <f t="shared" si="2"/>
        <v>83.683828266373411</v>
      </c>
      <c r="E37" t="s">
        <v>120</v>
      </c>
      <c r="F37">
        <v>360932</v>
      </c>
      <c r="G37" s="64">
        <f t="shared" si="3"/>
        <v>98.735482670846622</v>
      </c>
    </row>
    <row r="38" spans="1:7" x14ac:dyDescent="0.2">
      <c r="A38" t="s">
        <v>121</v>
      </c>
      <c r="B38">
        <v>309890</v>
      </c>
      <c r="C38" s="64">
        <f t="shared" si="2"/>
        <v>84.772585209592549</v>
      </c>
      <c r="E38" t="s">
        <v>121</v>
      </c>
      <c r="F38">
        <v>364371</v>
      </c>
      <c r="G38" s="64">
        <f t="shared" si="3"/>
        <v>99.676245265753806</v>
      </c>
    </row>
    <row r="39" spans="1:7" x14ac:dyDescent="0.2">
      <c r="A39" t="s">
        <v>122</v>
      </c>
      <c r="B39">
        <v>311513</v>
      </c>
      <c r="C39" s="64">
        <f t="shared" si="2"/>
        <v>85.216568254528397</v>
      </c>
      <c r="E39" t="s">
        <v>122</v>
      </c>
      <c r="F39">
        <v>367574</v>
      </c>
      <c r="G39" s="64">
        <f t="shared" si="3"/>
        <v>100.55244840372639</v>
      </c>
    </row>
    <row r="40" spans="1:7" x14ac:dyDescent="0.2">
      <c r="A40" t="s">
        <v>123</v>
      </c>
      <c r="B40">
        <v>314066</v>
      </c>
      <c r="C40" s="64">
        <f t="shared" si="2"/>
        <v>85.914959328909916</v>
      </c>
      <c r="E40" t="s">
        <v>123</v>
      </c>
      <c r="F40">
        <v>370170</v>
      </c>
      <c r="G40" s="64">
        <f t="shared" si="3"/>
        <v>101.26260243000702</v>
      </c>
    </row>
    <row r="41" spans="1:7" x14ac:dyDescent="0.2">
      <c r="A41" t="s">
        <v>124</v>
      </c>
      <c r="B41">
        <v>318477</v>
      </c>
      <c r="C41" s="64">
        <f t="shared" si="2"/>
        <v>87.121619348140982</v>
      </c>
      <c r="E41" t="s">
        <v>124</v>
      </c>
      <c r="F41">
        <v>373540</v>
      </c>
      <c r="G41" s="64">
        <f t="shared" si="3"/>
        <v>102.18448959047146</v>
      </c>
    </row>
    <row r="42" spans="1:7" x14ac:dyDescent="0.2">
      <c r="A42" t="s">
        <v>125</v>
      </c>
      <c r="B42">
        <v>321811</v>
      </c>
      <c r="C42" s="64">
        <f t="shared" si="2"/>
        <v>88.033658455852688</v>
      </c>
      <c r="E42" t="s">
        <v>125</v>
      </c>
      <c r="F42">
        <v>376432</v>
      </c>
      <c r="G42" s="64">
        <f t="shared" si="3"/>
        <v>102.97561649494125</v>
      </c>
    </row>
    <row r="43" spans="1:7" x14ac:dyDescent="0.2">
      <c r="A43" t="s">
        <v>126</v>
      </c>
      <c r="B43">
        <v>325314</v>
      </c>
      <c r="C43" s="64">
        <f t="shared" si="2"/>
        <v>88.991928700098072</v>
      </c>
      <c r="E43" t="s">
        <v>126</v>
      </c>
      <c r="F43">
        <v>379180</v>
      </c>
      <c r="G43" s="64">
        <f t="shared" si="3"/>
        <v>103.72735118840009</v>
      </c>
    </row>
    <row r="44" spans="1:7" x14ac:dyDescent="0.2">
      <c r="A44" t="s">
        <v>127</v>
      </c>
      <c r="B44">
        <v>327450</v>
      </c>
      <c r="C44" s="64">
        <f t="shared" si="2"/>
        <v>89.576246496760405</v>
      </c>
      <c r="E44" t="s">
        <v>127</v>
      </c>
      <c r="F44">
        <v>381745</v>
      </c>
      <c r="G44" s="64">
        <f t="shared" si="3"/>
        <v>104.42902494703252</v>
      </c>
    </row>
    <row r="45" spans="1:7" x14ac:dyDescent="0.2">
      <c r="A45" t="s">
        <v>128</v>
      </c>
      <c r="B45">
        <v>328130</v>
      </c>
      <c r="C45" s="64">
        <f t="shared" si="2"/>
        <v>89.762265270978745</v>
      </c>
      <c r="E45" t="s">
        <v>128</v>
      </c>
      <c r="F45">
        <v>383795</v>
      </c>
      <c r="G45" s="64">
        <f t="shared" si="3"/>
        <v>104.98981683989665</v>
      </c>
    </row>
    <row r="46" spans="1:7" x14ac:dyDescent="0.2">
      <c r="A46" t="s">
        <v>129</v>
      </c>
      <c r="B46">
        <v>328918</v>
      </c>
      <c r="C46" s="64">
        <f t="shared" si="2"/>
        <v>89.977828203455303</v>
      </c>
      <c r="E46" t="s">
        <v>129</v>
      </c>
      <c r="F46">
        <v>384640</v>
      </c>
      <c r="G46" s="64">
        <f t="shared" si="3"/>
        <v>105.22097252256503</v>
      </c>
    </row>
    <row r="47" spans="1:7" x14ac:dyDescent="0.2">
      <c r="A47" t="s">
        <v>130</v>
      </c>
      <c r="B47">
        <v>330519</v>
      </c>
      <c r="C47" s="64">
        <f t="shared" si="2"/>
        <v>90.415792993931134</v>
      </c>
      <c r="E47" t="s">
        <v>130</v>
      </c>
      <c r="F47">
        <v>386451</v>
      </c>
      <c r="G47" s="64">
        <f t="shared" si="3"/>
        <v>105.71638428743184</v>
      </c>
    </row>
    <row r="48" spans="1:7" x14ac:dyDescent="0.2">
      <c r="A48" t="s">
        <v>131</v>
      </c>
      <c r="B48">
        <v>334422</v>
      </c>
      <c r="C48" s="64">
        <f t="shared" si="2"/>
        <v>91.48348604654025</v>
      </c>
      <c r="E48" t="s">
        <v>131</v>
      </c>
      <c r="F48">
        <v>389097</v>
      </c>
      <c r="G48" s="64">
        <f t="shared" si="3"/>
        <v>106.44021616475793</v>
      </c>
    </row>
    <row r="49" spans="1:7" x14ac:dyDescent="0.2">
      <c r="A49" t="s">
        <v>132</v>
      </c>
      <c r="B49">
        <v>338759</v>
      </c>
      <c r="C49" s="64">
        <f t="shared" si="2"/>
        <v>92.669902846224019</v>
      </c>
      <c r="E49" t="s">
        <v>132</v>
      </c>
      <c r="F49">
        <v>393287</v>
      </c>
      <c r="G49" s="64">
        <f t="shared" si="3"/>
        <v>107.58642008236802</v>
      </c>
    </row>
    <row r="50" spans="1:7" x14ac:dyDescent="0.2">
      <c r="A50" t="s">
        <v>133</v>
      </c>
      <c r="B50">
        <v>343731</v>
      </c>
      <c r="C50" s="64">
        <f t="shared" si="2"/>
        <v>94.03002835418522</v>
      </c>
      <c r="E50" t="s">
        <v>133</v>
      </c>
      <c r="F50">
        <v>397286</v>
      </c>
      <c r="G50" s="64">
        <f t="shared" si="3"/>
        <v>108.68037460898444</v>
      </c>
    </row>
    <row r="51" spans="1:7" x14ac:dyDescent="0.2">
      <c r="A51" t="s">
        <v>134</v>
      </c>
      <c r="B51">
        <v>348809</v>
      </c>
      <c r="C51" s="64">
        <f t="shared" si="2"/>
        <v>95.419150906362802</v>
      </c>
      <c r="E51" t="s">
        <v>134</v>
      </c>
      <c r="F51">
        <v>403005</v>
      </c>
      <c r="G51" s="64">
        <f t="shared" si="3"/>
        <v>110.2448472115649</v>
      </c>
    </row>
    <row r="52" spans="1:7" x14ac:dyDescent="0.2">
      <c r="A52" t="s">
        <v>135</v>
      </c>
      <c r="B52">
        <v>349582</v>
      </c>
      <c r="C52" s="64">
        <f t="shared" si="2"/>
        <v>95.630610483525714</v>
      </c>
      <c r="E52" t="s">
        <v>135</v>
      </c>
      <c r="F52">
        <v>404477</v>
      </c>
      <c r="G52" s="64">
        <f t="shared" si="3"/>
        <v>110.64752314634343</v>
      </c>
    </row>
    <row r="53" spans="1:7" x14ac:dyDescent="0.2">
      <c r="A53" t="s">
        <v>136</v>
      </c>
      <c r="B53">
        <v>351061</v>
      </c>
      <c r="C53" s="64">
        <f t="shared" si="2"/>
        <v>96.035201317450614</v>
      </c>
      <c r="E53" t="s">
        <v>136</v>
      </c>
      <c r="F53">
        <v>405652</v>
      </c>
      <c r="G53" s="64">
        <f t="shared" si="3"/>
        <v>110.9689526459119</v>
      </c>
    </row>
    <row r="54" spans="1:7" x14ac:dyDescent="0.2">
      <c r="A54" t="s">
        <v>137</v>
      </c>
      <c r="B54">
        <v>351768</v>
      </c>
      <c r="C54" s="64">
        <f t="shared" si="2"/>
        <v>96.228606131233505</v>
      </c>
      <c r="E54" t="s">
        <v>137</v>
      </c>
      <c r="F54">
        <v>406173</v>
      </c>
      <c r="G54" s="64">
        <f t="shared" si="3"/>
        <v>111.11147585380566</v>
      </c>
    </row>
    <row r="55" spans="1:7" x14ac:dyDescent="0.2">
      <c r="A55" t="s">
        <v>138</v>
      </c>
      <c r="B55">
        <v>354899</v>
      </c>
      <c r="C55" s="64">
        <f t="shared" si="2"/>
        <v>97.085113163700626</v>
      </c>
      <c r="E55" t="s">
        <v>138</v>
      </c>
      <c r="F55">
        <v>408500</v>
      </c>
      <c r="G55" s="64">
        <f t="shared" si="3"/>
        <v>111.74804304146167</v>
      </c>
    </row>
    <row r="56" spans="1:7" x14ac:dyDescent="0.2">
      <c r="A56" t="s">
        <v>139</v>
      </c>
      <c r="B56">
        <v>357698</v>
      </c>
      <c r="C56" s="64">
        <f t="shared" si="2"/>
        <v>97.850799265225845</v>
      </c>
      <c r="E56" t="s">
        <v>139</v>
      </c>
      <c r="F56">
        <v>412446</v>
      </c>
      <c r="G56" s="64">
        <f t="shared" si="3"/>
        <v>112.82749904596989</v>
      </c>
    </row>
    <row r="57" spans="1:7" x14ac:dyDescent="0.2">
      <c r="A57" t="s">
        <v>140</v>
      </c>
      <c r="B57">
        <v>359926</v>
      </c>
      <c r="C57" s="64">
        <f t="shared" si="2"/>
        <v>98.460284307811833</v>
      </c>
      <c r="E57" t="s">
        <v>140</v>
      </c>
      <c r="F57">
        <v>414937</v>
      </c>
      <c r="G57" s="64">
        <f t="shared" si="3"/>
        <v>113.50892958505503</v>
      </c>
    </row>
    <row r="58" spans="1:7" x14ac:dyDescent="0.2">
      <c r="A58" t="s">
        <v>141</v>
      </c>
      <c r="B58">
        <v>362969</v>
      </c>
      <c r="C58" s="64">
        <f t="shared" si="2"/>
        <v>99.29271832243893</v>
      </c>
      <c r="E58" t="s">
        <v>141</v>
      </c>
      <c r="F58">
        <v>418107</v>
      </c>
      <c r="G58" s="64">
        <f t="shared" si="3"/>
        <v>114.37610534133761</v>
      </c>
    </row>
    <row r="59" spans="1:7" x14ac:dyDescent="0.2">
      <c r="A59" t="s">
        <v>142</v>
      </c>
      <c r="B59">
        <v>365283</v>
      </c>
      <c r="C59" s="64">
        <f t="shared" si="2"/>
        <v>99.925729268823119</v>
      </c>
      <c r="E59" t="s">
        <v>142</v>
      </c>
      <c r="F59">
        <v>421331</v>
      </c>
      <c r="G59" s="64">
        <f t="shared" si="3"/>
        <v>115.2580531767493</v>
      </c>
    </row>
    <row r="60" spans="1:7" x14ac:dyDescent="0.2">
      <c r="A60" t="s">
        <v>143</v>
      </c>
      <c r="B60">
        <v>367290</v>
      </c>
      <c r="C60" s="64">
        <f t="shared" si="2"/>
        <v>100.47475820978815</v>
      </c>
      <c r="E60" t="s">
        <v>143</v>
      </c>
      <c r="F60">
        <v>422382</v>
      </c>
      <c r="G60" s="64">
        <f t="shared" si="3"/>
        <v>115.545561605725</v>
      </c>
    </row>
    <row r="61" spans="1:7" x14ac:dyDescent="0.2">
      <c r="A61" t="s">
        <v>144</v>
      </c>
      <c r="B61">
        <v>366230</v>
      </c>
      <c r="C61" s="64">
        <f t="shared" si="2"/>
        <v>100.18478776762426</v>
      </c>
      <c r="E61" t="s">
        <v>144</v>
      </c>
      <c r="F61">
        <v>420031</v>
      </c>
      <c r="G61" s="64">
        <f t="shared" si="3"/>
        <v>114.90242904956716</v>
      </c>
    </row>
    <row r="62" spans="1:7" x14ac:dyDescent="0.2">
      <c r="A62" t="s">
        <v>145</v>
      </c>
      <c r="B62">
        <v>359362</v>
      </c>
      <c r="C62" s="64">
        <f t="shared" si="2"/>
        <v>98.305998148018972</v>
      </c>
      <c r="E62" t="s">
        <v>145</v>
      </c>
      <c r="F62">
        <v>412965</v>
      </c>
      <c r="G62" s="64">
        <f t="shared" si="3"/>
        <v>112.96947513982184</v>
      </c>
    </row>
    <row r="63" spans="1:7" x14ac:dyDescent="0.2">
      <c r="A63" t="s">
        <v>146</v>
      </c>
      <c r="B63">
        <v>351520</v>
      </c>
      <c r="C63" s="64">
        <f t="shared" si="2"/>
        <v>96.160763990047997</v>
      </c>
      <c r="E63" t="s">
        <v>146</v>
      </c>
      <c r="F63">
        <v>403661</v>
      </c>
      <c r="G63" s="64">
        <f t="shared" si="3"/>
        <v>110.42430061728142</v>
      </c>
    </row>
    <row r="64" spans="1:7" x14ac:dyDescent="0.2">
      <c r="A64" t="s">
        <v>147</v>
      </c>
      <c r="B64">
        <v>346266</v>
      </c>
      <c r="C64" s="64">
        <f t="shared" si="2"/>
        <v>94.723495402190366</v>
      </c>
      <c r="E64" t="s">
        <v>147</v>
      </c>
      <c r="F64">
        <v>397326</v>
      </c>
      <c r="G64" s="64">
        <f t="shared" si="3"/>
        <v>108.69131688982081</v>
      </c>
    </row>
    <row r="65" spans="1:7" x14ac:dyDescent="0.2">
      <c r="A65" t="s">
        <v>148</v>
      </c>
      <c r="B65">
        <v>344993</v>
      </c>
      <c r="C65" s="64">
        <f t="shared" si="2"/>
        <v>94.375257314572792</v>
      </c>
      <c r="E65" t="s">
        <v>148</v>
      </c>
      <c r="F65">
        <v>396514</v>
      </c>
      <c r="G65" s="64">
        <f t="shared" si="3"/>
        <v>108.46918858884243</v>
      </c>
    </row>
    <row r="66" spans="1:7" x14ac:dyDescent="0.2">
      <c r="A66" t="s">
        <v>149</v>
      </c>
      <c r="B66">
        <v>345849</v>
      </c>
      <c r="C66" s="64">
        <f t="shared" si="2"/>
        <v>94.60942212447118</v>
      </c>
      <c r="E66" t="s">
        <v>149</v>
      </c>
      <c r="F66">
        <v>397125</v>
      </c>
      <c r="G66" s="64">
        <f t="shared" si="3"/>
        <v>108.63633192861803</v>
      </c>
    </row>
    <row r="67" spans="1:7" x14ac:dyDescent="0.2">
      <c r="A67" t="s">
        <v>150</v>
      </c>
      <c r="B67">
        <v>346288</v>
      </c>
      <c r="C67" s="64">
        <f t="shared" si="2"/>
        <v>94.729513656650383</v>
      </c>
      <c r="E67" t="s">
        <v>150</v>
      </c>
      <c r="F67">
        <v>398528</v>
      </c>
      <c r="G67" s="64">
        <f t="shared" si="3"/>
        <v>109.02013242895383</v>
      </c>
    </row>
    <row r="68" spans="1:7" x14ac:dyDescent="0.2">
      <c r="A68" t="s">
        <v>151</v>
      </c>
      <c r="B68">
        <v>347852</v>
      </c>
      <c r="C68" s="64">
        <f t="shared" si="2"/>
        <v>95.157356837352566</v>
      </c>
      <c r="E68" t="s">
        <v>151</v>
      </c>
      <c r="F68">
        <v>400001</v>
      </c>
      <c r="G68" s="64">
        <f t="shared" si="3"/>
        <v>109.42308192075326</v>
      </c>
    </row>
    <row r="69" spans="1:7" x14ac:dyDescent="0.2">
      <c r="A69" t="s">
        <v>152</v>
      </c>
      <c r="B69">
        <v>351976</v>
      </c>
      <c r="C69" s="64">
        <f t="shared" si="2"/>
        <v>96.285505991582653</v>
      </c>
      <c r="E69" t="s">
        <v>152</v>
      </c>
      <c r="F69">
        <v>403217</v>
      </c>
      <c r="G69" s="64">
        <f t="shared" si="3"/>
        <v>110.30284129999768</v>
      </c>
    </row>
    <row r="70" spans="1:7" x14ac:dyDescent="0.2">
      <c r="A70" t="s">
        <v>153</v>
      </c>
      <c r="B70">
        <v>354912</v>
      </c>
      <c r="C70" s="64">
        <f t="shared" si="2"/>
        <v>97.08866940497245</v>
      </c>
      <c r="E70" t="s">
        <v>153</v>
      </c>
      <c r="F70">
        <v>405186</v>
      </c>
      <c r="G70" s="64">
        <f t="shared" si="3"/>
        <v>110.84147507416814</v>
      </c>
    </row>
    <row r="71" spans="1:7" x14ac:dyDescent="0.2">
      <c r="A71" t="s">
        <v>154</v>
      </c>
      <c r="B71">
        <v>355755</v>
      </c>
      <c r="C71" s="64">
        <f t="shared" si="2"/>
        <v>97.319277973599014</v>
      </c>
      <c r="E71" t="s">
        <v>154</v>
      </c>
      <c r="F71">
        <v>405570</v>
      </c>
      <c r="G71" s="64">
        <f t="shared" si="3"/>
        <v>110.94652097019733</v>
      </c>
    </row>
    <row r="72" spans="1:7" x14ac:dyDescent="0.2">
      <c r="A72" t="s">
        <v>155</v>
      </c>
      <c r="B72">
        <v>357811</v>
      </c>
      <c r="C72" s="64">
        <f t="shared" si="2"/>
        <v>97.881711208588598</v>
      </c>
      <c r="E72" t="s">
        <v>155</v>
      </c>
      <c r="F72">
        <v>408601</v>
      </c>
      <c r="G72" s="64">
        <f t="shared" si="3"/>
        <v>111.77567230057352</v>
      </c>
    </row>
    <row r="73" spans="1:7" x14ac:dyDescent="0.2">
      <c r="A73" t="s">
        <v>156</v>
      </c>
      <c r="B73">
        <v>359806</v>
      </c>
      <c r="C73" s="64">
        <f t="shared" si="2"/>
        <v>98.427457465302709</v>
      </c>
      <c r="E73" t="s">
        <v>156</v>
      </c>
      <c r="F73">
        <v>409994</v>
      </c>
      <c r="G73" s="64">
        <f t="shared" si="3"/>
        <v>112.15673723070022</v>
      </c>
    </row>
    <row r="74" spans="1:7" x14ac:dyDescent="0.2">
      <c r="A74" t="s">
        <v>157</v>
      </c>
      <c r="B74">
        <v>362575</v>
      </c>
      <c r="C74" s="64">
        <f t="shared" si="2"/>
        <v>99.18493685620065</v>
      </c>
      <c r="E74" t="s">
        <v>157</v>
      </c>
      <c r="F74">
        <v>413292</v>
      </c>
      <c r="G74" s="64">
        <f t="shared" si="3"/>
        <v>113.05892828565918</v>
      </c>
    </row>
    <row r="75" spans="1:7" x14ac:dyDescent="0.2">
      <c r="A75" t="s">
        <v>158</v>
      </c>
      <c r="B75">
        <v>363216</v>
      </c>
      <c r="C75" s="64">
        <f t="shared" si="2"/>
        <v>99.360286906603534</v>
      </c>
      <c r="E75" t="s">
        <v>158</v>
      </c>
      <c r="F75">
        <v>413921</v>
      </c>
      <c r="G75" s="64">
        <f t="shared" si="3"/>
        <v>113.23099565181116</v>
      </c>
    </row>
    <row r="76" spans="1:7" x14ac:dyDescent="0.2">
      <c r="A76" t="s">
        <v>159</v>
      </c>
      <c r="B76">
        <v>364222</v>
      </c>
      <c r="C76" s="64">
        <f t="shared" si="2"/>
        <v>99.635485269638323</v>
      </c>
      <c r="E76" t="s">
        <v>159</v>
      </c>
      <c r="F76">
        <v>414835</v>
      </c>
      <c r="G76" s="64">
        <f t="shared" si="3"/>
        <v>113.48102676892228</v>
      </c>
    </row>
    <row r="77" spans="1:7" x14ac:dyDescent="0.2">
      <c r="A77" t="s">
        <v>160</v>
      </c>
      <c r="B77">
        <v>364173</v>
      </c>
      <c r="C77" s="64">
        <f t="shared" si="2"/>
        <v>99.622080975613756</v>
      </c>
      <c r="E77" t="s">
        <v>160</v>
      </c>
      <c r="F77">
        <v>414099</v>
      </c>
      <c r="G77" s="64">
        <f t="shared" si="3"/>
        <v>113.27968880153301</v>
      </c>
    </row>
    <row r="78" spans="1:7" x14ac:dyDescent="0.2">
      <c r="A78" t="s">
        <v>161</v>
      </c>
      <c r="B78">
        <v>367170</v>
      </c>
      <c r="C78" s="64">
        <f t="shared" si="2"/>
        <v>100.44193136727903</v>
      </c>
      <c r="E78" t="s">
        <v>161</v>
      </c>
      <c r="F78">
        <v>418255</v>
      </c>
      <c r="G78" s="64">
        <f t="shared" si="3"/>
        <v>114.4165917804322</v>
      </c>
    </row>
    <row r="79" spans="1:7" x14ac:dyDescent="0.2">
      <c r="A79" t="s">
        <v>162</v>
      </c>
      <c r="B79">
        <v>366653</v>
      </c>
      <c r="C79" s="64">
        <f t="shared" si="2"/>
        <v>100.3005023874689</v>
      </c>
      <c r="E79" t="s">
        <v>162</v>
      </c>
      <c r="F79">
        <v>418024</v>
      </c>
      <c r="G79" s="64">
        <f t="shared" si="3"/>
        <v>114.35340010860213</v>
      </c>
    </row>
    <row r="80" spans="1:7" x14ac:dyDescent="0.2">
      <c r="A80" t="s">
        <v>88</v>
      </c>
      <c r="B80">
        <v>369731</v>
      </c>
      <c r="C80" s="64">
        <f t="shared" si="2"/>
        <v>101.14251089782782</v>
      </c>
      <c r="E80" t="s">
        <v>88</v>
      </c>
      <c r="F80">
        <v>420779</v>
      </c>
      <c r="G80" s="64">
        <f t="shared" si="3"/>
        <v>115.10704970120734</v>
      </c>
    </row>
    <row r="81" spans="1:7" x14ac:dyDescent="0.2">
      <c r="A81" t="s">
        <v>89</v>
      </c>
      <c r="B81">
        <v>373094</v>
      </c>
      <c r="C81" s="64">
        <f t="shared" si="2"/>
        <v>102.0624831591459</v>
      </c>
      <c r="E81" t="s">
        <v>89</v>
      </c>
      <c r="F81">
        <v>423282</v>
      </c>
      <c r="G81" s="64">
        <f t="shared" si="3"/>
        <v>115.79176292454341</v>
      </c>
    </row>
    <row r="82" spans="1:7" x14ac:dyDescent="0.2">
      <c r="A82" t="s">
        <v>90</v>
      </c>
      <c r="B82">
        <v>375816</v>
      </c>
      <c r="C82" s="64">
        <f t="shared" si="2"/>
        <v>102.80710537006109</v>
      </c>
      <c r="E82" t="s">
        <v>90</v>
      </c>
      <c r="F82">
        <v>427197</v>
      </c>
      <c r="G82" s="64">
        <f t="shared" si="3"/>
        <v>116.86273866140343</v>
      </c>
    </row>
    <row r="83" spans="1:7" x14ac:dyDescent="0.2">
      <c r="A83" t="s">
        <v>91</v>
      </c>
      <c r="B83">
        <v>378210</v>
      </c>
      <c r="C83" s="64">
        <f t="shared" si="2"/>
        <v>103.46200087811803</v>
      </c>
      <c r="E83" t="s">
        <v>91</v>
      </c>
      <c r="F83">
        <v>429922</v>
      </c>
      <c r="G83" s="64">
        <f t="shared" si="3"/>
        <v>117.60818154338136</v>
      </c>
    </row>
    <row r="84" spans="1:7" x14ac:dyDescent="0.2">
      <c r="A84" t="s">
        <v>92</v>
      </c>
      <c r="B84">
        <v>380380</v>
      </c>
      <c r="C84" s="64">
        <f t="shared" si="2"/>
        <v>104.05561961349129</v>
      </c>
      <c r="E84" t="s">
        <v>92</v>
      </c>
      <c r="F84">
        <v>432660</v>
      </c>
      <c r="G84" s="64">
        <f t="shared" si="3"/>
        <v>118.35718066663111</v>
      </c>
    </row>
    <row r="85" spans="1:7" x14ac:dyDescent="0.2">
      <c r="A85" t="s">
        <v>97</v>
      </c>
      <c r="B85">
        <v>383506</v>
      </c>
      <c r="C85" s="64">
        <f t="shared" ref="C85:C90" si="4">100*B85/AVERAGE($B$76:$B$79)</f>
        <v>104.91075886085386</v>
      </c>
      <c r="E85" t="s">
        <v>97</v>
      </c>
      <c r="F85">
        <v>436128</v>
      </c>
      <c r="G85" s="64">
        <f t="shared" ref="G85:G90" si="5">100*F85/AVERAGE($B$76:$B$79)</f>
        <v>119.30587641514467</v>
      </c>
    </row>
    <row r="86" spans="1:7" x14ac:dyDescent="0.2">
      <c r="A86" t="s">
        <v>99</v>
      </c>
      <c r="B86">
        <v>386158</v>
      </c>
      <c r="C86" s="64">
        <f t="shared" si="4"/>
        <v>105.6362320803054</v>
      </c>
      <c r="E86" t="s">
        <v>99</v>
      </c>
      <c r="F86">
        <v>438985</v>
      </c>
      <c r="G86" s="64">
        <f t="shared" si="5"/>
        <v>120.08742882388262</v>
      </c>
    </row>
    <row r="87" spans="1:7" x14ac:dyDescent="0.2">
      <c r="A87" t="s">
        <v>100</v>
      </c>
      <c r="B87">
        <v>388735</v>
      </c>
      <c r="C87" s="64">
        <f t="shared" si="4"/>
        <v>106.34118852318875</v>
      </c>
      <c r="E87" t="s">
        <v>100</v>
      </c>
      <c r="F87">
        <v>441939</v>
      </c>
      <c r="G87" s="64">
        <f t="shared" si="5"/>
        <v>120.89551626364879</v>
      </c>
    </row>
    <row r="88" spans="1:7" x14ac:dyDescent="0.2">
      <c r="A88" t="s">
        <v>163</v>
      </c>
      <c r="B88">
        <v>390155</v>
      </c>
      <c r="C88" s="64">
        <f t="shared" si="4"/>
        <v>106.72963949288</v>
      </c>
      <c r="E88" t="s">
        <v>163</v>
      </c>
      <c r="F88">
        <v>443590</v>
      </c>
      <c r="G88" s="64">
        <f t="shared" si="5"/>
        <v>121.34715890517009</v>
      </c>
    </row>
    <row r="89" spans="1:7" x14ac:dyDescent="0.2">
      <c r="A89" t="s">
        <v>165</v>
      </c>
      <c r="B89">
        <v>391595</v>
      </c>
      <c r="C89" s="64">
        <f t="shared" si="4"/>
        <v>107.12356160298943</v>
      </c>
      <c r="E89" t="s">
        <v>165</v>
      </c>
      <c r="F89">
        <v>445993</v>
      </c>
      <c r="G89" s="64">
        <f t="shared" si="5"/>
        <v>122.00451642641521</v>
      </c>
    </row>
    <row r="90" spans="1:7" x14ac:dyDescent="0.2">
      <c r="A90" t="s">
        <v>164</v>
      </c>
      <c r="B90">
        <v>393238</v>
      </c>
      <c r="C90" s="64">
        <f t="shared" si="4"/>
        <v>107.57301578834347</v>
      </c>
      <c r="E90" t="s">
        <v>164</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7"/>
  <sheetViews>
    <sheetView showGridLines="0" view="pageBreakPreview" zoomScale="87" zoomScaleNormal="100" zoomScaleSheetLayoutView="87" workbookViewId="0">
      <selection activeCell="C10" sqref="C10:O10"/>
    </sheetView>
  </sheetViews>
  <sheetFormatPr defaultRowHeight="12.75" x14ac:dyDescent="0.2"/>
  <cols>
    <col min="1" max="2" width="9.140625" style="215"/>
    <col min="3" max="3" width="11.28515625" style="215" customWidth="1"/>
    <col min="4" max="4" width="16.7109375" style="215" customWidth="1"/>
    <col min="5" max="5" width="9.140625" style="215"/>
    <col min="6" max="6" width="11.85546875" style="215" customWidth="1"/>
    <col min="7" max="7" width="14.140625" style="215" customWidth="1"/>
    <col min="8" max="8" width="12.7109375" style="215" customWidth="1"/>
    <col min="9" max="10" width="12.85546875" style="215" customWidth="1"/>
    <col min="11" max="11" width="9.140625" style="215"/>
    <col min="12" max="12" width="13.42578125" style="215" customWidth="1"/>
    <col min="13" max="13" width="16.140625" style="215" customWidth="1"/>
    <col min="14" max="14" width="13.42578125" style="215" customWidth="1"/>
    <col min="15" max="15" width="13.5703125" style="215" customWidth="1"/>
    <col min="16" max="16384" width="9.140625" style="215"/>
  </cols>
  <sheetData>
    <row r="1" spans="1:15" ht="60.75" customHeight="1" x14ac:dyDescent="0.2">
      <c r="A1" s="369" t="s">
        <v>285</v>
      </c>
      <c r="B1" s="370"/>
      <c r="C1" s="370"/>
      <c r="D1" s="370"/>
      <c r="E1" s="370"/>
      <c r="F1" s="370"/>
      <c r="G1" s="370"/>
      <c r="H1" s="370"/>
      <c r="I1" s="370"/>
      <c r="J1" s="370"/>
      <c r="K1" s="370"/>
      <c r="L1" s="370"/>
      <c r="M1" s="370"/>
      <c r="N1" s="370"/>
      <c r="O1" s="370"/>
    </row>
    <row r="2" spans="1:15" ht="20.25" x14ac:dyDescent="0.3">
      <c r="A2" s="330" t="s">
        <v>296</v>
      </c>
      <c r="B2" s="192"/>
      <c r="C2" s="192"/>
      <c r="D2" s="192"/>
      <c r="E2" s="192"/>
      <c r="F2" s="192"/>
      <c r="G2" s="192"/>
      <c r="H2" s="192"/>
      <c r="I2" s="192"/>
      <c r="J2" s="192"/>
      <c r="K2" s="192"/>
      <c r="L2" s="192"/>
      <c r="M2" s="192"/>
      <c r="N2" s="192"/>
      <c r="O2" s="192"/>
    </row>
    <row r="3" spans="1:15" ht="15.75" x14ac:dyDescent="0.25">
      <c r="A3" s="331" t="s">
        <v>286</v>
      </c>
      <c r="B3" s="268"/>
      <c r="C3" s="268"/>
      <c r="D3" s="178"/>
      <c r="E3" s="178"/>
      <c r="F3" s="178"/>
      <c r="G3" s="178"/>
      <c r="H3" s="178"/>
      <c r="I3" s="178"/>
      <c r="J3" s="178"/>
      <c r="K3" s="178"/>
      <c r="L3" s="178"/>
      <c r="M3" s="178"/>
      <c r="N3" s="178"/>
      <c r="O3" s="178"/>
    </row>
    <row r="4" spans="1:15" ht="18.75" thickBot="1" x14ac:dyDescent="0.3">
      <c r="A4" s="332" t="s">
        <v>295</v>
      </c>
      <c r="B4" s="212"/>
      <c r="C4" s="333"/>
      <c r="D4" s="334"/>
      <c r="E4" s="334"/>
      <c r="F4" s="335"/>
      <c r="G4" s="334"/>
      <c r="H4" s="334"/>
      <c r="I4" s="334"/>
      <c r="J4" s="334"/>
      <c r="K4" s="334"/>
      <c r="L4" s="334"/>
      <c r="M4" s="334"/>
      <c r="N4" s="334"/>
      <c r="O4" s="336"/>
    </row>
    <row r="5" spans="1:15" ht="38.25" x14ac:dyDescent="0.2">
      <c r="A5" s="337"/>
      <c r="B5" s="337"/>
      <c r="C5" s="338" t="s">
        <v>101</v>
      </c>
      <c r="D5" s="338" t="s">
        <v>20</v>
      </c>
      <c r="E5" s="339" t="s">
        <v>5</v>
      </c>
      <c r="F5" s="340"/>
      <c r="G5" s="340"/>
      <c r="H5" s="339"/>
      <c r="I5" s="339"/>
      <c r="J5" s="341" t="s">
        <v>0</v>
      </c>
      <c r="K5" s="339" t="s">
        <v>6</v>
      </c>
      <c r="L5" s="339"/>
      <c r="M5" s="339"/>
      <c r="N5" s="339"/>
      <c r="O5" s="339"/>
    </row>
    <row r="6" spans="1:15" ht="38.25" x14ac:dyDescent="0.2">
      <c r="A6" s="200"/>
      <c r="B6" s="200"/>
      <c r="C6" s="199"/>
      <c r="D6" s="253" t="s">
        <v>10</v>
      </c>
      <c r="E6" s="253" t="s">
        <v>10</v>
      </c>
      <c r="F6" s="219" t="s">
        <v>19</v>
      </c>
      <c r="G6" s="219" t="s">
        <v>243</v>
      </c>
      <c r="H6" s="219" t="s">
        <v>35</v>
      </c>
      <c r="I6" s="219" t="s">
        <v>36</v>
      </c>
      <c r="J6" s="219" t="s">
        <v>10</v>
      </c>
      <c r="K6" s="219" t="s">
        <v>10</v>
      </c>
      <c r="L6" s="219" t="s">
        <v>22</v>
      </c>
      <c r="M6" s="219" t="s">
        <v>23</v>
      </c>
      <c r="N6" s="219" t="s">
        <v>24</v>
      </c>
      <c r="O6" s="219" t="s">
        <v>25</v>
      </c>
    </row>
    <row r="7" spans="1:15" x14ac:dyDescent="0.2">
      <c r="A7" s="200"/>
      <c r="B7" s="200"/>
      <c r="C7" s="342"/>
      <c r="D7" s="342"/>
      <c r="E7" s="342"/>
      <c r="F7" s="342"/>
      <c r="G7" s="342"/>
      <c r="H7" s="342"/>
      <c r="I7" s="342"/>
      <c r="J7" s="342"/>
      <c r="K7" s="342"/>
      <c r="L7" s="342"/>
      <c r="M7" s="342"/>
      <c r="N7" s="342"/>
      <c r="O7" s="342"/>
    </row>
    <row r="8" spans="1:15" ht="13.5" thickBot="1" x14ac:dyDescent="0.25">
      <c r="A8" s="93" t="s">
        <v>44</v>
      </c>
      <c r="B8" s="202"/>
      <c r="C8" s="343" t="s">
        <v>287</v>
      </c>
      <c r="D8" s="343" t="s">
        <v>45</v>
      </c>
      <c r="E8" s="343" t="s">
        <v>46</v>
      </c>
      <c r="F8" s="344" t="s">
        <v>39</v>
      </c>
      <c r="G8" s="344" t="s">
        <v>12</v>
      </c>
      <c r="H8" s="344" t="s">
        <v>14</v>
      </c>
      <c r="I8" s="344" t="s">
        <v>13</v>
      </c>
      <c r="J8" s="344" t="s">
        <v>30</v>
      </c>
      <c r="K8" s="344" t="s">
        <v>288</v>
      </c>
      <c r="L8" s="344" t="s">
        <v>47</v>
      </c>
      <c r="M8" s="344" t="s">
        <v>48</v>
      </c>
      <c r="N8" s="344" t="s">
        <v>49</v>
      </c>
      <c r="O8" s="344" t="s">
        <v>240</v>
      </c>
    </row>
    <row r="9" spans="1:15" x14ac:dyDescent="0.2">
      <c r="A9" s="193"/>
      <c r="B9" s="193"/>
      <c r="C9" s="84"/>
      <c r="D9" s="193"/>
      <c r="E9" s="193"/>
      <c r="F9" s="193"/>
      <c r="G9" s="193"/>
      <c r="H9" s="193"/>
      <c r="I9" s="193"/>
      <c r="J9" s="193"/>
      <c r="K9" s="193"/>
      <c r="L9" s="193"/>
      <c r="M9" s="193"/>
      <c r="N9" s="193"/>
      <c r="O9" s="193"/>
    </row>
    <row r="10" spans="1:15" ht="14.25" x14ac:dyDescent="0.2">
      <c r="A10" s="128" t="s">
        <v>280</v>
      </c>
      <c r="B10" s="199"/>
      <c r="C10" s="180">
        <v>999.99999999999966</v>
      </c>
      <c r="D10" s="180">
        <v>14.762447654103719</v>
      </c>
      <c r="E10" s="180">
        <v>158.29911274114062</v>
      </c>
      <c r="F10" s="180">
        <v>11.671714542594271</v>
      </c>
      <c r="G10" s="180">
        <v>103.71234865290513</v>
      </c>
      <c r="H10" s="180">
        <v>26.878995008508433</v>
      </c>
      <c r="I10" s="180">
        <v>16.036054537132802</v>
      </c>
      <c r="J10" s="180">
        <v>62.010058830297027</v>
      </c>
      <c r="K10" s="180">
        <v>764.92838077445833</v>
      </c>
      <c r="L10" s="180">
        <v>128.59172031744387</v>
      </c>
      <c r="M10" s="180">
        <v>82.578648263059065</v>
      </c>
      <c r="N10" s="180">
        <v>292.39419957936354</v>
      </c>
      <c r="O10" s="180">
        <v>261.36381261459184</v>
      </c>
    </row>
    <row r="11" spans="1:15" x14ac:dyDescent="0.2">
      <c r="A11" s="342"/>
      <c r="B11" s="342"/>
      <c r="C11" s="342"/>
      <c r="D11" s="345"/>
      <c r="E11" s="345"/>
      <c r="F11" s="345"/>
      <c r="G11" s="345"/>
      <c r="H11" s="345"/>
      <c r="I11" s="345"/>
      <c r="J11" s="345"/>
      <c r="K11" s="345"/>
      <c r="L11" s="345"/>
      <c r="M11" s="345"/>
      <c r="N11" s="345"/>
      <c r="O11" s="345"/>
    </row>
    <row r="12" spans="1:15" x14ac:dyDescent="0.2">
      <c r="A12" s="113" t="s">
        <v>210</v>
      </c>
      <c r="B12" s="263"/>
      <c r="C12" s="345"/>
      <c r="D12" s="345"/>
      <c r="E12" s="345"/>
      <c r="F12" s="345"/>
      <c r="G12" s="345"/>
      <c r="H12" s="345"/>
      <c r="I12" s="345"/>
      <c r="J12" s="345"/>
      <c r="K12" s="345"/>
      <c r="L12" s="345"/>
      <c r="M12" s="345"/>
      <c r="N12" s="345"/>
      <c r="O12" s="345"/>
    </row>
    <row r="13" spans="1:15" ht="15" x14ac:dyDescent="0.2">
      <c r="A13" s="349">
        <v>2019</v>
      </c>
      <c r="B13" s="346"/>
      <c r="C13" s="347">
        <v>-2.2204460492503131E-14</v>
      </c>
      <c r="D13" s="347">
        <v>0</v>
      </c>
      <c r="E13" s="347">
        <v>-1.1102230246251565E-14</v>
      </c>
      <c r="F13" s="347">
        <v>-2.2204460492503131E-14</v>
      </c>
      <c r="G13" s="347">
        <v>-2.2204460492503131E-14</v>
      </c>
      <c r="H13" s="347">
        <v>0</v>
      </c>
      <c r="I13" s="347">
        <v>-1.1102230246251565E-14</v>
      </c>
      <c r="J13" s="347">
        <v>0</v>
      </c>
      <c r="K13" s="347">
        <v>2.2204460492503131E-14</v>
      </c>
      <c r="L13" s="347">
        <v>0</v>
      </c>
      <c r="M13" s="347">
        <v>0</v>
      </c>
      <c r="N13" s="347">
        <v>2.2204460492503131E-14</v>
      </c>
      <c r="O13" s="347">
        <v>0</v>
      </c>
    </row>
    <row r="14" spans="1:15" ht="15" x14ac:dyDescent="0.2">
      <c r="A14" s="349">
        <v>2020</v>
      </c>
      <c r="B14" s="346"/>
      <c r="C14" s="347">
        <v>0</v>
      </c>
      <c r="D14" s="347">
        <v>0</v>
      </c>
      <c r="E14" s="347">
        <v>0</v>
      </c>
      <c r="F14" s="347">
        <v>0</v>
      </c>
      <c r="G14" s="347">
        <v>2.1316282072803006E-14</v>
      </c>
      <c r="H14" s="347">
        <v>0</v>
      </c>
      <c r="I14" s="347">
        <v>0</v>
      </c>
      <c r="J14" s="347">
        <v>0</v>
      </c>
      <c r="K14" s="347">
        <v>0</v>
      </c>
      <c r="L14" s="347">
        <v>0</v>
      </c>
      <c r="M14" s="347">
        <v>0</v>
      </c>
      <c r="N14" s="347">
        <v>-3.3750779948604759E-14</v>
      </c>
      <c r="O14" s="347">
        <v>0</v>
      </c>
    </row>
    <row r="15" spans="1:15" x14ac:dyDescent="0.2">
      <c r="A15" s="113"/>
      <c r="B15" s="263"/>
      <c r="C15" s="347"/>
      <c r="D15" s="347"/>
      <c r="E15" s="347"/>
      <c r="F15" s="347"/>
      <c r="G15" s="347"/>
      <c r="H15" s="347"/>
      <c r="I15" s="347"/>
      <c r="J15" s="347"/>
      <c r="K15" s="347"/>
      <c r="L15" s="347"/>
      <c r="M15" s="347"/>
      <c r="N15" s="347"/>
      <c r="O15" s="347"/>
    </row>
    <row r="16" spans="1:15" x14ac:dyDescent="0.2">
      <c r="A16" s="113" t="s">
        <v>209</v>
      </c>
      <c r="B16" s="263"/>
      <c r="C16" s="347"/>
      <c r="D16" s="347"/>
      <c r="E16" s="347"/>
      <c r="F16" s="347"/>
      <c r="G16" s="347"/>
      <c r="H16" s="347"/>
      <c r="I16" s="347"/>
      <c r="J16" s="347"/>
      <c r="K16" s="347"/>
      <c r="L16" s="347"/>
      <c r="M16" s="347"/>
      <c r="N16" s="347"/>
      <c r="O16" s="347"/>
    </row>
    <row r="17" spans="1:15" x14ac:dyDescent="0.2">
      <c r="A17" s="349">
        <v>2020</v>
      </c>
      <c r="B17" s="165" t="s">
        <v>3</v>
      </c>
      <c r="C17" s="348">
        <v>1.1102230246251565E-14</v>
      </c>
      <c r="D17" s="348">
        <v>0</v>
      </c>
      <c r="E17" s="348">
        <v>-1.1102230246251565E-14</v>
      </c>
      <c r="F17" s="348">
        <v>1.1102230246251565E-14</v>
      </c>
      <c r="G17" s="348">
        <v>0</v>
      </c>
      <c r="H17" s="348">
        <v>0</v>
      </c>
      <c r="I17" s="348">
        <v>0</v>
      </c>
      <c r="J17" s="348">
        <v>0</v>
      </c>
      <c r="K17" s="348">
        <v>-1.1102230246251565E-14</v>
      </c>
      <c r="L17" s="348">
        <v>0</v>
      </c>
      <c r="M17" s="348">
        <v>0</v>
      </c>
      <c r="N17" s="348">
        <v>0</v>
      </c>
      <c r="O17" s="348">
        <v>-1.1102230246251565E-14</v>
      </c>
    </row>
    <row r="18" spans="1:15" x14ac:dyDescent="0.2">
      <c r="A18" s="349"/>
      <c r="B18" s="165" t="s">
        <v>4</v>
      </c>
      <c r="C18" s="348">
        <v>0</v>
      </c>
      <c r="D18" s="348">
        <v>2.3092638912203256E-14</v>
      </c>
      <c r="E18" s="348">
        <v>0</v>
      </c>
      <c r="F18" s="348">
        <v>0</v>
      </c>
      <c r="G18" s="348">
        <v>0</v>
      </c>
      <c r="H18" s="348">
        <v>0</v>
      </c>
      <c r="I18" s="348">
        <v>1.1546319456101628E-14</v>
      </c>
      <c r="J18" s="348">
        <v>0</v>
      </c>
      <c r="K18" s="348">
        <v>0</v>
      </c>
      <c r="L18" s="348">
        <v>0</v>
      </c>
      <c r="M18" s="348">
        <v>0</v>
      </c>
      <c r="N18" s="348">
        <v>0</v>
      </c>
      <c r="O18" s="348">
        <v>0</v>
      </c>
    </row>
    <row r="19" spans="1:15" x14ac:dyDescent="0.2">
      <c r="A19" s="349"/>
      <c r="B19" s="165" t="s">
        <v>1</v>
      </c>
      <c r="C19" s="348">
        <v>0</v>
      </c>
      <c r="D19" s="348">
        <v>-2.2204460492503131E-14</v>
      </c>
      <c r="E19" s="348">
        <v>0</v>
      </c>
      <c r="F19" s="348">
        <v>0</v>
      </c>
      <c r="G19" s="348">
        <v>0</v>
      </c>
      <c r="H19" s="348">
        <v>2.1316282072803006E-14</v>
      </c>
      <c r="I19" s="348">
        <v>0</v>
      </c>
      <c r="J19" s="348">
        <v>0</v>
      </c>
      <c r="K19" s="348">
        <v>0</v>
      </c>
      <c r="L19" s="348">
        <v>0</v>
      </c>
      <c r="M19" s="348">
        <v>2.2204460492503131E-14</v>
      </c>
      <c r="N19" s="348">
        <v>0</v>
      </c>
      <c r="O19" s="348">
        <v>0</v>
      </c>
    </row>
    <row r="20" spans="1:15" x14ac:dyDescent="0.2">
      <c r="A20" s="349"/>
      <c r="B20" s="165" t="s">
        <v>2</v>
      </c>
      <c r="C20" s="348">
        <v>0</v>
      </c>
      <c r="D20" s="348">
        <v>1.1102230246251565E-14</v>
      </c>
      <c r="E20" s="348">
        <v>0</v>
      </c>
      <c r="F20" s="348">
        <v>-2.2204460492503131E-14</v>
      </c>
      <c r="G20" s="348">
        <v>-4.4408920985006262E-14</v>
      </c>
      <c r="H20" s="348">
        <v>-1.0658141036401503E-14</v>
      </c>
      <c r="I20" s="348">
        <v>0</v>
      </c>
      <c r="J20" s="348">
        <v>-2.2204460492503131E-14</v>
      </c>
      <c r="K20" s="348">
        <v>0</v>
      </c>
      <c r="L20" s="348">
        <v>-2.2204460492503131E-14</v>
      </c>
      <c r="M20" s="348">
        <v>0</v>
      </c>
      <c r="N20" s="348">
        <v>0</v>
      </c>
      <c r="O20" s="348">
        <v>0</v>
      </c>
    </row>
    <row r="21" spans="1:15" x14ac:dyDescent="0.2">
      <c r="A21" s="263">
        <v>2021</v>
      </c>
      <c r="B21" s="165" t="s">
        <v>3</v>
      </c>
      <c r="C21" s="348">
        <v>0</v>
      </c>
      <c r="D21" s="348">
        <v>1.1102230246251565E-14</v>
      </c>
      <c r="E21" s="348">
        <v>0</v>
      </c>
      <c r="F21" s="348">
        <v>-2.2204460492503131E-14</v>
      </c>
      <c r="G21" s="348">
        <v>-4.4408920985006262E-14</v>
      </c>
      <c r="H21" s="348">
        <v>-1.0658141036401503E-14</v>
      </c>
      <c r="I21" s="348">
        <v>0</v>
      </c>
      <c r="J21" s="348">
        <v>-2.2204460492503131E-14</v>
      </c>
      <c r="K21" s="348">
        <v>0</v>
      </c>
      <c r="L21" s="348">
        <v>-2.2204460492503131E-14</v>
      </c>
      <c r="M21" s="348">
        <v>0</v>
      </c>
      <c r="N21" s="348">
        <v>0</v>
      </c>
      <c r="O21" s="348">
        <v>0</v>
      </c>
    </row>
    <row r="22" spans="1:15" x14ac:dyDescent="0.2">
      <c r="A22" s="349"/>
      <c r="B22" s="350"/>
      <c r="C22" s="347"/>
      <c r="D22" s="347"/>
      <c r="E22" s="347"/>
      <c r="F22" s="347"/>
      <c r="G22" s="347"/>
      <c r="H22" s="347"/>
      <c r="I22" s="347"/>
      <c r="J22" s="347"/>
      <c r="K22" s="347"/>
      <c r="L22" s="347"/>
      <c r="M22" s="347"/>
      <c r="N22" s="347"/>
      <c r="O22" s="347"/>
    </row>
    <row r="23" spans="1:15" x14ac:dyDescent="0.2">
      <c r="A23" s="85" t="s">
        <v>208</v>
      </c>
      <c r="B23" s="84"/>
      <c r="C23" s="347"/>
      <c r="D23" s="347"/>
      <c r="E23" s="347"/>
      <c r="F23" s="347"/>
      <c r="G23" s="347"/>
      <c r="H23" s="347"/>
      <c r="I23" s="347"/>
      <c r="J23" s="347"/>
      <c r="K23" s="347"/>
      <c r="L23" s="347"/>
      <c r="M23" s="347"/>
      <c r="N23" s="347"/>
      <c r="O23" s="347"/>
    </row>
    <row r="24" spans="1:15" x14ac:dyDescent="0.2">
      <c r="A24" s="263">
        <v>2020</v>
      </c>
      <c r="B24" s="263" t="s">
        <v>3</v>
      </c>
      <c r="C24" s="358">
        <v>0</v>
      </c>
      <c r="D24" s="358">
        <v>0</v>
      </c>
      <c r="E24" s="358">
        <v>-2.3092638912203256E-14</v>
      </c>
      <c r="F24" s="358">
        <v>1.1102230246251565E-14</v>
      </c>
      <c r="G24" s="358">
        <v>0</v>
      </c>
      <c r="H24" s="358">
        <v>2.3092638912203256E-14</v>
      </c>
      <c r="I24" s="358">
        <v>-2.2204460492503131E-14</v>
      </c>
      <c r="J24" s="358">
        <v>0</v>
      </c>
      <c r="K24" s="358">
        <v>-2.2204460492503131E-14</v>
      </c>
      <c r="L24" s="358">
        <v>1.1546319456101628E-14</v>
      </c>
      <c r="M24" s="358">
        <v>0</v>
      </c>
      <c r="N24" s="358">
        <v>1.1102230246251565E-14</v>
      </c>
      <c r="O24" s="358">
        <v>0</v>
      </c>
    </row>
    <row r="25" spans="1:15" x14ac:dyDescent="0.2">
      <c r="A25" s="263"/>
      <c r="B25" s="263" t="s">
        <v>4</v>
      </c>
      <c r="C25" s="358">
        <v>0</v>
      </c>
      <c r="D25" s="358">
        <v>0</v>
      </c>
      <c r="E25" s="358">
        <v>0</v>
      </c>
      <c r="F25" s="358">
        <v>0</v>
      </c>
      <c r="G25" s="358">
        <v>0</v>
      </c>
      <c r="H25" s="358">
        <v>0</v>
      </c>
      <c r="I25" s="358">
        <v>2.2204460492503131E-14</v>
      </c>
      <c r="J25" s="358">
        <v>0</v>
      </c>
      <c r="K25" s="358">
        <v>0</v>
      </c>
      <c r="L25" s="358">
        <v>0</v>
      </c>
      <c r="M25" s="358">
        <v>0</v>
      </c>
      <c r="N25" s="358">
        <v>0</v>
      </c>
      <c r="O25" s="358">
        <v>0</v>
      </c>
    </row>
    <row r="26" spans="1:15" x14ac:dyDescent="0.2">
      <c r="A26" s="263"/>
      <c r="B26" s="263" t="s">
        <v>1</v>
      </c>
      <c r="C26" s="358">
        <v>0</v>
      </c>
      <c r="D26" s="358">
        <v>-1.0658141036401503E-14</v>
      </c>
      <c r="E26" s="358">
        <v>1.0658141036401503E-14</v>
      </c>
      <c r="F26" s="358">
        <v>0</v>
      </c>
      <c r="G26" s="358">
        <v>1.1546319456101628E-14</v>
      </c>
      <c r="H26" s="358">
        <v>2.2204460492503131E-14</v>
      </c>
      <c r="I26" s="358">
        <v>2.2204460492503131E-14</v>
      </c>
      <c r="J26" s="358">
        <v>0</v>
      </c>
      <c r="K26" s="358">
        <v>0</v>
      </c>
      <c r="L26" s="358">
        <v>0</v>
      </c>
      <c r="M26" s="358">
        <v>0</v>
      </c>
      <c r="N26" s="358">
        <v>-1.1546319456101628E-14</v>
      </c>
      <c r="O26" s="358">
        <v>0</v>
      </c>
    </row>
    <row r="27" spans="1:15" x14ac:dyDescent="0.2">
      <c r="A27" s="263"/>
      <c r="B27" s="263" t="s">
        <v>2</v>
      </c>
      <c r="C27" s="359">
        <v>1.0658141036401503E-14</v>
      </c>
      <c r="D27" s="359">
        <v>1.1546319456101628E-14</v>
      </c>
      <c r="E27" s="359">
        <v>0</v>
      </c>
      <c r="F27" s="359">
        <v>0</v>
      </c>
      <c r="G27" s="359">
        <v>-2.3092638912203256E-14</v>
      </c>
      <c r="H27" s="359">
        <v>0</v>
      </c>
      <c r="I27" s="359">
        <v>0</v>
      </c>
      <c r="J27" s="359">
        <v>0</v>
      </c>
      <c r="K27" s="359">
        <v>-2.2204460492503131E-14</v>
      </c>
      <c r="L27" s="359">
        <v>0</v>
      </c>
      <c r="M27" s="359">
        <v>0</v>
      </c>
      <c r="N27" s="359">
        <v>-1.1102230246251565E-14</v>
      </c>
      <c r="O27" s="359">
        <v>0</v>
      </c>
    </row>
    <row r="28" spans="1:15" x14ac:dyDescent="0.2">
      <c r="A28" s="263">
        <v>2021</v>
      </c>
      <c r="B28" s="263" t="s">
        <v>3</v>
      </c>
      <c r="C28" s="359">
        <v>1.0658141036401503E-14</v>
      </c>
      <c r="D28" s="359">
        <v>1.1546319456101628E-14</v>
      </c>
      <c r="E28" s="359">
        <v>0</v>
      </c>
      <c r="F28" s="359">
        <v>0</v>
      </c>
      <c r="G28" s="359">
        <v>-2.3092638912203256E-14</v>
      </c>
      <c r="H28" s="359">
        <v>0</v>
      </c>
      <c r="I28" s="359">
        <v>0</v>
      </c>
      <c r="J28" s="359">
        <v>0</v>
      </c>
      <c r="K28" s="359">
        <v>-2.2204460492503131E-14</v>
      </c>
      <c r="L28" s="359">
        <v>0</v>
      </c>
      <c r="M28" s="359">
        <v>0</v>
      </c>
      <c r="N28" s="359">
        <v>-1.1102230246251565E-14</v>
      </c>
      <c r="O28" s="359">
        <v>0</v>
      </c>
    </row>
    <row r="29" spans="1:15" x14ac:dyDescent="0.2">
      <c r="A29" s="351"/>
      <c r="B29" s="351"/>
      <c r="C29" s="347"/>
      <c r="D29" s="347"/>
      <c r="E29" s="347"/>
      <c r="F29" s="347"/>
      <c r="G29" s="347"/>
      <c r="H29" s="347"/>
      <c r="I29" s="347"/>
      <c r="J29" s="347"/>
      <c r="K29" s="347"/>
      <c r="L29" s="347"/>
      <c r="M29" s="347"/>
      <c r="N29" s="347"/>
      <c r="O29" s="347"/>
    </row>
    <row r="30" spans="1:15" ht="14.25" x14ac:dyDescent="0.2">
      <c r="A30" s="85" t="s">
        <v>223</v>
      </c>
      <c r="B30" s="84"/>
      <c r="C30" s="347"/>
      <c r="D30" s="347"/>
      <c r="E30" s="347"/>
      <c r="F30" s="347"/>
      <c r="G30" s="347"/>
      <c r="H30" s="347"/>
      <c r="I30" s="347"/>
      <c r="J30" s="347"/>
      <c r="K30" s="347"/>
      <c r="L30" s="347"/>
      <c r="M30" s="347"/>
      <c r="N30" s="347"/>
      <c r="O30" s="347"/>
    </row>
    <row r="31" spans="1:15" x14ac:dyDescent="0.2">
      <c r="A31" s="352">
        <v>2020</v>
      </c>
      <c r="B31" s="263" t="s">
        <v>3</v>
      </c>
      <c r="C31" s="359">
        <v>0</v>
      </c>
      <c r="D31" s="359">
        <v>0</v>
      </c>
      <c r="E31" s="359">
        <v>-1.4210854715202004E-14</v>
      </c>
      <c r="F31" s="359">
        <v>0</v>
      </c>
      <c r="G31" s="359">
        <v>-1.4210854715202004E-14</v>
      </c>
      <c r="H31" s="359">
        <v>1.4210854715202004E-14</v>
      </c>
      <c r="I31" s="359">
        <v>-2.8421709430404007E-14</v>
      </c>
      <c r="J31" s="359">
        <v>2.8421709430404007E-14</v>
      </c>
      <c r="K31" s="359">
        <v>1.4210854715202004E-14</v>
      </c>
      <c r="L31" s="359">
        <v>0</v>
      </c>
      <c r="M31" s="359">
        <v>1.4210854715202004E-14</v>
      </c>
      <c r="N31" s="359">
        <v>1.4210854715202004E-14</v>
      </c>
      <c r="O31" s="359">
        <v>0</v>
      </c>
    </row>
    <row r="32" spans="1:15" x14ac:dyDescent="0.2">
      <c r="A32" s="352"/>
      <c r="B32" s="263" t="s">
        <v>4</v>
      </c>
      <c r="C32" s="359">
        <v>-1.4210854715202004E-14</v>
      </c>
      <c r="D32" s="359">
        <v>-2.8421709430404007E-14</v>
      </c>
      <c r="E32" s="359">
        <v>-1.4210854715202004E-14</v>
      </c>
      <c r="F32" s="359">
        <v>-1.4210854715202004E-14</v>
      </c>
      <c r="G32" s="359">
        <v>0</v>
      </c>
      <c r="H32" s="359">
        <v>0</v>
      </c>
      <c r="I32" s="359">
        <v>-2.8421709430404007E-14</v>
      </c>
      <c r="J32" s="359">
        <v>1.4210854715202004E-14</v>
      </c>
      <c r="K32" s="359">
        <v>1.4210854715202004E-14</v>
      </c>
      <c r="L32" s="359">
        <v>0</v>
      </c>
      <c r="M32" s="359">
        <v>0</v>
      </c>
      <c r="N32" s="359">
        <v>1.4210854715202004E-14</v>
      </c>
      <c r="O32" s="359">
        <v>0</v>
      </c>
    </row>
    <row r="33" spans="1:15" x14ac:dyDescent="0.2">
      <c r="A33" s="352"/>
      <c r="B33" s="263" t="s">
        <v>1</v>
      </c>
      <c r="C33" s="360">
        <v>0</v>
      </c>
      <c r="D33" s="360">
        <v>0</v>
      </c>
      <c r="E33" s="360">
        <v>-2.8421709430404007E-14</v>
      </c>
      <c r="F33" s="360">
        <v>1.4210854715202004E-14</v>
      </c>
      <c r="G33" s="360">
        <v>0</v>
      </c>
      <c r="H33" s="360">
        <v>2.8421709430404007E-14</v>
      </c>
      <c r="I33" s="360">
        <v>1.4210854715202004E-14</v>
      </c>
      <c r="J33" s="360">
        <v>0</v>
      </c>
      <c r="K33" s="360">
        <v>2.8421709430404007E-14</v>
      </c>
      <c r="L33" s="360">
        <v>0</v>
      </c>
      <c r="M33" s="360">
        <v>0</v>
      </c>
      <c r="N33" s="360">
        <v>1.4210854715202004E-14</v>
      </c>
      <c r="O33" s="360">
        <v>2.8421709430404007E-14</v>
      </c>
    </row>
    <row r="34" spans="1:15" x14ac:dyDescent="0.2">
      <c r="A34" s="352"/>
      <c r="B34" s="263" t="s">
        <v>2</v>
      </c>
      <c r="C34" s="360">
        <v>0</v>
      </c>
      <c r="D34" s="360">
        <v>0</v>
      </c>
      <c r="E34" s="360">
        <v>0</v>
      </c>
      <c r="F34" s="360">
        <v>0</v>
      </c>
      <c r="G34" s="360">
        <v>2.8421709430404007E-14</v>
      </c>
      <c r="H34" s="360">
        <v>0</v>
      </c>
      <c r="I34" s="360">
        <v>0</v>
      </c>
      <c r="J34" s="360">
        <v>0</v>
      </c>
      <c r="K34" s="360">
        <v>-1.4210854715202004E-14</v>
      </c>
      <c r="L34" s="360">
        <v>0</v>
      </c>
      <c r="M34" s="360">
        <v>1.4210854715202004E-14</v>
      </c>
      <c r="N34" s="360">
        <v>-2.8421709430404007E-14</v>
      </c>
      <c r="O34" s="360">
        <v>1.4210854715202004E-14</v>
      </c>
    </row>
    <row r="35" spans="1:15" ht="13.5" thickBot="1" x14ac:dyDescent="0.25">
      <c r="A35" s="353">
        <v>2021</v>
      </c>
      <c r="B35" s="354" t="s">
        <v>3</v>
      </c>
      <c r="C35" s="357">
        <v>1.0658141036401503E-14</v>
      </c>
      <c r="D35" s="357">
        <v>1.1546319456101628E-14</v>
      </c>
      <c r="E35" s="357">
        <v>0</v>
      </c>
      <c r="F35" s="357">
        <v>0</v>
      </c>
      <c r="G35" s="357">
        <v>-2.3092638912203256E-14</v>
      </c>
      <c r="H35" s="357">
        <v>0</v>
      </c>
      <c r="I35" s="357">
        <v>0</v>
      </c>
      <c r="J35" s="357">
        <v>0</v>
      </c>
      <c r="K35" s="357">
        <v>-2.2204460492503131E-14</v>
      </c>
      <c r="L35" s="357">
        <v>0</v>
      </c>
      <c r="M35" s="357">
        <v>0</v>
      </c>
      <c r="N35" s="357">
        <v>-1.1102230246251565E-14</v>
      </c>
      <c r="O35" s="357">
        <v>0</v>
      </c>
    </row>
    <row r="36" spans="1:15" x14ac:dyDescent="0.2">
      <c r="A36" s="329" t="s">
        <v>271</v>
      </c>
      <c r="B36" s="329"/>
      <c r="C36" s="329"/>
      <c r="D36" s="329"/>
      <c r="E36" s="329"/>
      <c r="F36" s="329"/>
      <c r="G36" s="329"/>
      <c r="H36" s="355"/>
      <c r="I36" s="355"/>
      <c r="J36" s="355"/>
      <c r="K36" s="355"/>
      <c r="L36" s="355"/>
      <c r="M36" s="355"/>
      <c r="N36" s="355"/>
      <c r="O36" s="355"/>
    </row>
    <row r="37" spans="1:15" x14ac:dyDescent="0.2">
      <c r="A37" s="329" t="s">
        <v>211</v>
      </c>
      <c r="B37" s="329"/>
      <c r="C37" s="329"/>
      <c r="D37" s="329"/>
      <c r="E37" s="329"/>
      <c r="F37" s="329"/>
      <c r="G37" s="329"/>
    </row>
    <row r="38" spans="1:15" x14ac:dyDescent="0.2">
      <c r="A38" s="368" t="s">
        <v>272</v>
      </c>
      <c r="B38" s="368"/>
      <c r="C38" s="368"/>
      <c r="D38" s="368"/>
      <c r="E38" s="368"/>
      <c r="F38" s="368"/>
      <c r="G38" s="368"/>
    </row>
    <row r="39" spans="1:15" x14ac:dyDescent="0.2">
      <c r="A39" s="329" t="s">
        <v>273</v>
      </c>
      <c r="B39" s="329"/>
      <c r="C39" s="329"/>
      <c r="D39" s="329"/>
      <c r="E39" s="329"/>
      <c r="F39" s="329"/>
      <c r="G39" s="329"/>
    </row>
    <row r="127" spans="1:15" s="356" customFormat="1" ht="13.5" thickBot="1" x14ac:dyDescent="0.25">
      <c r="A127" s="215"/>
      <c r="B127" s="215"/>
      <c r="C127" s="215"/>
      <c r="D127" s="215"/>
      <c r="E127" s="215"/>
      <c r="F127" s="215"/>
      <c r="G127" s="215"/>
      <c r="H127" s="215"/>
      <c r="I127" s="215"/>
      <c r="J127" s="215"/>
      <c r="K127" s="215"/>
      <c r="L127" s="215"/>
      <c r="M127" s="215"/>
      <c r="N127" s="215"/>
      <c r="O127" s="215"/>
    </row>
  </sheetData>
  <mergeCells count="2">
    <mergeCell ref="A1:O1"/>
    <mergeCell ref="A38:G38"/>
  </mergeCells>
  <pageMargins left="0.23622047244094491" right="0.23622047244094491" top="0.35433070866141736" bottom="0.35433070866141736" header="0" footer="0"/>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27" t="s">
        <v>174</v>
      </c>
    </row>
    <row r="3" spans="2:7" x14ac:dyDescent="0.2">
      <c r="D3" t="s">
        <v>98</v>
      </c>
      <c r="E3" t="s">
        <v>15</v>
      </c>
      <c r="F3" t="s">
        <v>98</v>
      </c>
      <c r="G3" t="s">
        <v>15</v>
      </c>
    </row>
    <row r="4" spans="2:7" x14ac:dyDescent="0.2">
      <c r="B4" s="3">
        <v>2013</v>
      </c>
      <c r="C4" s="74" t="s">
        <v>3</v>
      </c>
      <c r="D4" t="e">
        <f>#REF!</f>
        <v>#REF!</v>
      </c>
      <c r="E4" s="122">
        <v>443411</v>
      </c>
    </row>
    <row r="5" spans="2:7" x14ac:dyDescent="0.2">
      <c r="B5" s="3"/>
      <c r="C5" s="74" t="s">
        <v>4</v>
      </c>
      <c r="D5" t="e">
        <f>#REF!</f>
        <v>#REF!</v>
      </c>
      <c r="E5" s="122">
        <v>445808</v>
      </c>
    </row>
    <row r="6" spans="2:7" x14ac:dyDescent="0.2">
      <c r="B6" s="3"/>
      <c r="C6" s="74" t="s">
        <v>1</v>
      </c>
      <c r="D6" t="e">
        <f>#REF!</f>
        <v>#REF!</v>
      </c>
      <c r="E6" s="122">
        <v>449599</v>
      </c>
    </row>
    <row r="7" spans="2:7" x14ac:dyDescent="0.2">
      <c r="B7" s="3"/>
      <c r="C7" s="74" t="s">
        <v>2</v>
      </c>
      <c r="D7" t="e">
        <f>#REF!</f>
        <v>#REF!</v>
      </c>
      <c r="E7" s="122">
        <v>451932</v>
      </c>
    </row>
    <row r="8" spans="2:7" x14ac:dyDescent="0.2">
      <c r="B8" s="3">
        <v>2014</v>
      </c>
      <c r="C8" s="74" t="s">
        <v>3</v>
      </c>
      <c r="D8" t="e">
        <f>#REF!</f>
        <v>#REF!</v>
      </c>
      <c r="E8" s="122">
        <v>455814</v>
      </c>
      <c r="F8" t="e">
        <f>(D8-D7)/D7</f>
        <v>#REF!</v>
      </c>
      <c r="G8">
        <f>(E8-E7)/E7</f>
        <v>8.5897878441889494E-3</v>
      </c>
    </row>
    <row r="9" spans="2:7" x14ac:dyDescent="0.2">
      <c r="B9" s="3"/>
      <c r="C9" s="74" t="s">
        <v>4</v>
      </c>
      <c r="D9" t="e">
        <f>#REF!</f>
        <v>#REF!</v>
      </c>
      <c r="E9" s="122">
        <v>459702</v>
      </c>
      <c r="F9" t="e">
        <f t="shared" ref="F9:G20" si="0">(D9-D8)/D8</f>
        <v>#REF!</v>
      </c>
      <c r="G9">
        <f t="shared" si="0"/>
        <v>8.5297950479800971E-3</v>
      </c>
    </row>
    <row r="10" spans="2:7" x14ac:dyDescent="0.2">
      <c r="B10" s="3"/>
      <c r="C10" s="74" t="s">
        <v>1</v>
      </c>
      <c r="D10" t="e">
        <f>#REF!</f>
        <v>#REF!</v>
      </c>
      <c r="E10" s="122">
        <v>463201</v>
      </c>
      <c r="F10" t="e">
        <f t="shared" si="0"/>
        <v>#REF!</v>
      </c>
      <c r="G10">
        <f t="shared" si="0"/>
        <v>7.6114526367081284E-3</v>
      </c>
    </row>
    <row r="11" spans="2:7" x14ac:dyDescent="0.2">
      <c r="B11" s="3"/>
      <c r="C11" s="74" t="s">
        <v>2</v>
      </c>
      <c r="D11" t="e">
        <f>#REF!</f>
        <v>#REF!</v>
      </c>
      <c r="E11" s="122">
        <v>466727</v>
      </c>
      <c r="F11" t="e">
        <f t="shared" si="0"/>
        <v>#REF!</v>
      </c>
      <c r="G11">
        <f t="shared" si="0"/>
        <v>7.6122460875516244E-3</v>
      </c>
    </row>
    <row r="12" spans="2:7" x14ac:dyDescent="0.2">
      <c r="B12" s="3">
        <v>2015</v>
      </c>
      <c r="C12" s="74" t="s">
        <v>3</v>
      </c>
      <c r="D12" t="e">
        <f>#REF!</f>
        <v>#REF!</v>
      </c>
      <c r="E12" s="122">
        <v>468326</v>
      </c>
      <c r="F12" t="e">
        <f t="shared" si="0"/>
        <v>#REF!</v>
      </c>
      <c r="G12">
        <f t="shared" si="0"/>
        <v>3.4259856404279163E-3</v>
      </c>
    </row>
    <row r="13" spans="2:7" x14ac:dyDescent="0.2">
      <c r="B13" s="3"/>
      <c r="C13" s="74" t="s">
        <v>4</v>
      </c>
      <c r="D13" t="e">
        <f>#REF!</f>
        <v>#REF!</v>
      </c>
      <c r="E13" s="122">
        <v>471018</v>
      </c>
      <c r="F13" t="e">
        <f t="shared" si="0"/>
        <v>#REF!</v>
      </c>
      <c r="G13">
        <f t="shared" si="0"/>
        <v>5.7481327109748341E-3</v>
      </c>
    </row>
    <row r="14" spans="2:7" x14ac:dyDescent="0.2">
      <c r="B14" s="3"/>
      <c r="C14" s="74" t="s">
        <v>1</v>
      </c>
      <c r="D14" t="e">
        <f>#REF!</f>
        <v>#REF!</v>
      </c>
      <c r="E14" s="122">
        <v>472980</v>
      </c>
      <c r="F14" t="e">
        <f t="shared" si="0"/>
        <v>#REF!</v>
      </c>
      <c r="G14">
        <f t="shared" si="0"/>
        <v>4.165445906525865E-3</v>
      </c>
    </row>
    <row r="15" spans="2:7" x14ac:dyDescent="0.2">
      <c r="B15" s="3"/>
      <c r="C15" s="71" t="s">
        <v>2</v>
      </c>
      <c r="D15" t="e">
        <f>#REF!</f>
        <v>#REF!</v>
      </c>
      <c r="E15" s="122">
        <v>476413</v>
      </c>
      <c r="F15" t="e">
        <f t="shared" si="0"/>
        <v>#REF!</v>
      </c>
      <c r="G15">
        <f t="shared" si="0"/>
        <v>7.258235020508267E-3</v>
      </c>
    </row>
    <row r="16" spans="2:7" x14ac:dyDescent="0.2">
      <c r="B16" s="3">
        <v>2016</v>
      </c>
      <c r="C16" s="75" t="s">
        <v>3</v>
      </c>
      <c r="D16" t="e">
        <f>#REF!</f>
        <v>#REF!</v>
      </c>
      <c r="E16" s="122">
        <v>477421</v>
      </c>
      <c r="F16" t="e">
        <f t="shared" si="0"/>
        <v>#REF!</v>
      </c>
      <c r="G16">
        <f t="shared" si="0"/>
        <v>2.1158112813882074E-3</v>
      </c>
    </row>
    <row r="17" spans="2:7" x14ac:dyDescent="0.2">
      <c r="B17" s="3"/>
      <c r="C17" s="79" t="s">
        <v>4</v>
      </c>
      <c r="D17" t="e">
        <f>#REF!</f>
        <v>#REF!</v>
      </c>
      <c r="E17" s="122">
        <v>479693</v>
      </c>
      <c r="F17" t="e">
        <f t="shared" si="0"/>
        <v>#REF!</v>
      </c>
      <c r="G17">
        <f t="shared" si="0"/>
        <v>4.758902519998073E-3</v>
      </c>
    </row>
    <row r="18" spans="2:7" x14ac:dyDescent="0.2">
      <c r="B18" s="3"/>
      <c r="C18" s="80" t="s">
        <v>1</v>
      </c>
      <c r="D18" t="e">
        <f>#REF!</f>
        <v>#REF!</v>
      </c>
      <c r="E18" s="122">
        <v>482288</v>
      </c>
      <c r="F18" t="e">
        <f t="shared" si="0"/>
        <v>#REF!</v>
      </c>
      <c r="G18">
        <f t="shared" si="0"/>
        <v>5.4097099603287934E-3</v>
      </c>
    </row>
    <row r="19" spans="2:7" x14ac:dyDescent="0.2">
      <c r="B19" s="3"/>
      <c r="C19" s="81" t="s">
        <v>2</v>
      </c>
      <c r="D19" t="e">
        <f>#REF!</f>
        <v>#REF!</v>
      </c>
      <c r="E19" s="122">
        <v>485897</v>
      </c>
      <c r="F19" t="e">
        <f t="shared" si="0"/>
        <v>#REF!</v>
      </c>
      <c r="G19">
        <f t="shared" si="0"/>
        <v>7.4830806489068775E-3</v>
      </c>
    </row>
    <row r="20" spans="2:7" x14ac:dyDescent="0.2">
      <c r="B20" s="3">
        <v>2017</v>
      </c>
      <c r="C20" s="117" t="s">
        <v>3</v>
      </c>
      <c r="D20" t="e">
        <f>#REF!</f>
        <v>#REF!</v>
      </c>
      <c r="E20" s="122">
        <v>487333</v>
      </c>
      <c r="F20" t="e">
        <f t="shared" si="0"/>
        <v>#REF!</v>
      </c>
      <c r="G20">
        <f>(E20-E19)/E19</f>
        <v>2.9553588517731125E-3</v>
      </c>
    </row>
    <row r="21" spans="2:7" x14ac:dyDescent="0.2">
      <c r="C21" s="123" t="s">
        <v>4</v>
      </c>
      <c r="D21" t="e">
        <f>#REF!</f>
        <v>#REF!</v>
      </c>
      <c r="E21" s="122">
        <v>488817</v>
      </c>
      <c r="F21" t="e">
        <f>(D21-D20)/D20</f>
        <v>#REF!</v>
      </c>
      <c r="G21">
        <f>(E21-E20)/E20</f>
        <v>3.0451457217139E-3</v>
      </c>
    </row>
    <row r="22" spans="2:7" x14ac:dyDescent="0.2">
      <c r="C22" s="123" t="s">
        <v>1</v>
      </c>
      <c r="D22" t="e">
        <f>#REF!</f>
        <v>#REF!</v>
      </c>
      <c r="E22" s="122">
        <v>490704</v>
      </c>
      <c r="F22" t="e">
        <f>(D22-D21)/D21</f>
        <v>#REF!</v>
      </c>
      <c r="G22">
        <f>(E22-E21)/E21</f>
        <v>3.8603403727775426E-3</v>
      </c>
    </row>
    <row r="23" spans="2:7" x14ac:dyDescent="0.2">
      <c r="C23" s="131" t="s">
        <v>2</v>
      </c>
      <c r="D23" t="e">
        <f>#REF!</f>
        <v>#REF!</v>
      </c>
      <c r="E23" s="122">
        <v>490704</v>
      </c>
      <c r="F23" t="e">
        <f>(D23-D22)/D22</f>
        <v>#REF!</v>
      </c>
      <c r="G23">
        <f>(E23-E22)/E22</f>
        <v>0</v>
      </c>
    </row>
    <row r="26" spans="2:7" x14ac:dyDescent="0.2">
      <c r="D26" s="126"/>
      <c r="E26" s="122"/>
    </row>
    <row r="27" spans="2:7" x14ac:dyDescent="0.2">
      <c r="D27" s="126"/>
      <c r="E27" s="122"/>
    </row>
    <row r="28" spans="2:7" x14ac:dyDescent="0.2">
      <c r="C28" s="126"/>
      <c r="D28" s="126"/>
      <c r="E28" s="122"/>
    </row>
    <row r="29" spans="2:7" x14ac:dyDescent="0.2">
      <c r="C29" s="126"/>
      <c r="D29" s="126"/>
      <c r="E29" s="122"/>
    </row>
    <row r="30" spans="2:7" x14ac:dyDescent="0.2">
      <c r="C30" s="126"/>
      <c r="D30" s="126"/>
      <c r="E30" s="122"/>
    </row>
    <row r="31" spans="2:7" x14ac:dyDescent="0.2">
      <c r="C31" s="126"/>
      <c r="D31" s="126"/>
      <c r="E31" s="122"/>
    </row>
    <row r="32" spans="2:7" x14ac:dyDescent="0.2">
      <c r="C32" s="126"/>
      <c r="D32" s="126"/>
      <c r="E32" s="122"/>
    </row>
    <row r="33" spans="3:5" x14ac:dyDescent="0.2">
      <c r="C33" s="126"/>
      <c r="D33" s="126"/>
      <c r="E33" s="122"/>
    </row>
    <row r="34" spans="3:5" x14ac:dyDescent="0.2">
      <c r="C34" s="126"/>
      <c r="D34" s="126"/>
      <c r="E34" s="122"/>
    </row>
    <row r="35" spans="3:5" x14ac:dyDescent="0.2">
      <c r="C35" s="126"/>
      <c r="D35" s="126"/>
      <c r="E35" s="122"/>
    </row>
    <row r="36" spans="3:5" x14ac:dyDescent="0.2">
      <c r="C36" s="126"/>
      <c r="D36" s="126"/>
      <c r="E36" s="122"/>
    </row>
    <row r="37" spans="3:5" x14ac:dyDescent="0.2">
      <c r="C37" s="126"/>
      <c r="D37" s="126"/>
      <c r="E37" s="122"/>
    </row>
    <row r="38" spans="3:5" x14ac:dyDescent="0.2">
      <c r="C38" s="126"/>
      <c r="D38" s="126"/>
      <c r="E38" s="122"/>
    </row>
    <row r="39" spans="3:5" x14ac:dyDescent="0.2">
      <c r="C39" s="126"/>
      <c r="D39" s="126"/>
      <c r="E39" s="122"/>
    </row>
    <row r="40" spans="3:5" x14ac:dyDescent="0.2">
      <c r="C40" s="126"/>
      <c r="D40" s="126"/>
      <c r="E40" s="122"/>
    </row>
    <row r="41" spans="3:5" x14ac:dyDescent="0.2">
      <c r="C41" s="126"/>
      <c r="D41" s="126"/>
      <c r="E41" s="122"/>
    </row>
    <row r="42" spans="3:5" x14ac:dyDescent="0.2">
      <c r="C42" s="126"/>
      <c r="D42" s="126"/>
      <c r="E42" s="122"/>
    </row>
    <row r="43" spans="3:5" x14ac:dyDescent="0.2">
      <c r="C43" s="126"/>
      <c r="D43" s="126"/>
      <c r="E43" s="122"/>
    </row>
    <row r="44" spans="3:5" x14ac:dyDescent="0.2">
      <c r="C44" s="126"/>
      <c r="D44" s="126"/>
      <c r="E44" s="122"/>
    </row>
    <row r="45" spans="3:5" x14ac:dyDescent="0.2">
      <c r="C45" s="126"/>
      <c r="D45" s="122"/>
    </row>
    <row r="46" spans="3:5" x14ac:dyDescent="0.2">
      <c r="C46" s="126"/>
      <c r="D46" s="122"/>
    </row>
    <row r="47" spans="3:5" x14ac:dyDescent="0.2">
      <c r="C47" s="126"/>
      <c r="D47" s="122"/>
      <c r="E47" s="121"/>
    </row>
    <row r="48" spans="3:5" x14ac:dyDescent="0.2">
      <c r="C48" s="126"/>
      <c r="D48" s="122"/>
      <c r="E48" s="121"/>
    </row>
    <row r="49" spans="3:15" x14ac:dyDescent="0.2">
      <c r="C49" s="126"/>
      <c r="D49" s="122"/>
      <c r="E49" s="121"/>
    </row>
    <row r="50" spans="3:15" x14ac:dyDescent="0.2">
      <c r="E50" s="121"/>
    </row>
    <row r="51" spans="3:15" x14ac:dyDescent="0.2">
      <c r="E51" s="121"/>
    </row>
    <row r="52" spans="3:15" x14ac:dyDescent="0.2">
      <c r="E52" s="121"/>
    </row>
    <row r="53" spans="3:15" x14ac:dyDescent="0.2">
      <c r="E53" s="121"/>
    </row>
    <row r="54" spans="3:15" x14ac:dyDescent="0.2">
      <c r="E54" s="121"/>
    </row>
    <row r="55" spans="3:15" x14ac:dyDescent="0.2">
      <c r="E55" s="121"/>
    </row>
    <row r="56" spans="3:15" x14ac:dyDescent="0.2">
      <c r="E56" s="121"/>
    </row>
    <row r="57" spans="3:15" x14ac:dyDescent="0.2">
      <c r="E57" s="121"/>
    </row>
    <row r="58" spans="3:15" x14ac:dyDescent="0.2">
      <c r="E58" s="121"/>
    </row>
    <row r="59" spans="3:15" x14ac:dyDescent="0.2">
      <c r="E59" s="121"/>
    </row>
    <row r="60" spans="3:15" x14ac:dyDescent="0.2">
      <c r="E60" s="121"/>
    </row>
    <row r="61" spans="3:15" x14ac:dyDescent="0.2">
      <c r="E61" s="121"/>
    </row>
    <row r="62" spans="3:15" x14ac:dyDescent="0.2">
      <c r="E62" s="121"/>
      <c r="N62" s="130"/>
      <c r="O62" s="122"/>
    </row>
    <row r="63" spans="3:15" x14ac:dyDescent="0.2">
      <c r="E63" s="121"/>
      <c r="N63" s="130"/>
      <c r="O63" s="122"/>
    </row>
    <row r="64" spans="3:15" x14ac:dyDescent="0.2">
      <c r="E64" s="121"/>
      <c r="N64" s="130"/>
      <c r="O64" s="122"/>
    </row>
    <row r="65" spans="5:15" x14ac:dyDescent="0.2">
      <c r="E65" s="121"/>
      <c r="N65" s="130"/>
      <c r="O65" s="122"/>
    </row>
    <row r="66" spans="5:15" x14ac:dyDescent="0.2">
      <c r="E66" s="121"/>
      <c r="N66" s="130"/>
      <c r="O66" s="122"/>
    </row>
    <row r="67" spans="5:15" x14ac:dyDescent="0.2">
      <c r="E67" s="121"/>
      <c r="N67" s="130"/>
      <c r="O67" s="122"/>
    </row>
    <row r="68" spans="5:15" x14ac:dyDescent="0.2">
      <c r="N68" s="130"/>
      <c r="O68" s="122"/>
    </row>
    <row r="69" spans="5:15" x14ac:dyDescent="0.2">
      <c r="N69" s="130"/>
      <c r="O69" s="122"/>
    </row>
    <row r="70" spans="5:15" x14ac:dyDescent="0.2">
      <c r="N70" s="130"/>
      <c r="O70" s="122"/>
    </row>
    <row r="71" spans="5:15" x14ac:dyDescent="0.2">
      <c r="N71" s="130"/>
      <c r="O71" s="122"/>
    </row>
    <row r="72" spans="5:15" x14ac:dyDescent="0.2">
      <c r="N72" s="130"/>
      <c r="O72" s="122"/>
    </row>
    <row r="73" spans="5:15" x14ac:dyDescent="0.2">
      <c r="N73" s="130"/>
      <c r="O73" s="122"/>
    </row>
    <row r="74" spans="5:15" x14ac:dyDescent="0.2">
      <c r="N74" s="130"/>
      <c r="O74" s="122"/>
    </row>
    <row r="75" spans="5:15" x14ac:dyDescent="0.2">
      <c r="N75" s="130"/>
      <c r="O75" s="122"/>
    </row>
    <row r="76" spans="5:15" x14ac:dyDescent="0.2">
      <c r="N76" s="130"/>
      <c r="O76" s="122"/>
    </row>
    <row r="77" spans="5:15" x14ac:dyDescent="0.2">
      <c r="N77" s="130"/>
      <c r="O77" s="122"/>
    </row>
    <row r="78" spans="5:15" x14ac:dyDescent="0.2">
      <c r="N78" s="130"/>
      <c r="O78" s="122"/>
    </row>
    <row r="79" spans="5:15" x14ac:dyDescent="0.2">
      <c r="N79" s="130"/>
      <c r="O79" s="122"/>
    </row>
    <row r="80" spans="5:15" x14ac:dyDescent="0.2">
      <c r="N80" s="130"/>
      <c r="O80" s="12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27" t="s">
        <v>174</v>
      </c>
    </row>
    <row r="3" spans="2:7" x14ac:dyDescent="0.2">
      <c r="D3" t="s">
        <v>98</v>
      </c>
      <c r="E3" t="s">
        <v>15</v>
      </c>
      <c r="F3" t="s">
        <v>98</v>
      </c>
      <c r="G3" t="s">
        <v>15</v>
      </c>
    </row>
    <row r="4" spans="2:7" x14ac:dyDescent="0.2">
      <c r="B4" s="3">
        <v>2012</v>
      </c>
      <c r="C4" s="74" t="s">
        <v>3</v>
      </c>
      <c r="D4" t="e">
        <f>#REF!</f>
        <v>#REF!</v>
      </c>
      <c r="E4" s="122">
        <v>436683</v>
      </c>
    </row>
    <row r="5" spans="2:7" x14ac:dyDescent="0.2">
      <c r="B5" s="3"/>
      <c r="C5" s="74" t="s">
        <v>4</v>
      </c>
      <c r="D5" t="e">
        <f>#REF!</f>
        <v>#REF!</v>
      </c>
      <c r="E5" s="122">
        <v>436217</v>
      </c>
    </row>
    <row r="6" spans="2:7" x14ac:dyDescent="0.2">
      <c r="B6" s="3"/>
      <c r="C6" s="74" t="s">
        <v>1</v>
      </c>
      <c r="D6" t="e">
        <f>#REF!</f>
        <v>#REF!</v>
      </c>
      <c r="E6" s="122">
        <v>441238</v>
      </c>
    </row>
    <row r="7" spans="2:7" x14ac:dyDescent="0.2">
      <c r="B7" s="3"/>
      <c r="C7" s="74" t="s">
        <v>2</v>
      </c>
      <c r="D7" t="e">
        <f>#REF!</f>
        <v>#REF!</v>
      </c>
      <c r="E7" s="122">
        <v>440598</v>
      </c>
    </row>
    <row r="8" spans="2:7" x14ac:dyDescent="0.2">
      <c r="B8" s="3">
        <v>2013</v>
      </c>
      <c r="C8" s="74" t="s">
        <v>3</v>
      </c>
      <c r="D8" t="e">
        <f>#REF!</f>
        <v>#REF!</v>
      </c>
      <c r="E8" s="122">
        <v>443411</v>
      </c>
    </row>
    <row r="9" spans="2:7" x14ac:dyDescent="0.2">
      <c r="B9" s="3"/>
      <c r="C9" s="74" t="s">
        <v>4</v>
      </c>
      <c r="D9" t="e">
        <f>#REF!</f>
        <v>#REF!</v>
      </c>
      <c r="E9" s="122">
        <v>445808</v>
      </c>
    </row>
    <row r="10" spans="2:7" x14ac:dyDescent="0.2">
      <c r="B10" s="3"/>
      <c r="C10" s="74" t="s">
        <v>1</v>
      </c>
      <c r="D10" t="e">
        <f>#REF!</f>
        <v>#REF!</v>
      </c>
      <c r="E10" s="122">
        <v>449599</v>
      </c>
    </row>
    <row r="11" spans="2:7" x14ac:dyDescent="0.2">
      <c r="B11" s="3"/>
      <c r="C11" s="74" t="s">
        <v>2</v>
      </c>
      <c r="D11" t="e">
        <f>#REF!</f>
        <v>#REF!</v>
      </c>
      <c r="E11" s="122">
        <v>451932</v>
      </c>
    </row>
    <row r="12" spans="2:7" x14ac:dyDescent="0.2">
      <c r="B12" s="3">
        <v>2014</v>
      </c>
      <c r="C12" s="74" t="s">
        <v>3</v>
      </c>
      <c r="D12" t="e">
        <f>#REF!</f>
        <v>#REF!</v>
      </c>
      <c r="E12" s="122">
        <v>455814</v>
      </c>
      <c r="F12" t="e">
        <f>(D12-D8)/D11</f>
        <v>#REF!</v>
      </c>
      <c r="G12">
        <f>(E12-E8)/E11</f>
        <v>2.7444394289406371E-2</v>
      </c>
    </row>
    <row r="13" spans="2:7" x14ac:dyDescent="0.2">
      <c r="B13" s="3"/>
      <c r="C13" s="74" t="s">
        <v>4</v>
      </c>
      <c r="D13" t="e">
        <f>#REF!</f>
        <v>#REF!</v>
      </c>
      <c r="E13" s="122">
        <v>459702</v>
      </c>
      <c r="F13" t="e">
        <f t="shared" ref="F13:G24" si="0">(D13-D9)/D12</f>
        <v>#REF!</v>
      </c>
      <c r="G13">
        <f t="shared" si="0"/>
        <v>3.0481731583496777E-2</v>
      </c>
    </row>
    <row r="14" spans="2:7" x14ac:dyDescent="0.2">
      <c r="B14" s="3"/>
      <c r="C14" s="74" t="s">
        <v>1</v>
      </c>
      <c r="D14" t="e">
        <f>#REF!</f>
        <v>#REF!</v>
      </c>
      <c r="E14" s="122">
        <v>463201</v>
      </c>
      <c r="F14" t="e">
        <f t="shared" si="0"/>
        <v>#REF!</v>
      </c>
      <c r="G14">
        <f t="shared" si="0"/>
        <v>2.9588733570878524E-2</v>
      </c>
    </row>
    <row r="15" spans="2:7" x14ac:dyDescent="0.2">
      <c r="B15" s="3"/>
      <c r="C15" s="74" t="s">
        <v>2</v>
      </c>
      <c r="D15" t="e">
        <f>#REF!</f>
        <v>#REF!</v>
      </c>
      <c r="E15" s="122">
        <v>466727</v>
      </c>
      <c r="F15" t="e">
        <f t="shared" si="0"/>
        <v>#REF!</v>
      </c>
      <c r="G15">
        <f t="shared" si="0"/>
        <v>3.1940777329928047E-2</v>
      </c>
    </row>
    <row r="16" spans="2:7" x14ac:dyDescent="0.2">
      <c r="B16" s="3">
        <v>2015</v>
      </c>
      <c r="C16" s="74" t="s">
        <v>3</v>
      </c>
      <c r="D16" t="e">
        <f>#REF!</f>
        <v>#REF!</v>
      </c>
      <c r="E16" s="122">
        <v>468326</v>
      </c>
      <c r="F16" t="e">
        <f t="shared" si="0"/>
        <v>#REF!</v>
      </c>
      <c r="G16">
        <f t="shared" si="0"/>
        <v>2.680796268482432E-2</v>
      </c>
    </row>
    <row r="17" spans="2:7" x14ac:dyDescent="0.2">
      <c r="B17" s="3"/>
      <c r="C17" s="74" t="s">
        <v>4</v>
      </c>
      <c r="D17" t="e">
        <f>#REF!</f>
        <v>#REF!</v>
      </c>
      <c r="E17" s="122">
        <v>471018</v>
      </c>
      <c r="F17" t="e">
        <f t="shared" si="0"/>
        <v>#REF!</v>
      </c>
      <c r="G17">
        <f t="shared" si="0"/>
        <v>2.4162655927708478E-2</v>
      </c>
    </row>
    <row r="18" spans="2:7" x14ac:dyDescent="0.2">
      <c r="B18" s="3"/>
      <c r="C18" s="74" t="s">
        <v>1</v>
      </c>
      <c r="D18" t="e">
        <f>#REF!</f>
        <v>#REF!</v>
      </c>
      <c r="E18" s="122">
        <v>472980</v>
      </c>
      <c r="F18" t="e">
        <f t="shared" si="0"/>
        <v>#REF!</v>
      </c>
      <c r="G18">
        <f t="shared" si="0"/>
        <v>2.076141463808177E-2</v>
      </c>
    </row>
    <row r="19" spans="2:7" x14ac:dyDescent="0.2">
      <c r="B19" s="3"/>
      <c r="C19" s="71" t="s">
        <v>2</v>
      </c>
      <c r="D19" t="e">
        <f>#REF!</f>
        <v>#REF!</v>
      </c>
      <c r="E19" s="122">
        <v>476413</v>
      </c>
      <c r="F19" t="e">
        <f t="shared" si="0"/>
        <v>#REF!</v>
      </c>
      <c r="G19">
        <f t="shared" si="0"/>
        <v>2.0478667174087698E-2</v>
      </c>
    </row>
    <row r="20" spans="2:7" x14ac:dyDescent="0.2">
      <c r="B20" s="3">
        <v>2016</v>
      </c>
      <c r="C20" s="75" t="s">
        <v>3</v>
      </c>
      <c r="D20" t="e">
        <f>#REF!</f>
        <v>#REF!</v>
      </c>
      <c r="E20" s="122">
        <v>477421</v>
      </c>
      <c r="F20" t="e">
        <f t="shared" si="0"/>
        <v>#REF!</v>
      </c>
      <c r="G20">
        <f t="shared" si="0"/>
        <v>1.9090578972446176E-2</v>
      </c>
    </row>
    <row r="21" spans="2:7" x14ac:dyDescent="0.2">
      <c r="B21" s="3"/>
      <c r="C21" s="79" t="s">
        <v>4</v>
      </c>
      <c r="D21" t="e">
        <f>#REF!</f>
        <v>#REF!</v>
      </c>
      <c r="E21" s="122">
        <v>479693</v>
      </c>
      <c r="F21" t="e">
        <f t="shared" si="0"/>
        <v>#REF!</v>
      </c>
      <c r="G21">
        <f t="shared" si="0"/>
        <v>1.817054549339053E-2</v>
      </c>
    </row>
    <row r="22" spans="2:7" x14ac:dyDescent="0.2">
      <c r="B22" s="3"/>
      <c r="C22" s="80" t="s">
        <v>1</v>
      </c>
      <c r="D22" t="e">
        <f>#REF!</f>
        <v>#REF!</v>
      </c>
      <c r="E22" s="122">
        <v>482288</v>
      </c>
      <c r="F22" t="e">
        <f t="shared" si="0"/>
        <v>#REF!</v>
      </c>
      <c r="G22">
        <f t="shared" si="0"/>
        <v>1.9404077191036768E-2</v>
      </c>
    </row>
    <row r="23" spans="2:7" x14ac:dyDescent="0.2">
      <c r="B23" s="3"/>
      <c r="C23" s="81" t="s">
        <v>2</v>
      </c>
      <c r="D23" t="e">
        <f>#REF!</f>
        <v>#REF!</v>
      </c>
      <c r="E23" s="122">
        <v>485897</v>
      </c>
      <c r="F23" s="120" t="e">
        <f t="shared" si="0"/>
        <v>#REF!</v>
      </c>
      <c r="G23">
        <f t="shared" si="0"/>
        <v>1.9664598745977507E-2</v>
      </c>
    </row>
    <row r="24" spans="2:7" x14ac:dyDescent="0.2">
      <c r="B24" s="3">
        <v>2017</v>
      </c>
      <c r="C24" s="117" t="s">
        <v>3</v>
      </c>
      <c r="D24" t="e">
        <f>#REF!</f>
        <v>#REF!</v>
      </c>
      <c r="E24" s="122">
        <v>487333</v>
      </c>
      <c r="F24" t="e">
        <f t="shared" si="0"/>
        <v>#REF!</v>
      </c>
      <c r="G24">
        <f t="shared" si="0"/>
        <v>2.0399385054857305E-2</v>
      </c>
    </row>
    <row r="25" spans="2:7" x14ac:dyDescent="0.2">
      <c r="C25" s="79" t="s">
        <v>4</v>
      </c>
      <c r="D25" t="e">
        <f>#REF!</f>
        <v>#REF!</v>
      </c>
      <c r="E25" s="122">
        <v>488817</v>
      </c>
      <c r="F25" t="e">
        <f t="shared" ref="F25:G27" si="1">(D25-D21)/D24</f>
        <v>#REF!</v>
      </c>
      <c r="G25">
        <f t="shared" si="1"/>
        <v>1.8722311027572523E-2</v>
      </c>
    </row>
    <row r="26" spans="2:7" x14ac:dyDescent="0.2">
      <c r="C26" s="123" t="s">
        <v>1</v>
      </c>
      <c r="D26" t="e">
        <f>#REF!</f>
        <v>#REF!</v>
      </c>
      <c r="E26" s="122">
        <v>490704</v>
      </c>
      <c r="F26" t="e">
        <f t="shared" si="1"/>
        <v>#REF!</v>
      </c>
      <c r="G26">
        <f t="shared" si="1"/>
        <v>1.7217077147480549E-2</v>
      </c>
    </row>
    <row r="27" spans="2:7" x14ac:dyDescent="0.2">
      <c r="C27" s="131" t="s">
        <v>2</v>
      </c>
      <c r="D27" t="e">
        <f>#REF!</f>
        <v>#REF!</v>
      </c>
      <c r="E27" s="122">
        <v>490704</v>
      </c>
      <c r="F27" t="e">
        <f t="shared" si="1"/>
        <v>#REF!</v>
      </c>
      <c r="G27">
        <f t="shared" si="1"/>
        <v>9.796129642309824E-3</v>
      </c>
    </row>
    <row r="31" spans="2:7" x14ac:dyDescent="0.2">
      <c r="B31" s="126"/>
      <c r="C31" s="122"/>
    </row>
    <row r="32" spans="2:7" x14ac:dyDescent="0.2">
      <c r="B32" s="126"/>
      <c r="C32" s="122"/>
    </row>
    <row r="33" spans="2:3" x14ac:dyDescent="0.2">
      <c r="B33" s="126"/>
      <c r="C33" s="122"/>
    </row>
    <row r="34" spans="2:3" x14ac:dyDescent="0.2">
      <c r="B34" s="126"/>
      <c r="C34" s="122"/>
    </row>
    <row r="35" spans="2:3" x14ac:dyDescent="0.2">
      <c r="B35" s="126"/>
      <c r="C35" s="122"/>
    </row>
    <row r="36" spans="2:3" x14ac:dyDescent="0.2">
      <c r="B36" s="126"/>
      <c r="C36" s="122"/>
    </row>
    <row r="37" spans="2:3" x14ac:dyDescent="0.2">
      <c r="B37" s="130"/>
      <c r="C37" s="122"/>
    </row>
    <row r="38" spans="2:3" x14ac:dyDescent="0.2">
      <c r="B38" s="130"/>
      <c r="C38" s="122"/>
    </row>
    <row r="39" spans="2:3" x14ac:dyDescent="0.2">
      <c r="B39" s="130"/>
      <c r="C39" s="122"/>
    </row>
    <row r="40" spans="2:3" x14ac:dyDescent="0.2">
      <c r="B40" s="130"/>
      <c r="C40" s="122"/>
    </row>
    <row r="41" spans="2:3" x14ac:dyDescent="0.2">
      <c r="B41" s="130"/>
      <c r="C41" s="122"/>
    </row>
    <row r="42" spans="2:3" x14ac:dyDescent="0.2">
      <c r="B42" s="130"/>
      <c r="C42" s="122"/>
    </row>
    <row r="43" spans="2:3" x14ac:dyDescent="0.2">
      <c r="B43" s="130"/>
      <c r="C43" s="122"/>
    </row>
    <row r="44" spans="2:3" x14ac:dyDescent="0.2">
      <c r="B44" s="130"/>
      <c r="C44" s="122"/>
    </row>
    <row r="45" spans="2:3" x14ac:dyDescent="0.2">
      <c r="B45" s="130"/>
      <c r="C45" s="122"/>
    </row>
    <row r="46" spans="2:3" x14ac:dyDescent="0.2">
      <c r="B46" s="130"/>
      <c r="C46" s="122"/>
    </row>
    <row r="47" spans="2:3" x14ac:dyDescent="0.2">
      <c r="B47" s="130"/>
      <c r="C47" s="122"/>
    </row>
    <row r="48" spans="2:3" x14ac:dyDescent="0.2">
      <c r="B48" s="130"/>
      <c r="C48" s="122"/>
    </row>
    <row r="49" spans="2:5" x14ac:dyDescent="0.2">
      <c r="B49" s="130"/>
      <c r="C49" s="122"/>
    </row>
    <row r="50" spans="2:5" x14ac:dyDescent="0.2">
      <c r="B50" s="130"/>
      <c r="C50" s="122"/>
    </row>
    <row r="51" spans="2:5" x14ac:dyDescent="0.2">
      <c r="B51" s="130"/>
      <c r="C51" s="122"/>
      <c r="E51" s="121"/>
    </row>
    <row r="52" spans="2:5" x14ac:dyDescent="0.2">
      <c r="B52" s="130"/>
      <c r="C52" s="122"/>
      <c r="E52" s="121"/>
    </row>
    <row r="53" spans="2:5" x14ac:dyDescent="0.2">
      <c r="B53" s="130"/>
      <c r="C53" s="122"/>
      <c r="E53" s="121"/>
    </row>
    <row r="54" spans="2:5" x14ac:dyDescent="0.2">
      <c r="B54" s="130"/>
      <c r="C54" s="122"/>
      <c r="E54" s="121"/>
    </row>
    <row r="55" spans="2:5" x14ac:dyDescent="0.2">
      <c r="B55" s="130"/>
      <c r="C55" s="122"/>
      <c r="E55" s="121"/>
    </row>
    <row r="56" spans="2:5" x14ac:dyDescent="0.2">
      <c r="B56" s="130"/>
      <c r="C56" s="122"/>
      <c r="E56" s="121"/>
    </row>
    <row r="57" spans="2:5" x14ac:dyDescent="0.2">
      <c r="B57" s="130"/>
      <c r="C57" s="122"/>
      <c r="E57" s="121"/>
    </row>
    <row r="58" spans="2:5" x14ac:dyDescent="0.2">
      <c r="B58" s="130"/>
      <c r="C58" s="122"/>
      <c r="E58" s="121"/>
    </row>
    <row r="59" spans="2:5" x14ac:dyDescent="0.2">
      <c r="B59" s="130"/>
      <c r="C59" s="122"/>
      <c r="E59" s="121"/>
    </row>
    <row r="60" spans="2:5" x14ac:dyDescent="0.2">
      <c r="E60" s="121"/>
    </row>
    <row r="61" spans="2:5" x14ac:dyDescent="0.2">
      <c r="E61" s="121"/>
    </row>
    <row r="62" spans="2:5" x14ac:dyDescent="0.2">
      <c r="E62" s="121"/>
    </row>
    <row r="63" spans="2:5" x14ac:dyDescent="0.2">
      <c r="E63" s="121"/>
    </row>
    <row r="64" spans="2: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width="11.7109375" bestFit="1" customWidth="1"/>
  </cols>
  <sheetData>
    <row r="3" spans="2:7" x14ac:dyDescent="0.2">
      <c r="D3" t="s">
        <v>177</v>
      </c>
      <c r="F3" t="s">
        <v>175</v>
      </c>
    </row>
    <row r="4" spans="2:7" x14ac:dyDescent="0.2">
      <c r="B4" s="3"/>
      <c r="C4" s="117" t="s">
        <v>176</v>
      </c>
      <c r="D4" t="s">
        <v>98</v>
      </c>
      <c r="E4" s="122" t="s">
        <v>15</v>
      </c>
      <c r="F4" t="s">
        <v>98</v>
      </c>
      <c r="G4" s="122" t="s">
        <v>15</v>
      </c>
    </row>
    <row r="5" spans="2:7" x14ac:dyDescent="0.2">
      <c r="B5" s="3"/>
      <c r="C5" s="74" t="e">
        <f>#REF!</f>
        <v>#REF!</v>
      </c>
      <c r="D5" t="e">
        <f>#REF!</f>
        <v>#REF!</v>
      </c>
      <c r="E5" s="122" t="e">
        <f>#REF!</f>
        <v>#REF!</v>
      </c>
    </row>
    <row r="6" spans="2:7" x14ac:dyDescent="0.2">
      <c r="B6" s="3"/>
      <c r="C6" s="74" t="e">
        <f>#REF!</f>
        <v>#REF!</v>
      </c>
      <c r="D6" t="e">
        <f>#REF!</f>
        <v>#REF!</v>
      </c>
      <c r="E6" s="122" t="e">
        <f>#REF!</f>
        <v>#REF!</v>
      </c>
      <c r="F6" t="e">
        <f>100*(D6/D5-1)</f>
        <v>#REF!</v>
      </c>
      <c r="G6" t="e">
        <f>100*(E6/E5-1)</f>
        <v>#REF!</v>
      </c>
    </row>
    <row r="7" spans="2:7" x14ac:dyDescent="0.2">
      <c r="B7" s="3"/>
      <c r="C7" s="74" t="e">
        <f>#REF!</f>
        <v>#REF!</v>
      </c>
      <c r="D7" t="e">
        <f>#REF!</f>
        <v>#REF!</v>
      </c>
      <c r="E7" s="122" t="e">
        <f>#REF!</f>
        <v>#REF!</v>
      </c>
      <c r="F7" t="e">
        <f t="shared" ref="F7:G24" si="0">100*(D7/D6-1)</f>
        <v>#REF!</v>
      </c>
      <c r="G7" t="e">
        <f t="shared" si="0"/>
        <v>#REF!</v>
      </c>
    </row>
    <row r="8" spans="2:7" x14ac:dyDescent="0.2">
      <c r="B8" s="3"/>
      <c r="C8" s="74" t="e">
        <f>#REF!</f>
        <v>#REF!</v>
      </c>
      <c r="D8" t="e">
        <f>#REF!</f>
        <v>#REF!</v>
      </c>
      <c r="E8" s="122" t="e">
        <f>#REF!</f>
        <v>#REF!</v>
      </c>
      <c r="F8" t="e">
        <f t="shared" si="0"/>
        <v>#REF!</v>
      </c>
      <c r="G8" t="e">
        <f t="shared" si="0"/>
        <v>#REF!</v>
      </c>
    </row>
    <row r="9" spans="2:7" x14ac:dyDescent="0.2">
      <c r="B9" s="3"/>
      <c r="C9" s="74" t="e">
        <f>#REF!</f>
        <v>#REF!</v>
      </c>
      <c r="D9" t="e">
        <f>#REF!</f>
        <v>#REF!</v>
      </c>
      <c r="E9" s="122" t="e">
        <f>#REF!</f>
        <v>#REF!</v>
      </c>
      <c r="F9" t="e">
        <f t="shared" si="0"/>
        <v>#REF!</v>
      </c>
      <c r="G9" t="e">
        <f t="shared" si="0"/>
        <v>#REF!</v>
      </c>
    </row>
    <row r="10" spans="2:7" x14ac:dyDescent="0.2">
      <c r="B10" s="3"/>
      <c r="C10" s="74" t="e">
        <f>#REF!</f>
        <v>#REF!</v>
      </c>
      <c r="D10" t="e">
        <f>#REF!</f>
        <v>#REF!</v>
      </c>
      <c r="E10" s="122" t="e">
        <f>#REF!</f>
        <v>#REF!</v>
      </c>
      <c r="F10" t="e">
        <f t="shared" si="0"/>
        <v>#REF!</v>
      </c>
      <c r="G10" t="e">
        <f t="shared" si="0"/>
        <v>#REF!</v>
      </c>
    </row>
    <row r="11" spans="2:7" x14ac:dyDescent="0.2">
      <c r="B11" s="3"/>
      <c r="C11" s="74" t="e">
        <f>#REF!</f>
        <v>#REF!</v>
      </c>
      <c r="D11" t="e">
        <f>#REF!</f>
        <v>#REF!</v>
      </c>
      <c r="E11" s="122" t="e">
        <f>#REF!</f>
        <v>#REF!</v>
      </c>
      <c r="F11" t="e">
        <f t="shared" si="0"/>
        <v>#REF!</v>
      </c>
      <c r="G11" t="e">
        <f t="shared" si="0"/>
        <v>#REF!</v>
      </c>
    </row>
    <row r="12" spans="2:7" x14ac:dyDescent="0.2">
      <c r="B12" s="3"/>
      <c r="C12" s="74" t="e">
        <f>#REF!</f>
        <v>#REF!</v>
      </c>
      <c r="D12" t="e">
        <f>#REF!</f>
        <v>#REF!</v>
      </c>
      <c r="E12" s="122" t="e">
        <f>#REF!</f>
        <v>#REF!</v>
      </c>
      <c r="F12" t="e">
        <f t="shared" si="0"/>
        <v>#REF!</v>
      </c>
      <c r="G12" t="e">
        <f t="shared" si="0"/>
        <v>#REF!</v>
      </c>
    </row>
    <row r="13" spans="2:7" x14ac:dyDescent="0.2">
      <c r="B13" s="3"/>
      <c r="C13" s="74" t="e">
        <f>#REF!</f>
        <v>#REF!</v>
      </c>
      <c r="D13" t="e">
        <f>#REF!</f>
        <v>#REF!</v>
      </c>
      <c r="E13" s="122" t="e">
        <f>#REF!</f>
        <v>#REF!</v>
      </c>
      <c r="F13" t="e">
        <f t="shared" si="0"/>
        <v>#REF!</v>
      </c>
      <c r="G13" t="e">
        <f t="shared" si="0"/>
        <v>#REF!</v>
      </c>
    </row>
    <row r="14" spans="2:7" x14ac:dyDescent="0.2">
      <c r="B14" s="3"/>
      <c r="C14" s="74" t="e">
        <f>#REF!</f>
        <v>#REF!</v>
      </c>
      <c r="D14" t="e">
        <f>#REF!</f>
        <v>#REF!</v>
      </c>
      <c r="E14" s="122" t="e">
        <f>#REF!</f>
        <v>#REF!</v>
      </c>
      <c r="F14" t="e">
        <f t="shared" si="0"/>
        <v>#REF!</v>
      </c>
      <c r="G14" t="e">
        <f t="shared" si="0"/>
        <v>#REF!</v>
      </c>
    </row>
    <row r="15" spans="2:7" x14ac:dyDescent="0.2">
      <c r="B15" s="3"/>
      <c r="C15" s="74" t="e">
        <f>#REF!</f>
        <v>#REF!</v>
      </c>
      <c r="D15" t="e">
        <f>#REF!</f>
        <v>#REF!</v>
      </c>
      <c r="E15" s="122" t="e">
        <f>#REF!</f>
        <v>#REF!</v>
      </c>
      <c r="F15" t="e">
        <f t="shared" si="0"/>
        <v>#REF!</v>
      </c>
      <c r="G15" t="e">
        <f t="shared" si="0"/>
        <v>#REF!</v>
      </c>
    </row>
    <row r="16" spans="2:7" x14ac:dyDescent="0.2">
      <c r="B16" s="3"/>
      <c r="C16" s="74" t="e">
        <f>#REF!</f>
        <v>#REF!</v>
      </c>
      <c r="D16" t="e">
        <f>#REF!</f>
        <v>#REF!</v>
      </c>
      <c r="E16" s="122" t="e">
        <f>#REF!</f>
        <v>#REF!</v>
      </c>
      <c r="F16" t="e">
        <f t="shared" si="0"/>
        <v>#REF!</v>
      </c>
      <c r="G16" t="e">
        <f t="shared" si="0"/>
        <v>#REF!</v>
      </c>
    </row>
    <row r="17" spans="2:7" x14ac:dyDescent="0.2">
      <c r="B17" s="3"/>
      <c r="C17" s="74" t="e">
        <f>#REF!</f>
        <v>#REF!</v>
      </c>
      <c r="D17" t="e">
        <f>#REF!</f>
        <v>#REF!</v>
      </c>
      <c r="E17" s="122" t="e">
        <f>#REF!</f>
        <v>#REF!</v>
      </c>
      <c r="F17" t="e">
        <f t="shared" si="0"/>
        <v>#REF!</v>
      </c>
      <c r="G17" t="e">
        <f t="shared" si="0"/>
        <v>#REF!</v>
      </c>
    </row>
    <row r="18" spans="2:7" x14ac:dyDescent="0.2">
      <c r="B18" s="3"/>
      <c r="C18" s="74" t="e">
        <f>#REF!</f>
        <v>#REF!</v>
      </c>
      <c r="D18" t="e">
        <f>#REF!</f>
        <v>#REF!</v>
      </c>
      <c r="E18" s="122" t="e">
        <f>#REF!</f>
        <v>#REF!</v>
      </c>
      <c r="F18" t="e">
        <f t="shared" si="0"/>
        <v>#REF!</v>
      </c>
      <c r="G18" t="e">
        <f t="shared" si="0"/>
        <v>#REF!</v>
      </c>
    </row>
    <row r="19" spans="2:7" x14ac:dyDescent="0.2">
      <c r="B19" s="3"/>
      <c r="C19" s="74" t="e">
        <f>#REF!</f>
        <v>#REF!</v>
      </c>
      <c r="D19" t="e">
        <f>#REF!</f>
        <v>#REF!</v>
      </c>
      <c r="E19" s="122" t="e">
        <f>#REF!</f>
        <v>#REF!</v>
      </c>
      <c r="F19" t="e">
        <f t="shared" si="0"/>
        <v>#REF!</v>
      </c>
      <c r="G19" t="e">
        <f t="shared" si="0"/>
        <v>#REF!</v>
      </c>
    </row>
    <row r="20" spans="2:7" x14ac:dyDescent="0.2">
      <c r="B20" s="3"/>
      <c r="C20" s="74" t="e">
        <f>#REF!</f>
        <v>#REF!</v>
      </c>
      <c r="D20" t="e">
        <f>#REF!</f>
        <v>#REF!</v>
      </c>
      <c r="E20" s="122" t="e">
        <f>#REF!</f>
        <v>#REF!</v>
      </c>
      <c r="F20" t="e">
        <f t="shared" si="0"/>
        <v>#REF!</v>
      </c>
      <c r="G20" t="e">
        <f t="shared" si="0"/>
        <v>#REF!</v>
      </c>
    </row>
    <row r="21" spans="2:7" x14ac:dyDescent="0.2">
      <c r="B21" s="3"/>
      <c r="C21" s="74" t="e">
        <f>#REF!</f>
        <v>#REF!</v>
      </c>
      <c r="D21" t="e">
        <f>#REF!</f>
        <v>#REF!</v>
      </c>
      <c r="E21" s="122" t="e">
        <f>#REF!</f>
        <v>#REF!</v>
      </c>
      <c r="F21" t="e">
        <f t="shared" si="0"/>
        <v>#REF!</v>
      </c>
      <c r="G21" t="e">
        <f t="shared" si="0"/>
        <v>#REF!</v>
      </c>
    </row>
    <row r="22" spans="2:7" x14ac:dyDescent="0.2">
      <c r="B22" s="3"/>
      <c r="C22" s="74" t="e">
        <f>#REF!</f>
        <v>#REF!</v>
      </c>
      <c r="D22" t="e">
        <f>#REF!</f>
        <v>#REF!</v>
      </c>
      <c r="E22" s="122" t="e">
        <f>#REF!</f>
        <v>#REF!</v>
      </c>
      <c r="F22" t="e">
        <f t="shared" si="0"/>
        <v>#REF!</v>
      </c>
      <c r="G22" t="e">
        <f t="shared" si="0"/>
        <v>#REF!</v>
      </c>
    </row>
    <row r="23" spans="2:7" x14ac:dyDescent="0.2">
      <c r="B23" s="3"/>
      <c r="C23" s="74" t="e">
        <f>#REF!</f>
        <v>#REF!</v>
      </c>
      <c r="D23" t="e">
        <f>#REF!</f>
        <v>#REF!</v>
      </c>
      <c r="E23" s="122" t="e">
        <f>#REF!</f>
        <v>#REF!</v>
      </c>
      <c r="F23" t="e">
        <f t="shared" si="0"/>
        <v>#REF!</v>
      </c>
      <c r="G23" t="e">
        <f>100*(E23/E22-1)</f>
        <v>#REF!</v>
      </c>
    </row>
    <row r="24" spans="2:7" x14ac:dyDescent="0.2">
      <c r="B24" s="3"/>
      <c r="C24" s="74">
        <v>2017</v>
      </c>
      <c r="D24" t="e">
        <f>#REF!</f>
        <v>#REF!</v>
      </c>
      <c r="E24" s="122" t="e">
        <f>#REF!</f>
        <v>#REF!</v>
      </c>
      <c r="F24" t="e">
        <f t="shared" si="0"/>
        <v>#REF!</v>
      </c>
      <c r="G24" t="e">
        <f>100*(E24/E23-1)</f>
        <v>#REF!</v>
      </c>
    </row>
    <row r="25" spans="2:7" x14ac:dyDescent="0.2">
      <c r="C25" s="74"/>
    </row>
    <row r="26" spans="2:7" x14ac:dyDescent="0.2">
      <c r="C26" s="74"/>
    </row>
    <row r="51" spans="5:5" x14ac:dyDescent="0.2">
      <c r="E51" s="121"/>
    </row>
    <row r="52" spans="5:5" x14ac:dyDescent="0.2">
      <c r="E52" s="121"/>
    </row>
    <row r="53" spans="5:5" x14ac:dyDescent="0.2">
      <c r="E53" s="121"/>
    </row>
    <row r="54" spans="5:5" x14ac:dyDescent="0.2">
      <c r="E54" s="121"/>
    </row>
    <row r="55" spans="5:5" x14ac:dyDescent="0.2">
      <c r="E55" s="121"/>
    </row>
    <row r="56" spans="5:5" x14ac:dyDescent="0.2">
      <c r="E56" s="121"/>
    </row>
    <row r="57" spans="5:5" x14ac:dyDescent="0.2">
      <c r="E57" s="121"/>
    </row>
    <row r="58" spans="5:5" x14ac:dyDescent="0.2">
      <c r="E58" s="121"/>
    </row>
    <row r="59" spans="5:5" x14ac:dyDescent="0.2">
      <c r="E59" s="121"/>
    </row>
    <row r="60" spans="5:5" x14ac:dyDescent="0.2">
      <c r="E60" s="121"/>
    </row>
    <row r="61" spans="5:5" x14ac:dyDescent="0.2">
      <c r="E61" s="121"/>
    </row>
    <row r="62" spans="5:5" x14ac:dyDescent="0.2">
      <c r="E62" s="121"/>
    </row>
    <row r="63" spans="5:5" x14ac:dyDescent="0.2">
      <c r="E63" s="121"/>
    </row>
    <row r="64" spans="5:5" x14ac:dyDescent="0.2">
      <c r="E64" s="121"/>
    </row>
    <row r="65" spans="5:5" x14ac:dyDescent="0.2">
      <c r="E65" s="121"/>
    </row>
    <row r="66" spans="5:5" x14ac:dyDescent="0.2">
      <c r="E66" s="121"/>
    </row>
    <row r="67" spans="5:5" x14ac:dyDescent="0.2">
      <c r="E67" s="121"/>
    </row>
    <row r="68" spans="5:5" x14ac:dyDescent="0.2">
      <c r="E68" s="121"/>
    </row>
    <row r="69" spans="5:5" x14ac:dyDescent="0.2">
      <c r="E69" s="121"/>
    </row>
    <row r="70" spans="5:5" x14ac:dyDescent="0.2">
      <c r="E70" s="121"/>
    </row>
    <row r="71" spans="5:5" x14ac:dyDescent="0.2">
      <c r="E71" s="12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width="6.42578125" customWidth="1"/>
    <col min="3" max="4" width="11.7109375" bestFit="1" customWidth="1"/>
    <col min="5" max="6" width="12.5703125" bestFit="1" customWidth="1"/>
    <col min="10" max="13" width="9.5703125" bestFit="1" customWidth="1"/>
  </cols>
  <sheetData>
    <row r="1" spans="1:6" x14ac:dyDescent="0.2">
      <c r="C1" s="367" t="s">
        <v>87</v>
      </c>
      <c r="D1" s="367"/>
      <c r="E1" s="367" t="s">
        <v>168</v>
      </c>
      <c r="F1" s="367"/>
    </row>
    <row r="2" spans="1:6" x14ac:dyDescent="0.2">
      <c r="C2" s="77" t="s">
        <v>98</v>
      </c>
      <c r="D2" s="77" t="s">
        <v>15</v>
      </c>
      <c r="E2" s="77" t="s">
        <v>98</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67" t="s">
        <v>87</v>
      </c>
      <c r="K19" s="367"/>
      <c r="L19" s="367" t="s">
        <v>168</v>
      </c>
      <c r="M19" s="367"/>
    </row>
    <row r="20" spans="1:13" x14ac:dyDescent="0.2">
      <c r="A20" t="e">
        <f>#REF!</f>
        <v>#REF!</v>
      </c>
      <c r="B20" t="e">
        <f>#REF!</f>
        <v>#REF!</v>
      </c>
      <c r="C20" s="70" t="e">
        <f>#REF!</f>
        <v>#REF!</v>
      </c>
      <c r="D20" s="70" t="e">
        <f>#REF!*1</f>
        <v>#REF!</v>
      </c>
      <c r="E20" s="70" t="e">
        <f>#REF!</f>
        <v>#REF!</v>
      </c>
      <c r="F20" s="70" t="e">
        <f>#REF!</f>
        <v>#REF!</v>
      </c>
      <c r="J20" s="77" t="s">
        <v>98</v>
      </c>
      <c r="K20" s="77" t="s">
        <v>15</v>
      </c>
      <c r="L20" s="77" t="s">
        <v>98</v>
      </c>
      <c r="M20" s="77" t="s">
        <v>15</v>
      </c>
    </row>
    <row r="21" spans="1:13" x14ac:dyDescent="0.2">
      <c r="B21" t="e">
        <f>#REF!</f>
        <v>#REF!</v>
      </c>
      <c r="C21" s="70" t="e">
        <f>#REF!</f>
        <v>#REF!</v>
      </c>
      <c r="D21" s="70" t="e">
        <f>#REF!*1</f>
        <v>#REF!</v>
      </c>
      <c r="E21" s="70" t="e">
        <f>#REF!</f>
        <v>#REF!</v>
      </c>
      <c r="F21" s="70" t="e">
        <f>#REF!</f>
        <v>#REF!</v>
      </c>
      <c r="I21" s="76" t="s">
        <v>170</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171</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172</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169</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173</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width="26.42578125" customWidth="1"/>
    <col min="2" max="2" width="10.5703125" customWidth="1"/>
    <col min="4" max="4" width="13" customWidth="1"/>
    <col min="5" max="5" width="12.42578125" customWidth="1"/>
    <col min="7" max="7" width="9.5703125" customWidth="1"/>
    <col min="9" max="9" width="12" customWidth="1"/>
    <col min="10" max="10" width="13.28515625" customWidth="1"/>
    <col min="11" max="11" width="14" customWidth="1"/>
    <col min="13" max="13" width="11.5703125" customWidth="1"/>
    <col min="14" max="14" width="13.7109375" customWidth="1"/>
    <col min="16" max="16" width="12.5703125" customWidth="1"/>
    <col min="17" max="17" width="10.7109375" customWidth="1"/>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83</v>
      </c>
      <c r="B2" s="30"/>
      <c r="C2" s="20" t="s">
        <v>18</v>
      </c>
      <c r="D2" s="19" t="s">
        <v>82</v>
      </c>
      <c r="E2" s="18" t="s">
        <v>20</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19</v>
      </c>
      <c r="H3" s="5" t="s">
        <v>21</v>
      </c>
      <c r="I3" s="5" t="s">
        <v>35</v>
      </c>
      <c r="J3" s="5" t="s">
        <v>36</v>
      </c>
      <c r="K3" s="6" t="s">
        <v>10</v>
      </c>
      <c r="L3" s="5" t="s">
        <v>10</v>
      </c>
      <c r="M3" s="5" t="s">
        <v>22</v>
      </c>
      <c r="N3" s="5" t="s">
        <v>23</v>
      </c>
      <c r="O3" s="5" t="s">
        <v>24</v>
      </c>
      <c r="P3" s="5" t="s">
        <v>25</v>
      </c>
      <c r="Q3" s="57" t="s">
        <v>63</v>
      </c>
      <c r="R3" s="26"/>
      <c r="S3" s="26"/>
      <c r="T3" s="26"/>
    </row>
    <row r="4" spans="1:20" ht="41.25" customHeight="1" x14ac:dyDescent="0.2">
      <c r="A4" s="32" t="s">
        <v>81</v>
      </c>
      <c r="B4" s="37" t="s">
        <v>93</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80</v>
      </c>
      <c r="B5" s="38" t="s">
        <v>94</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79</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78</v>
      </c>
      <c r="B7" s="37" t="s">
        <v>95</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77</v>
      </c>
      <c r="B8" s="37" t="s">
        <v>96</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76</v>
      </c>
      <c r="B9" s="38" t="s">
        <v>84</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85</v>
      </c>
      <c r="B10" s="39" t="s">
        <v>86</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18</v>
      </c>
      <c r="D14" s="19" t="s">
        <v>82</v>
      </c>
      <c r="E14" s="18" t="s">
        <v>20</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19</v>
      </c>
      <c r="H15" s="5" t="s">
        <v>21</v>
      </c>
      <c r="I15" s="5" t="s">
        <v>35</v>
      </c>
      <c r="J15" s="5" t="s">
        <v>36</v>
      </c>
      <c r="K15" s="6" t="s">
        <v>10</v>
      </c>
      <c r="L15" s="5" t="s">
        <v>10</v>
      </c>
      <c r="M15" s="5" t="s">
        <v>22</v>
      </c>
      <c r="N15" s="5" t="s">
        <v>23</v>
      </c>
      <c r="O15" s="5" t="s">
        <v>24</v>
      </c>
      <c r="P15" s="5" t="s">
        <v>25</v>
      </c>
      <c r="Q15" s="4" t="s">
        <v>63</v>
      </c>
    </row>
    <row r="16" spans="1:20" ht="38.25" customHeight="1" x14ac:dyDescent="0.2">
      <c r="A16" s="35" t="s">
        <v>81</v>
      </c>
      <c r="B16" s="38" t="s">
        <v>93</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80</v>
      </c>
      <c r="B17" s="40" t="s">
        <v>94</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79</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78</v>
      </c>
      <c r="B19" s="40" t="s">
        <v>95</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77</v>
      </c>
      <c r="B20" s="37" t="s">
        <v>96</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76</v>
      </c>
      <c r="B21" s="37" t="s">
        <v>84</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85</v>
      </c>
      <c r="B22" s="42" t="s">
        <v>86</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tabSelected="1" view="pageBreakPreview" zoomScaleNormal="70" zoomScaleSheetLayoutView="100" zoomScalePageLayoutView="85" workbookViewId="0">
      <selection activeCell="B4" sqref="B4"/>
    </sheetView>
  </sheetViews>
  <sheetFormatPr defaultRowHeight="15.75" x14ac:dyDescent="0.25"/>
  <cols>
    <col min="1" max="1" width="4" style="141" customWidth="1"/>
    <col min="2" max="2" width="5.140625" style="141" customWidth="1"/>
    <col min="3" max="3" width="17.28515625" style="141" customWidth="1"/>
    <col min="4" max="16384" width="9.140625" style="141"/>
  </cols>
  <sheetData>
    <row r="1" spans="2:4" ht="62.25" customHeight="1" x14ac:dyDescent="0.25"/>
    <row r="3" spans="2:4" ht="26.25" x14ac:dyDescent="0.25">
      <c r="B3" s="278"/>
      <c r="C3" s="277"/>
      <c r="D3" s="277"/>
    </row>
    <row r="4" spans="2:4" ht="26.25" x14ac:dyDescent="0.25">
      <c r="B4" s="278" t="s">
        <v>247</v>
      </c>
      <c r="C4" s="277"/>
      <c r="D4" s="277"/>
    </row>
    <row r="5" spans="2:4" ht="26.25" x14ac:dyDescent="0.25">
      <c r="B5" s="278" t="s">
        <v>291</v>
      </c>
      <c r="C5" s="277"/>
      <c r="D5" s="277"/>
    </row>
    <row r="6" spans="2:4" ht="21" x14ac:dyDescent="0.35">
      <c r="B6" s="142" t="s">
        <v>292</v>
      </c>
      <c r="C6" s="143"/>
      <c r="D6" s="143"/>
    </row>
    <row r="8" spans="2:4" x14ac:dyDescent="0.25">
      <c r="B8" s="144" t="s">
        <v>258</v>
      </c>
      <c r="C8" s="144"/>
      <c r="D8" s="144"/>
    </row>
    <row r="9" spans="2:4" x14ac:dyDescent="0.25">
      <c r="C9" s="145" t="s">
        <v>234</v>
      </c>
      <c r="D9" s="141" t="s">
        <v>277</v>
      </c>
    </row>
    <row r="10" spans="2:4" x14ac:dyDescent="0.25">
      <c r="C10" s="145" t="s">
        <v>233</v>
      </c>
      <c r="D10" s="141" t="s">
        <v>246</v>
      </c>
    </row>
    <row r="11" spans="2:4" x14ac:dyDescent="0.25">
      <c r="C11" s="145" t="s">
        <v>235</v>
      </c>
      <c r="D11" s="141" t="s">
        <v>249</v>
      </c>
    </row>
    <row r="12" spans="2:4" x14ac:dyDescent="0.25">
      <c r="C12" s="145" t="s">
        <v>236</v>
      </c>
      <c r="D12" s="141" t="s">
        <v>238</v>
      </c>
    </row>
    <row r="13" spans="2:4" x14ac:dyDescent="0.25">
      <c r="C13" s="145"/>
    </row>
    <row r="14" spans="2:4" x14ac:dyDescent="0.25">
      <c r="B14" s="144" t="s">
        <v>248</v>
      </c>
      <c r="C14" s="145"/>
    </row>
    <row r="15" spans="2:4" x14ac:dyDescent="0.25">
      <c r="C15" s="145" t="s">
        <v>237</v>
      </c>
      <c r="D15" s="141" t="s">
        <v>278</v>
      </c>
    </row>
    <row r="17" spans="2:4" x14ac:dyDescent="0.25">
      <c r="B17" s="144" t="s">
        <v>217</v>
      </c>
    </row>
    <row r="18" spans="2:4" x14ac:dyDescent="0.25">
      <c r="C18" s="145" t="s">
        <v>289</v>
      </c>
      <c r="D18" s="141" t="s">
        <v>290</v>
      </c>
    </row>
    <row r="21" spans="2:4" x14ac:dyDescent="0.25">
      <c r="B21" s="153" t="s">
        <v>220</v>
      </c>
      <c r="C21" s="154"/>
    </row>
    <row r="22" spans="2:4" x14ac:dyDescent="0.25">
      <c r="B22" s="154"/>
      <c r="C22" s="154" t="s">
        <v>221</v>
      </c>
    </row>
    <row r="23" spans="2:4" x14ac:dyDescent="0.25">
      <c r="B23" s="154"/>
      <c r="C23" s="145" t="s">
        <v>222</v>
      </c>
    </row>
  </sheetData>
  <hyperlinks>
    <hyperlink ref="C9" location="'Table 1.1'!A1" display="Table 1.1"/>
    <hyperlink ref="C10" location="'Table 1.2'!A1" display="Table 1.2"/>
    <hyperlink ref="C11" location="'Table 1.3'!A1" display="Table 1.3"/>
    <hyperlink ref="C12" location="'Table 1.4'!A1" display="Table 1.4"/>
    <hyperlink ref="C15" location="'Table 1.5'!A1" display="Table 1.5"/>
    <hyperlink ref="C23" r:id="rId1" display="statistics.gov.scot/home"/>
    <hyperlink ref="C18" location="'Table R1.1'!A1" display="Table R1.1"/>
  </hyperlinks>
  <pageMargins left="0.23622047244094491" right="0.23622047244094491" top="0.35433070866141736" bottom="0.35433070866141736" header="0" footer="0"/>
  <pageSetup paperSize="9" scale="6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95"/>
  <sheetViews>
    <sheetView view="pageBreakPreview" zoomScale="75" zoomScaleNormal="85" zoomScaleSheetLayoutView="75" workbookViewId="0">
      <pane ySplit="10" topLeftCell="A11" activePane="bottomLeft" state="frozen"/>
      <selection activeCell="E32" sqref="E32"/>
      <selection pane="bottomLeft" activeCell="C10" sqref="C10:O10"/>
    </sheetView>
  </sheetViews>
  <sheetFormatPr defaultRowHeight="12.75" x14ac:dyDescent="0.2"/>
  <cols>
    <col min="1" max="1" width="18.140625" style="82" customWidth="1"/>
    <col min="2" max="2" width="4.5703125" style="82" bestFit="1" customWidth="1"/>
    <col min="3" max="3" width="12.85546875" style="82" customWidth="1"/>
    <col min="4" max="4" width="13.85546875" style="96" customWidth="1"/>
    <col min="5" max="6" width="13" style="82" customWidth="1"/>
    <col min="7" max="7" width="14.28515625" style="82" customWidth="1"/>
    <col min="8" max="12" width="13" style="82" customWidth="1"/>
    <col min="13" max="13" width="15.7109375" style="82" customWidth="1"/>
    <col min="14" max="15" width="13" style="82" customWidth="1"/>
    <col min="16" max="18" width="19.42578125" style="82" customWidth="1"/>
    <col min="19" max="16384" width="9.140625" style="82"/>
  </cols>
  <sheetData>
    <row r="1" spans="1:16" s="178" customFormat="1" ht="57.75" customHeight="1" x14ac:dyDescent="0.2">
      <c r="A1" s="369" t="s">
        <v>250</v>
      </c>
      <c r="B1" s="370"/>
      <c r="C1" s="370"/>
      <c r="D1" s="370"/>
      <c r="E1" s="370"/>
      <c r="F1" s="370"/>
      <c r="G1" s="370"/>
      <c r="H1" s="370"/>
      <c r="I1" s="370"/>
      <c r="J1" s="370"/>
      <c r="K1" s="370"/>
      <c r="L1" s="370"/>
      <c r="M1" s="370"/>
      <c r="N1" s="370"/>
      <c r="O1" s="370"/>
      <c r="P1" s="187"/>
    </row>
    <row r="2" spans="1:16" s="178" customFormat="1" ht="12.75" customHeight="1" x14ac:dyDescent="0.3">
      <c r="A2" s="103"/>
      <c r="B2" s="192"/>
      <c r="C2" s="192"/>
      <c r="D2" s="192"/>
      <c r="E2" s="192"/>
      <c r="F2" s="192"/>
      <c r="G2" s="192"/>
      <c r="H2" s="192"/>
      <c r="I2" s="192"/>
      <c r="J2" s="192"/>
      <c r="K2" s="192"/>
      <c r="L2" s="192"/>
      <c r="M2" s="192"/>
      <c r="N2" s="192"/>
      <c r="O2" s="192"/>
      <c r="P2" s="192"/>
    </row>
    <row r="3" spans="1:16" s="178" customFormat="1" ht="18" customHeight="1" x14ac:dyDescent="0.25">
      <c r="A3" s="268" t="s">
        <v>293</v>
      </c>
      <c r="B3" s="268"/>
      <c r="C3" s="268"/>
      <c r="D3" s="193"/>
    </row>
    <row r="4" spans="1:16" s="178" customFormat="1" ht="18.75" thickBot="1" x14ac:dyDescent="0.3">
      <c r="C4" s="193"/>
      <c r="D4" s="194"/>
      <c r="E4" s="194"/>
      <c r="F4" s="195"/>
      <c r="G4" s="194"/>
      <c r="H4" s="194"/>
      <c r="I4" s="194"/>
      <c r="J4" s="194"/>
      <c r="K4" s="194"/>
      <c r="L4" s="194"/>
      <c r="M4" s="194"/>
      <c r="N4" s="194"/>
      <c r="O4" s="101"/>
      <c r="P4" s="95" t="s">
        <v>281</v>
      </c>
    </row>
    <row r="5" spans="1:16" s="199" customFormat="1" ht="52.5" x14ac:dyDescent="0.2">
      <c r="A5" s="100"/>
      <c r="B5" s="100"/>
      <c r="C5" s="256" t="s">
        <v>241</v>
      </c>
      <c r="D5" s="256" t="s">
        <v>242</v>
      </c>
      <c r="E5" s="196" t="s">
        <v>5</v>
      </c>
      <c r="F5" s="197"/>
      <c r="G5" s="197"/>
      <c r="H5" s="196"/>
      <c r="I5" s="196"/>
      <c r="J5" s="198" t="s">
        <v>0</v>
      </c>
      <c r="K5" s="196" t="s">
        <v>6</v>
      </c>
      <c r="L5" s="196"/>
      <c r="M5" s="196"/>
      <c r="N5" s="196"/>
      <c r="O5" s="196"/>
      <c r="P5" s="257" t="s">
        <v>276</v>
      </c>
    </row>
    <row r="6" spans="1:16" s="199" customFormat="1" ht="61.5" customHeight="1" x14ac:dyDescent="0.2">
      <c r="A6" s="200"/>
      <c r="B6" s="200"/>
      <c r="C6" s="253"/>
      <c r="D6" s="253" t="s">
        <v>10</v>
      </c>
      <c r="E6" s="253" t="s">
        <v>10</v>
      </c>
      <c r="F6" s="219" t="s">
        <v>19</v>
      </c>
      <c r="G6" s="219" t="s">
        <v>243</v>
      </c>
      <c r="H6" s="219" t="s">
        <v>35</v>
      </c>
      <c r="I6" s="219" t="s">
        <v>36</v>
      </c>
      <c r="J6" s="219" t="s">
        <v>10</v>
      </c>
      <c r="K6" s="219" t="s">
        <v>10</v>
      </c>
      <c r="L6" s="219" t="s">
        <v>22</v>
      </c>
      <c r="M6" s="219" t="s">
        <v>23</v>
      </c>
      <c r="N6" s="219" t="s">
        <v>24</v>
      </c>
      <c r="O6" s="219" t="s">
        <v>25</v>
      </c>
      <c r="P6" s="201"/>
    </row>
    <row r="7" spans="1:16" s="199" customFormat="1" x14ac:dyDescent="0.2">
      <c r="A7" s="200"/>
      <c r="B7" s="200"/>
      <c r="C7" s="253"/>
      <c r="D7" s="253"/>
      <c r="E7" s="253"/>
      <c r="F7" s="219"/>
      <c r="G7" s="219"/>
      <c r="H7" s="219"/>
      <c r="I7" s="219"/>
      <c r="J7" s="219"/>
      <c r="K7" s="219"/>
      <c r="L7" s="219"/>
      <c r="M7" s="219"/>
      <c r="N7" s="219"/>
      <c r="O7" s="219"/>
      <c r="P7" s="201"/>
    </row>
    <row r="8" spans="1:16" s="199" customFormat="1" ht="13.5" thickBot="1" x14ac:dyDescent="0.25">
      <c r="A8" s="93" t="s">
        <v>44</v>
      </c>
      <c r="B8" s="202"/>
      <c r="C8" s="254" t="s">
        <v>239</v>
      </c>
      <c r="D8" s="254" t="s">
        <v>45</v>
      </c>
      <c r="E8" s="254" t="s">
        <v>46</v>
      </c>
      <c r="F8" s="223" t="s">
        <v>39</v>
      </c>
      <c r="G8" s="223" t="s">
        <v>12</v>
      </c>
      <c r="H8" s="223" t="s">
        <v>14</v>
      </c>
      <c r="I8" s="223" t="s">
        <v>13</v>
      </c>
      <c r="J8" s="223" t="s">
        <v>30</v>
      </c>
      <c r="K8" s="223" t="s">
        <v>178</v>
      </c>
      <c r="L8" s="223" t="s">
        <v>47</v>
      </c>
      <c r="M8" s="223" t="s">
        <v>48</v>
      </c>
      <c r="N8" s="223" t="s">
        <v>49</v>
      </c>
      <c r="O8" s="223" t="s">
        <v>240</v>
      </c>
      <c r="P8" s="203"/>
    </row>
    <row r="9" spans="1:16" ht="14.25" customHeight="1" x14ac:dyDescent="0.2">
      <c r="A9" s="193"/>
      <c r="B9" s="193"/>
      <c r="C9" s="255"/>
      <c r="D9" s="222"/>
      <c r="E9" s="222"/>
      <c r="F9" s="222"/>
      <c r="G9" s="222"/>
      <c r="H9" s="222"/>
      <c r="I9" s="222"/>
      <c r="J9" s="222"/>
      <c r="K9" s="222"/>
      <c r="L9" s="222"/>
      <c r="M9" s="222"/>
      <c r="N9" s="222"/>
      <c r="O9" s="222"/>
      <c r="P9" s="204"/>
    </row>
    <row r="10" spans="1:16" ht="10.5" customHeight="1" x14ac:dyDescent="0.2">
      <c r="A10" s="128" t="s">
        <v>280</v>
      </c>
      <c r="B10" s="199"/>
      <c r="C10" s="158">
        <v>999.99999999999966</v>
      </c>
      <c r="D10" s="158">
        <v>14.7624478</v>
      </c>
      <c r="E10" s="158">
        <v>158.29911229999999</v>
      </c>
      <c r="F10" s="325">
        <v>11.671714700000001</v>
      </c>
      <c r="G10" s="325">
        <v>103.71234840000001</v>
      </c>
      <c r="H10" s="325">
        <v>26.8789947</v>
      </c>
      <c r="I10" s="325">
        <v>16.036054499999999</v>
      </c>
      <c r="J10" s="158">
        <v>62.010058999999998</v>
      </c>
      <c r="K10" s="158">
        <v>764.9283822000001</v>
      </c>
      <c r="L10" s="325">
        <v>128.59172100000001</v>
      </c>
      <c r="M10" s="325">
        <v>82.578648700000002</v>
      </c>
      <c r="N10" s="325">
        <v>292.39419979999997</v>
      </c>
      <c r="O10" s="325">
        <v>261.36381269999998</v>
      </c>
      <c r="P10" s="205"/>
    </row>
    <row r="11" spans="1:16" ht="10.5" customHeight="1" x14ac:dyDescent="0.2">
      <c r="A11" s="128"/>
      <c r="B11" s="199"/>
      <c r="C11" s="180"/>
      <c r="D11" s="180"/>
      <c r="E11" s="180"/>
      <c r="F11" s="180"/>
      <c r="G11" s="180"/>
      <c r="H11" s="180"/>
      <c r="I11" s="180"/>
      <c r="J11" s="180"/>
      <c r="K11" s="180"/>
      <c r="L11" s="180"/>
      <c r="M11" s="180"/>
      <c r="N11" s="180"/>
      <c r="O11" s="206"/>
      <c r="P11" s="180"/>
    </row>
    <row r="12" spans="1:16" x14ac:dyDescent="0.2">
      <c r="A12" s="178">
        <v>1998</v>
      </c>
      <c r="B12" s="178"/>
      <c r="C12" s="155">
        <v>77.046645984710551</v>
      </c>
      <c r="D12" s="155">
        <v>77.106863850909065</v>
      </c>
      <c r="E12" s="155">
        <v>94.255049722247264</v>
      </c>
      <c r="F12" s="155">
        <v>97.10992089480601</v>
      </c>
      <c r="G12" s="155">
        <v>96.312007554775988</v>
      </c>
      <c r="H12" s="155">
        <v>110.70544710208021</v>
      </c>
      <c r="I12" s="155">
        <v>63.737267778177525</v>
      </c>
      <c r="J12" s="155">
        <v>88.296883109738403</v>
      </c>
      <c r="K12" s="155">
        <v>72.217706476005432</v>
      </c>
      <c r="L12" s="155">
        <v>77.117628775828862</v>
      </c>
      <c r="M12" s="155">
        <v>64.845779066701937</v>
      </c>
      <c r="N12" s="155">
        <v>61.449544021050954</v>
      </c>
      <c r="O12" s="177">
        <v>86.642101433028657</v>
      </c>
      <c r="P12" s="155">
        <v>82.323183426349473</v>
      </c>
    </row>
    <row r="13" spans="1:16" x14ac:dyDescent="0.2">
      <c r="A13" s="178">
        <v>1999</v>
      </c>
      <c r="B13" s="178"/>
      <c r="C13" s="155">
        <v>77.987716867522167</v>
      </c>
      <c r="D13" s="155">
        <v>80.518236964535618</v>
      </c>
      <c r="E13" s="155">
        <v>92.615930887169299</v>
      </c>
      <c r="F13" s="155">
        <v>87.7096555147793</v>
      </c>
      <c r="G13" s="155">
        <v>93.762236848305008</v>
      </c>
      <c r="H13" s="155">
        <v>111.88314004087397</v>
      </c>
      <c r="I13" s="155">
        <v>74.929441617703503</v>
      </c>
      <c r="J13" s="155">
        <v>85.447794589952579</v>
      </c>
      <c r="K13" s="155">
        <v>74.05029387209585</v>
      </c>
      <c r="L13" s="155">
        <v>77.879257351570388</v>
      </c>
      <c r="M13" s="155">
        <v>68.03291269143206</v>
      </c>
      <c r="N13" s="155">
        <v>63.694516618156456</v>
      </c>
      <c r="O13" s="177">
        <v>87.86516874055377</v>
      </c>
      <c r="P13" s="155">
        <v>83.412821655296057</v>
      </c>
    </row>
    <row r="14" spans="1:16" x14ac:dyDescent="0.2">
      <c r="A14" s="178">
        <v>2000</v>
      </c>
      <c r="B14" s="178"/>
      <c r="C14" s="155">
        <v>80.636533259544706</v>
      </c>
      <c r="D14" s="155">
        <v>85.694588721637075</v>
      </c>
      <c r="E14" s="155">
        <v>94.442583607081247</v>
      </c>
      <c r="F14" s="155">
        <v>88.390046672635108</v>
      </c>
      <c r="G14" s="155">
        <v>96.495885668474685</v>
      </c>
      <c r="H14" s="155">
        <v>109.40858281012034</v>
      </c>
      <c r="I14" s="155">
        <v>74.357707418996512</v>
      </c>
      <c r="J14" s="155">
        <v>92.438256817290068</v>
      </c>
      <c r="K14" s="155">
        <v>76.528601529276784</v>
      </c>
      <c r="L14" s="155">
        <v>77.598277094834913</v>
      </c>
      <c r="M14" s="155">
        <v>75.045613550758418</v>
      </c>
      <c r="N14" s="155">
        <v>67.086353543218507</v>
      </c>
      <c r="O14" s="177">
        <v>88.762621901112922</v>
      </c>
      <c r="P14" s="155">
        <v>86.399382264056072</v>
      </c>
    </row>
    <row r="15" spans="1:16" x14ac:dyDescent="0.2">
      <c r="A15" s="178">
        <v>2001</v>
      </c>
      <c r="B15" s="178"/>
      <c r="C15" s="155">
        <v>82.401410440328533</v>
      </c>
      <c r="D15" s="155">
        <v>83.289793908999144</v>
      </c>
      <c r="E15" s="155">
        <v>92.122310100767336</v>
      </c>
      <c r="F15" s="155">
        <v>91.214773055637863</v>
      </c>
      <c r="G15" s="155">
        <v>91.878616987332563</v>
      </c>
      <c r="H15" s="155">
        <v>109.09412457638393</v>
      </c>
      <c r="I15" s="155">
        <v>82.492405776121714</v>
      </c>
      <c r="J15" s="155">
        <v>84.685833845110238</v>
      </c>
      <c r="K15" s="155">
        <v>80.0803279206512</v>
      </c>
      <c r="L15" s="155">
        <v>82.579393255851997</v>
      </c>
      <c r="M15" s="155">
        <v>82.241978975561821</v>
      </c>
      <c r="N15" s="155">
        <v>69.8621612488311</v>
      </c>
      <c r="O15" s="177">
        <v>90.838951980271261</v>
      </c>
      <c r="P15" s="155">
        <v>88.268422755541309</v>
      </c>
    </row>
    <row r="16" spans="1:16" x14ac:dyDescent="0.2">
      <c r="A16" s="178">
        <v>2002</v>
      </c>
      <c r="B16" s="178"/>
      <c r="C16" s="155">
        <v>84.26601493153666</v>
      </c>
      <c r="D16" s="155">
        <v>81.879726041767327</v>
      </c>
      <c r="E16" s="155">
        <v>89.247035039113825</v>
      </c>
      <c r="F16" s="155">
        <v>81.393699371649092</v>
      </c>
      <c r="G16" s="155">
        <v>88.55216786311864</v>
      </c>
      <c r="H16" s="155">
        <v>112.01800849360805</v>
      </c>
      <c r="I16" s="155">
        <v>88.701886692450515</v>
      </c>
      <c r="J16" s="155">
        <v>89.032247815606127</v>
      </c>
      <c r="K16" s="155">
        <v>82.889877018313911</v>
      </c>
      <c r="L16" s="155">
        <v>86.027883605465675</v>
      </c>
      <c r="M16" s="155">
        <v>86.434312787607496</v>
      </c>
      <c r="N16" s="155">
        <v>72.65456231049815</v>
      </c>
      <c r="O16" s="177">
        <v>92.674097711572301</v>
      </c>
      <c r="P16" s="155">
        <v>90.233715479312465</v>
      </c>
    </row>
    <row r="17" spans="1:16" x14ac:dyDescent="0.2">
      <c r="A17" s="178">
        <v>2003</v>
      </c>
      <c r="B17" s="178"/>
      <c r="C17" s="155">
        <v>87.055351692502256</v>
      </c>
      <c r="D17" s="155">
        <v>84.944334642391084</v>
      </c>
      <c r="E17" s="155">
        <v>87.289099403217463</v>
      </c>
      <c r="F17" s="155">
        <v>76.146405375417444</v>
      </c>
      <c r="G17" s="155">
        <v>86.604935301808254</v>
      </c>
      <c r="H17" s="155">
        <v>111.17020446755041</v>
      </c>
      <c r="I17" s="155">
        <v>91.456349259148055</v>
      </c>
      <c r="J17" s="155">
        <v>91.240958660786134</v>
      </c>
      <c r="K17" s="155">
        <v>86.820807978451597</v>
      </c>
      <c r="L17" s="155">
        <v>87.800448222791729</v>
      </c>
      <c r="M17" s="155">
        <v>90.437569583176895</v>
      </c>
      <c r="N17" s="155">
        <v>78.524201682841976</v>
      </c>
      <c r="O17" s="177">
        <v>95.275590291557307</v>
      </c>
      <c r="P17" s="155">
        <v>93.174612087795296</v>
      </c>
    </row>
    <row r="18" spans="1:16" x14ac:dyDescent="0.2">
      <c r="A18" s="178">
        <v>2004</v>
      </c>
      <c r="B18" s="178"/>
      <c r="C18" s="155">
        <v>88.897143712898782</v>
      </c>
      <c r="D18" s="155">
        <v>88.738921994016664</v>
      </c>
      <c r="E18" s="155">
        <v>88.905987236894489</v>
      </c>
      <c r="F18" s="155">
        <v>77.878985242997445</v>
      </c>
      <c r="G18" s="155">
        <v>88.150658877161348</v>
      </c>
      <c r="H18" s="155">
        <v>113.1163092134253</v>
      </c>
      <c r="I18" s="155">
        <v>93.236786303489666</v>
      </c>
      <c r="J18" s="155">
        <v>93.983083930638884</v>
      </c>
      <c r="K18" s="155">
        <v>88.605236419939885</v>
      </c>
      <c r="L18" s="155">
        <v>90.112405086144236</v>
      </c>
      <c r="M18" s="155">
        <v>90.357028639477846</v>
      </c>
      <c r="N18" s="155">
        <v>80.868036501142967</v>
      </c>
      <c r="O18" s="177">
        <v>96.731404154521272</v>
      </c>
      <c r="P18" s="155">
        <v>94.850190781592943</v>
      </c>
    </row>
    <row r="19" spans="1:16" x14ac:dyDescent="0.2">
      <c r="A19" s="178">
        <v>2005</v>
      </c>
      <c r="B19" s="178"/>
      <c r="C19" s="155">
        <v>90.519029746818518</v>
      </c>
      <c r="D19" s="155">
        <v>87.700403758272529</v>
      </c>
      <c r="E19" s="155">
        <v>92.362767010882436</v>
      </c>
      <c r="F19" s="155">
        <v>81.104749958792198</v>
      </c>
      <c r="G19" s="155">
        <v>92.288969661538431</v>
      </c>
      <c r="H19" s="155">
        <v>111.94744812854236</v>
      </c>
      <c r="I19" s="155">
        <v>96.037416862583825</v>
      </c>
      <c r="J19" s="155">
        <v>92.710231253967649</v>
      </c>
      <c r="K19" s="155">
        <v>90.107034886920474</v>
      </c>
      <c r="L19" s="155">
        <v>90.694074796503259</v>
      </c>
      <c r="M19" s="155">
        <v>89.346518111520254</v>
      </c>
      <c r="N19" s="155">
        <v>84.267478703492031</v>
      </c>
      <c r="O19" s="177">
        <v>97.265768931817448</v>
      </c>
      <c r="P19" s="155">
        <v>96.091187929383963</v>
      </c>
    </row>
    <row r="20" spans="1:16" x14ac:dyDescent="0.2">
      <c r="A20" s="178">
        <v>2006</v>
      </c>
      <c r="B20" s="178"/>
      <c r="C20" s="155">
        <v>93.2913162643014</v>
      </c>
      <c r="D20" s="155">
        <v>91.005541912345734</v>
      </c>
      <c r="E20" s="155">
        <v>95.91671134727487</v>
      </c>
      <c r="F20" s="155">
        <v>95.658356054739045</v>
      </c>
      <c r="G20" s="155">
        <v>94.243034218254763</v>
      </c>
      <c r="H20" s="155">
        <v>113.69020609539024</v>
      </c>
      <c r="I20" s="155">
        <v>96.006967201795874</v>
      </c>
      <c r="J20" s="155">
        <v>99.23135772387225</v>
      </c>
      <c r="K20" s="155">
        <v>92.374332261779216</v>
      </c>
      <c r="L20" s="155">
        <v>92.993990116935066</v>
      </c>
      <c r="M20" s="155">
        <v>86.325511690132231</v>
      </c>
      <c r="N20" s="155">
        <v>88.776171569368088</v>
      </c>
      <c r="O20" s="177">
        <v>98.587731046621812</v>
      </c>
      <c r="P20" s="155">
        <v>98.592315288040965</v>
      </c>
    </row>
    <row r="21" spans="1:16" x14ac:dyDescent="0.2">
      <c r="A21" s="178">
        <v>2007</v>
      </c>
      <c r="B21" s="178"/>
      <c r="C21" s="155">
        <v>93.701462909105743</v>
      </c>
      <c r="D21" s="155">
        <v>91.122747186830097</v>
      </c>
      <c r="E21" s="155">
        <v>93.170026074704424</v>
      </c>
      <c r="F21" s="155">
        <v>97.881100261216858</v>
      </c>
      <c r="G21" s="155">
        <v>90.954643000987431</v>
      </c>
      <c r="H21" s="155">
        <v>108.79013238341292</v>
      </c>
      <c r="I21" s="155">
        <v>93.053475310430315</v>
      </c>
      <c r="J21" s="155">
        <v>100.19546539943414</v>
      </c>
      <c r="K21" s="155">
        <v>93.426222019213341</v>
      </c>
      <c r="L21" s="155">
        <v>94.948837437679316</v>
      </c>
      <c r="M21" s="155">
        <v>90.056635264391446</v>
      </c>
      <c r="N21" s="155">
        <v>90.334780670900244</v>
      </c>
      <c r="O21" s="177">
        <v>97.649553507013053</v>
      </c>
      <c r="P21" s="155">
        <v>98.318987630525768</v>
      </c>
    </row>
    <row r="22" spans="1:16" x14ac:dyDescent="0.2">
      <c r="A22" s="178">
        <v>2008</v>
      </c>
      <c r="B22" s="178"/>
      <c r="C22" s="155">
        <v>94.375356869481465</v>
      </c>
      <c r="D22" s="155">
        <v>93.03990383827805</v>
      </c>
      <c r="E22" s="155">
        <v>93.799311293515544</v>
      </c>
      <c r="F22" s="155">
        <v>96.81735891806062</v>
      </c>
      <c r="G22" s="155">
        <v>92.693463678440892</v>
      </c>
      <c r="H22" s="155">
        <v>114.02323763420323</v>
      </c>
      <c r="I22" s="155">
        <v>83.083520624320983</v>
      </c>
      <c r="J22" s="155">
        <v>98.511202910578945</v>
      </c>
      <c r="K22" s="155">
        <v>94.306137232767043</v>
      </c>
      <c r="L22" s="155">
        <v>93.250494138744514</v>
      </c>
      <c r="M22" s="155">
        <v>90.134071778917175</v>
      </c>
      <c r="N22" s="155">
        <v>93.118278946336233</v>
      </c>
      <c r="O22" s="177">
        <v>97.771876755899683</v>
      </c>
      <c r="P22" s="155">
        <v>98.399909245022499</v>
      </c>
    </row>
    <row r="23" spans="1:16" x14ac:dyDescent="0.2">
      <c r="A23" s="178">
        <v>2009</v>
      </c>
      <c r="B23" s="178"/>
      <c r="C23" s="155">
        <v>92.10505883122562</v>
      </c>
      <c r="D23" s="155">
        <v>89.533861557278769</v>
      </c>
      <c r="E23" s="155">
        <v>88.359218670816105</v>
      </c>
      <c r="F23" s="155">
        <v>100.730351990195</v>
      </c>
      <c r="G23" s="155">
        <v>83.669867249996898</v>
      </c>
      <c r="H23" s="155">
        <v>109.19423311273528</v>
      </c>
      <c r="I23" s="155">
        <v>85.776518277663286</v>
      </c>
      <c r="J23" s="155">
        <v>84.047786531487432</v>
      </c>
      <c r="K23" s="155">
        <v>93.777437588564112</v>
      </c>
      <c r="L23" s="155">
        <v>89.609293352724364</v>
      </c>
      <c r="M23" s="155">
        <v>88.13787522605827</v>
      </c>
      <c r="N23" s="155">
        <v>92.543015643884956</v>
      </c>
      <c r="O23" s="177">
        <v>99.389446372081707</v>
      </c>
      <c r="P23" s="155">
        <v>95.500494334953686</v>
      </c>
    </row>
    <row r="24" spans="1:16" x14ac:dyDescent="0.2">
      <c r="A24" s="178">
        <v>2010</v>
      </c>
      <c r="B24" s="178"/>
      <c r="C24" s="155">
        <v>92.983986573369918</v>
      </c>
      <c r="D24" s="155">
        <v>88.284945331096822</v>
      </c>
      <c r="E24" s="155">
        <v>91.214242277358721</v>
      </c>
      <c r="F24" s="155">
        <v>99.462200958666287</v>
      </c>
      <c r="G24" s="155">
        <v>88.345198193072179</v>
      </c>
      <c r="H24" s="155">
        <v>110.62796473707897</v>
      </c>
      <c r="I24" s="155">
        <v>83.203818555099062</v>
      </c>
      <c r="J24" s="155">
        <v>89.671283684585489</v>
      </c>
      <c r="K24" s="155">
        <v>93.812253057929297</v>
      </c>
      <c r="L24" s="155">
        <v>92.006788161387689</v>
      </c>
      <c r="M24" s="155">
        <v>86.330517887147437</v>
      </c>
      <c r="N24" s="155">
        <v>91.898050094724752</v>
      </c>
      <c r="O24" s="177">
        <v>99.4930855001205</v>
      </c>
      <c r="P24" s="155">
        <v>95.856679676861319</v>
      </c>
    </row>
    <row r="25" spans="1:16" x14ac:dyDescent="0.2">
      <c r="A25" s="178">
        <v>2011</v>
      </c>
      <c r="B25" s="178"/>
      <c r="C25" s="155">
        <v>93.669956995570004</v>
      </c>
      <c r="D25" s="155">
        <v>97.964945183745357</v>
      </c>
      <c r="E25" s="155">
        <v>93.083456883341285</v>
      </c>
      <c r="F25" s="155">
        <v>105.98504201163357</v>
      </c>
      <c r="G25" s="155">
        <v>90.143294849648186</v>
      </c>
      <c r="H25" s="155">
        <v>107.3651586831547</v>
      </c>
      <c r="I25" s="155">
        <v>83.656048452028898</v>
      </c>
      <c r="J25" s="155">
        <v>93.202248043329462</v>
      </c>
      <c r="K25" s="155">
        <v>93.848177025339126</v>
      </c>
      <c r="L25" s="155">
        <v>92.403256335657673</v>
      </c>
      <c r="M25" s="155">
        <v>87.001424433421747</v>
      </c>
      <c r="N25" s="155">
        <v>92.22017937321128</v>
      </c>
      <c r="O25" s="177">
        <v>98.815015009795445</v>
      </c>
      <c r="P25" s="155">
        <v>95.876951191669519</v>
      </c>
    </row>
    <row r="26" spans="1:16" x14ac:dyDescent="0.2">
      <c r="A26" s="178">
        <v>2012</v>
      </c>
      <c r="B26" s="178"/>
      <c r="C26" s="155">
        <v>93.942187139916399</v>
      </c>
      <c r="D26" s="155">
        <v>83.914040603403691</v>
      </c>
      <c r="E26" s="155">
        <v>94.782609019312162</v>
      </c>
      <c r="F26" s="155">
        <v>114.65679653784885</v>
      </c>
      <c r="G26" s="155">
        <v>91.69010140026738</v>
      </c>
      <c r="H26" s="155">
        <v>105.76572787242807</v>
      </c>
      <c r="I26" s="155">
        <v>80.099034873481401</v>
      </c>
      <c r="J26" s="155">
        <v>85.347922286365886</v>
      </c>
      <c r="K26" s="155">
        <v>94.679499830151002</v>
      </c>
      <c r="L26" s="155">
        <v>92.880274449174067</v>
      </c>
      <c r="M26" s="155">
        <v>86.479459635311429</v>
      </c>
      <c r="N26" s="155">
        <v>93.816894493670361</v>
      </c>
      <c r="O26" s="177">
        <v>99.407401233997831</v>
      </c>
      <c r="P26" s="155">
        <v>95.907678477409974</v>
      </c>
    </row>
    <row r="27" spans="1:16" x14ac:dyDescent="0.2">
      <c r="A27" s="178">
        <v>2013</v>
      </c>
      <c r="B27" s="178"/>
      <c r="C27" s="155">
        <v>95.85571094651128</v>
      </c>
      <c r="D27" s="155">
        <v>91.578541285318082</v>
      </c>
      <c r="E27" s="155">
        <v>96.87747330591462</v>
      </c>
      <c r="F27" s="155">
        <v>115.86380140975942</v>
      </c>
      <c r="G27" s="155">
        <v>93.962872205633047</v>
      </c>
      <c r="H27" s="155">
        <v>110.65832020939942</v>
      </c>
      <c r="I27" s="155">
        <v>78.873286888073864</v>
      </c>
      <c r="J27" s="155">
        <v>90.493404598280662</v>
      </c>
      <c r="K27" s="155">
        <v>96.172300367182658</v>
      </c>
      <c r="L27" s="155">
        <v>94.403570802623463</v>
      </c>
      <c r="M27" s="155">
        <v>89.482147452314223</v>
      </c>
      <c r="N27" s="155">
        <v>96.455189347623531</v>
      </c>
      <c r="O27" s="177">
        <v>99.044189117323995</v>
      </c>
      <c r="P27" s="155">
        <v>97.602243489392961</v>
      </c>
    </row>
    <row r="28" spans="1:16" x14ac:dyDescent="0.2">
      <c r="A28" s="178">
        <v>2014</v>
      </c>
      <c r="B28" s="178"/>
      <c r="C28" s="155">
        <v>97.848305767211713</v>
      </c>
      <c r="D28" s="155">
        <v>100.96843735566253</v>
      </c>
      <c r="E28" s="155">
        <v>100.83128518471949</v>
      </c>
      <c r="F28" s="155">
        <v>130.37971659120751</v>
      </c>
      <c r="G28" s="155">
        <v>99.493928778753457</v>
      </c>
      <c r="H28" s="155">
        <v>102.96481506692109</v>
      </c>
      <c r="I28" s="155">
        <v>79.621556549483898</v>
      </c>
      <c r="J28" s="155">
        <v>91.504750441249143</v>
      </c>
      <c r="K28" s="155">
        <v>97.668055748529525</v>
      </c>
      <c r="L28" s="155">
        <v>96.072148234965852</v>
      </c>
      <c r="M28" s="155">
        <v>93.9600319124159</v>
      </c>
      <c r="N28" s="155">
        <v>98.386433156662122</v>
      </c>
      <c r="O28" s="177">
        <v>98.921702333748385</v>
      </c>
      <c r="P28" s="155">
        <v>99.260387317995807</v>
      </c>
    </row>
    <row r="29" spans="1:16" x14ac:dyDescent="0.2">
      <c r="A29" s="178">
        <v>2015</v>
      </c>
      <c r="B29" s="178"/>
      <c r="C29" s="155">
        <v>98.342237268430637</v>
      </c>
      <c r="D29" s="155">
        <v>99.564623944187304</v>
      </c>
      <c r="E29" s="155">
        <v>100.65585411803062</v>
      </c>
      <c r="F29" s="155">
        <v>120.48874933330963</v>
      </c>
      <c r="G29" s="155">
        <v>99.576793004536952</v>
      </c>
      <c r="H29" s="155">
        <v>102.87215158239937</v>
      </c>
      <c r="I29" s="155">
        <v>86.315934096783451</v>
      </c>
      <c r="J29" s="155">
        <v>96.460421805741206</v>
      </c>
      <c r="K29" s="155">
        <v>97.966902558877749</v>
      </c>
      <c r="L29" s="155">
        <v>97.352941078278562</v>
      </c>
      <c r="M29" s="155">
        <v>96.852506586193513</v>
      </c>
      <c r="N29" s="155">
        <v>97.909075926241357</v>
      </c>
      <c r="O29" s="177">
        <v>98.722982193525596</v>
      </c>
      <c r="P29" s="155">
        <v>99.289840590615341</v>
      </c>
    </row>
    <row r="30" spans="1:16" x14ac:dyDescent="0.2">
      <c r="A30" s="178">
        <v>2016</v>
      </c>
      <c r="B30" s="178"/>
      <c r="C30" s="155">
        <v>98.99456017646763</v>
      </c>
      <c r="D30" s="155">
        <v>97.544217424722362</v>
      </c>
      <c r="E30" s="155">
        <v>98.549043514598452</v>
      </c>
      <c r="F30" s="155">
        <v>99.506439954516821</v>
      </c>
      <c r="G30" s="155">
        <v>98.649700443344997</v>
      </c>
      <c r="H30" s="155">
        <v>99.246096847633993</v>
      </c>
      <c r="I30" s="155">
        <v>95.760330523017274</v>
      </c>
      <c r="J30" s="155">
        <v>97.87769039107971</v>
      </c>
      <c r="K30" s="155">
        <v>99.206623318164219</v>
      </c>
      <c r="L30" s="155">
        <v>98.983965370355151</v>
      </c>
      <c r="M30" s="155">
        <v>98.619744950273343</v>
      </c>
      <c r="N30" s="155">
        <v>99.4792233471169</v>
      </c>
      <c r="O30" s="177">
        <v>99.200149453825418</v>
      </c>
      <c r="P30" s="155">
        <v>99.362960332782606</v>
      </c>
    </row>
    <row r="31" spans="1:16" x14ac:dyDescent="0.2">
      <c r="A31" s="178">
        <v>2017</v>
      </c>
      <c r="B31" s="178"/>
      <c r="C31" s="155">
        <v>100.00000000000001</v>
      </c>
      <c r="D31" s="155">
        <v>100</v>
      </c>
      <c r="E31" s="155">
        <v>100</v>
      </c>
      <c r="F31" s="155">
        <v>100</v>
      </c>
      <c r="G31" s="155">
        <v>100</v>
      </c>
      <c r="H31" s="155">
        <v>99.999999999999986</v>
      </c>
      <c r="I31" s="155">
        <v>100</v>
      </c>
      <c r="J31" s="155">
        <v>100</v>
      </c>
      <c r="K31" s="155">
        <v>100</v>
      </c>
      <c r="L31" s="155">
        <v>100</v>
      </c>
      <c r="M31" s="155">
        <v>100</v>
      </c>
      <c r="N31" s="155">
        <v>99.999999999999986</v>
      </c>
      <c r="O31" s="177">
        <v>100</v>
      </c>
      <c r="P31" s="155">
        <v>100</v>
      </c>
    </row>
    <row r="32" spans="1:16" x14ac:dyDescent="0.2">
      <c r="A32" s="178">
        <v>2018</v>
      </c>
      <c r="B32" s="178"/>
      <c r="C32" s="155">
        <v>101.34394059858973</v>
      </c>
      <c r="D32" s="155">
        <v>95.672307860281705</v>
      </c>
      <c r="E32" s="155">
        <v>102.48936839039509</v>
      </c>
      <c r="F32" s="155">
        <v>99.728089656585098</v>
      </c>
      <c r="G32" s="155">
        <v>103.03885815597329</v>
      </c>
      <c r="H32" s="155">
        <v>102.2455099496933</v>
      </c>
      <c r="I32" s="155">
        <v>101.35410273968444</v>
      </c>
      <c r="J32" s="155">
        <v>100.25207104849278</v>
      </c>
      <c r="K32" s="155">
        <v>101.3048705906172</v>
      </c>
      <c r="L32" s="155">
        <v>102.16245332758763</v>
      </c>
      <c r="M32" s="155">
        <v>101.32585405560341</v>
      </c>
      <c r="N32" s="155">
        <v>101.35931190012469</v>
      </c>
      <c r="O32" s="177">
        <v>100.81540295427661</v>
      </c>
      <c r="P32" s="155">
        <v>101.09656512215385</v>
      </c>
    </row>
    <row r="33" spans="1:16" x14ac:dyDescent="0.2">
      <c r="A33" s="178">
        <v>2019</v>
      </c>
      <c r="B33" s="178"/>
      <c r="C33" s="155">
        <v>102.10954294550244</v>
      </c>
      <c r="D33" s="155">
        <v>98.321982542670398</v>
      </c>
      <c r="E33" s="155">
        <v>102.12111881154723</v>
      </c>
      <c r="F33" s="155">
        <v>101.17145967988824</v>
      </c>
      <c r="G33" s="155">
        <v>101.76828678943286</v>
      </c>
      <c r="H33" s="155">
        <v>104.43020757929719</v>
      </c>
      <c r="I33" s="155">
        <v>101.22385451612008</v>
      </c>
      <c r="J33" s="155">
        <v>99.030196733213657</v>
      </c>
      <c r="K33" s="155">
        <v>102.42987593460361</v>
      </c>
      <c r="L33" s="155">
        <v>103.40752530448415</v>
      </c>
      <c r="M33" s="155">
        <v>102.83847616678192</v>
      </c>
      <c r="N33" s="155">
        <v>102.45912959061954</v>
      </c>
      <c r="O33" s="177">
        <v>101.78704459406993</v>
      </c>
      <c r="P33" s="155">
        <v>101.38947002967109</v>
      </c>
    </row>
    <row r="34" spans="1:16" ht="15" customHeight="1" x14ac:dyDescent="0.2">
      <c r="A34" s="82">
        <v>2020</v>
      </c>
      <c r="C34" s="155">
        <v>92.288945026872469</v>
      </c>
      <c r="D34" s="155">
        <v>94.253339049907041</v>
      </c>
      <c r="E34" s="155">
        <v>93.75459620778588</v>
      </c>
      <c r="F34" s="155">
        <v>83.140396449592942</v>
      </c>
      <c r="G34" s="155">
        <v>91.034883671635697</v>
      </c>
      <c r="H34" s="264">
        <v>103.91842984737876</v>
      </c>
      <c r="I34" s="264">
        <v>101.90072986764741</v>
      </c>
      <c r="J34" s="264">
        <v>81.037559528823792</v>
      </c>
      <c r="K34" s="264">
        <v>92.851400452626791</v>
      </c>
      <c r="L34" s="264">
        <v>85.706409131355571</v>
      </c>
      <c r="M34" s="264">
        <v>89.630261789674194</v>
      </c>
      <c r="N34" s="264">
        <v>97.370895231854917</v>
      </c>
      <c r="O34" s="177">
        <v>92.405706710061551</v>
      </c>
      <c r="P34" s="264">
        <v>91.616326388072693</v>
      </c>
    </row>
    <row r="35" spans="1:16" ht="15" customHeight="1" x14ac:dyDescent="0.2">
      <c r="C35" s="87"/>
      <c r="D35" s="87"/>
      <c r="E35" s="87"/>
      <c r="F35" s="87"/>
      <c r="G35" s="87"/>
      <c r="O35" s="190"/>
    </row>
    <row r="36" spans="1:16" ht="12.75" customHeight="1" x14ac:dyDescent="0.2">
      <c r="A36" s="91" t="s">
        <v>17</v>
      </c>
      <c r="B36" s="91"/>
      <c r="C36" s="87"/>
      <c r="D36" s="87"/>
      <c r="E36" s="87"/>
      <c r="F36" s="87"/>
      <c r="G36" s="87"/>
      <c r="O36" s="190"/>
    </row>
    <row r="37" spans="1:16" ht="26.25" customHeight="1" x14ac:dyDescent="0.2">
      <c r="A37" s="178">
        <v>1998</v>
      </c>
      <c r="B37" s="178" t="s">
        <v>3</v>
      </c>
      <c r="C37" s="155">
        <v>77.219827651784897</v>
      </c>
      <c r="D37" s="155">
        <v>75.849181724859307</v>
      </c>
      <c r="E37" s="155">
        <v>95.521791200514386</v>
      </c>
      <c r="F37" s="155">
        <v>97.652593948344986</v>
      </c>
      <c r="G37" s="155">
        <v>98.264398439153709</v>
      </c>
      <c r="H37" s="155">
        <v>109.36639468851422</v>
      </c>
      <c r="I37" s="155">
        <v>62.518477542525552</v>
      </c>
      <c r="J37" s="155">
        <v>88.35204739181178</v>
      </c>
      <c r="K37" s="155">
        <v>72.146005163615683</v>
      </c>
      <c r="L37" s="155">
        <v>76.055910005395688</v>
      </c>
      <c r="M37" s="155">
        <v>64.357506468483152</v>
      </c>
      <c r="N37" s="155">
        <v>61.876955077848628</v>
      </c>
      <c r="O37" s="177">
        <v>86.701926882822491</v>
      </c>
      <c r="P37" s="155">
        <v>82.501496989269981</v>
      </c>
    </row>
    <row r="38" spans="1:16" ht="12.75" customHeight="1" x14ac:dyDescent="0.2">
      <c r="A38" s="178"/>
      <c r="B38" s="178" t="s">
        <v>4</v>
      </c>
      <c r="C38" s="155">
        <v>77.238300840455963</v>
      </c>
      <c r="D38" s="155">
        <v>77.103439773594062</v>
      </c>
      <c r="E38" s="155">
        <v>95.633422322011853</v>
      </c>
      <c r="F38" s="155">
        <v>100.62780105044075</v>
      </c>
      <c r="G38" s="155">
        <v>98.207930316899223</v>
      </c>
      <c r="H38" s="155">
        <v>109.98594404245334</v>
      </c>
      <c r="I38" s="155">
        <v>60.659743952322927</v>
      </c>
      <c r="J38" s="155">
        <v>87.526158129456149</v>
      </c>
      <c r="K38" s="155">
        <v>72.174776457307232</v>
      </c>
      <c r="L38" s="155">
        <v>77.571717945537429</v>
      </c>
      <c r="M38" s="155">
        <v>65.594663646258041</v>
      </c>
      <c r="N38" s="155">
        <v>61.641857063420758</v>
      </c>
      <c r="O38" s="177">
        <v>85.483354385846454</v>
      </c>
      <c r="P38" s="155">
        <v>82.546711397722291</v>
      </c>
    </row>
    <row r="39" spans="1:16" ht="12.75" customHeight="1" x14ac:dyDescent="0.2">
      <c r="A39" s="178"/>
      <c r="B39" s="178" t="s">
        <v>1</v>
      </c>
      <c r="C39" s="155">
        <v>76.872743109075188</v>
      </c>
      <c r="D39" s="155">
        <v>77.362142353694765</v>
      </c>
      <c r="E39" s="155">
        <v>92.959661990888719</v>
      </c>
      <c r="F39" s="155">
        <v>93.359809351146566</v>
      </c>
      <c r="G39" s="155">
        <v>95.057018863428098</v>
      </c>
      <c r="H39" s="155">
        <v>110.22649899585865</v>
      </c>
      <c r="I39" s="155">
        <v>63.716972813853715</v>
      </c>
      <c r="J39" s="155">
        <v>89.425748449806846</v>
      </c>
      <c r="K39" s="155">
        <v>72.230942681436659</v>
      </c>
      <c r="L39" s="155">
        <v>77.311992580240414</v>
      </c>
      <c r="M39" s="155">
        <v>64.385674341377609</v>
      </c>
      <c r="N39" s="155">
        <v>61.429695628119802</v>
      </c>
      <c r="O39" s="177">
        <v>86.805717488135784</v>
      </c>
      <c r="P39" s="155">
        <v>82.176747626903406</v>
      </c>
    </row>
    <row r="40" spans="1:16" ht="12.75" customHeight="1" x14ac:dyDescent="0.2">
      <c r="A40" s="178"/>
      <c r="B40" s="178" t="s">
        <v>2</v>
      </c>
      <c r="C40" s="155">
        <v>76.855712337526157</v>
      </c>
      <c r="D40" s="155">
        <v>78.112691551488098</v>
      </c>
      <c r="E40" s="155">
        <v>92.905323375574099</v>
      </c>
      <c r="F40" s="155">
        <v>96.79947922929172</v>
      </c>
      <c r="G40" s="155">
        <v>93.718682599622895</v>
      </c>
      <c r="H40" s="155">
        <v>113.24295068149462</v>
      </c>
      <c r="I40" s="155">
        <v>68.053876804007885</v>
      </c>
      <c r="J40" s="155">
        <v>87.883578467878806</v>
      </c>
      <c r="K40" s="155">
        <v>72.319101601662155</v>
      </c>
      <c r="L40" s="155">
        <v>77.530894572141918</v>
      </c>
      <c r="M40" s="155">
        <v>65.045271810688917</v>
      </c>
      <c r="N40" s="155">
        <v>60.849668314814608</v>
      </c>
      <c r="O40" s="177">
        <v>87.577406975309884</v>
      </c>
      <c r="P40" s="155">
        <v>82.179265540901866</v>
      </c>
    </row>
    <row r="41" spans="1:16" ht="26.25" customHeight="1" x14ac:dyDescent="0.2">
      <c r="A41" s="178">
        <v>1999</v>
      </c>
      <c r="B41" s="178" t="s">
        <v>3</v>
      </c>
      <c r="C41" s="155">
        <v>77.177281404179311</v>
      </c>
      <c r="D41" s="155">
        <v>79.291230654765513</v>
      </c>
      <c r="E41" s="155">
        <v>93.571109838834587</v>
      </c>
      <c r="F41" s="155">
        <v>91.489757783715845</v>
      </c>
      <c r="G41" s="155">
        <v>95.134529823676587</v>
      </c>
      <c r="H41" s="155">
        <v>111.67558840848776</v>
      </c>
      <c r="I41" s="155">
        <v>70.58686723361086</v>
      </c>
      <c r="J41" s="155">
        <v>81.922691199929403</v>
      </c>
      <c r="K41" s="155">
        <v>72.986807512697581</v>
      </c>
      <c r="L41" s="155">
        <v>77.581086666900632</v>
      </c>
      <c r="M41" s="155">
        <v>67.364632145290471</v>
      </c>
      <c r="N41" s="155">
        <v>61.83740695076434</v>
      </c>
      <c r="O41" s="177">
        <v>87.349500127737045</v>
      </c>
      <c r="P41" s="155">
        <v>82.543929656169084</v>
      </c>
    </row>
    <row r="42" spans="1:16" ht="12.75" customHeight="1" x14ac:dyDescent="0.2">
      <c r="A42" s="178"/>
      <c r="B42" s="178" t="s">
        <v>4</v>
      </c>
      <c r="C42" s="155">
        <v>77.165518670846112</v>
      </c>
      <c r="D42" s="155">
        <v>79.341105135849844</v>
      </c>
      <c r="E42" s="155">
        <v>91.509977476615447</v>
      </c>
      <c r="F42" s="155">
        <v>86.65631727014275</v>
      </c>
      <c r="G42" s="155">
        <v>92.975096230429784</v>
      </c>
      <c r="H42" s="155">
        <v>110.60936585212664</v>
      </c>
      <c r="I42" s="155">
        <v>71.08952639175817</v>
      </c>
      <c r="J42" s="155">
        <v>84.196789118701389</v>
      </c>
      <c r="K42" s="155">
        <v>73.339801442087719</v>
      </c>
      <c r="L42" s="155">
        <v>76.281372544970736</v>
      </c>
      <c r="M42" s="155">
        <v>67.359049945821667</v>
      </c>
      <c r="N42" s="155">
        <v>63.040223348186217</v>
      </c>
      <c r="O42" s="177">
        <v>87.708272723354014</v>
      </c>
      <c r="P42" s="155">
        <v>82.552177287987078</v>
      </c>
    </row>
    <row r="43" spans="1:16" ht="12.75" customHeight="1" x14ac:dyDescent="0.2">
      <c r="A43" s="178"/>
      <c r="B43" s="178" t="s">
        <v>1</v>
      </c>
      <c r="C43" s="155">
        <v>78.253221581182473</v>
      </c>
      <c r="D43" s="155">
        <v>81.020634801357673</v>
      </c>
      <c r="E43" s="155">
        <v>92.172509888580421</v>
      </c>
      <c r="F43" s="155">
        <v>85.959182419539957</v>
      </c>
      <c r="G43" s="155">
        <v>92.910990078616194</v>
      </c>
      <c r="H43" s="155">
        <v>111.07819044744566</v>
      </c>
      <c r="I43" s="155">
        <v>79.626860137451359</v>
      </c>
      <c r="J43" s="155">
        <v>86.813412976476386</v>
      </c>
      <c r="K43" s="155">
        <v>74.416550709065447</v>
      </c>
      <c r="L43" s="155">
        <v>78.250887398151278</v>
      </c>
      <c r="M43" s="155">
        <v>68.198842536079368</v>
      </c>
      <c r="N43" s="155">
        <v>64.030095887239227</v>
      </c>
      <c r="O43" s="177">
        <v>88.360354847167656</v>
      </c>
      <c r="P43" s="155">
        <v>83.753004471112007</v>
      </c>
    </row>
    <row r="44" spans="1:16" ht="12.75" customHeight="1" x14ac:dyDescent="0.2">
      <c r="A44" s="178"/>
      <c r="B44" s="178" t="s">
        <v>2</v>
      </c>
      <c r="C44" s="155">
        <v>79.3548458138808</v>
      </c>
      <c r="D44" s="155">
        <v>82.419977266169425</v>
      </c>
      <c r="E44" s="155">
        <v>93.210126344646767</v>
      </c>
      <c r="F44" s="155">
        <v>86.733364585718689</v>
      </c>
      <c r="G44" s="155">
        <v>94.028331260497481</v>
      </c>
      <c r="H44" s="155">
        <v>114.16941545543578</v>
      </c>
      <c r="I44" s="155">
        <v>78.414512707993609</v>
      </c>
      <c r="J44" s="155">
        <v>88.858285064703111</v>
      </c>
      <c r="K44" s="155">
        <v>75.458015824532666</v>
      </c>
      <c r="L44" s="155">
        <v>79.40368279625892</v>
      </c>
      <c r="M44" s="155">
        <v>69.209126138536689</v>
      </c>
      <c r="N44" s="155">
        <v>65.870340286436033</v>
      </c>
      <c r="O44" s="177">
        <v>88.042547263956436</v>
      </c>
      <c r="P44" s="155">
        <v>84.96980556136289</v>
      </c>
    </row>
    <row r="45" spans="1:16" ht="26.25" customHeight="1" x14ac:dyDescent="0.2">
      <c r="A45" s="178">
        <v>2000</v>
      </c>
      <c r="B45" s="178" t="s">
        <v>3</v>
      </c>
      <c r="C45" s="155">
        <v>80.278679850072848</v>
      </c>
      <c r="D45" s="155">
        <v>83.798894275074218</v>
      </c>
      <c r="E45" s="155">
        <v>93.572242734569869</v>
      </c>
      <c r="F45" s="155">
        <v>87.556028033199993</v>
      </c>
      <c r="G45" s="155">
        <v>95.515474395832939</v>
      </c>
      <c r="H45" s="155">
        <v>109.83655288432672</v>
      </c>
      <c r="I45" s="155">
        <v>73.234557103542059</v>
      </c>
      <c r="J45" s="155">
        <v>99.428088982113451</v>
      </c>
      <c r="K45" s="155">
        <v>75.779491640157445</v>
      </c>
      <c r="L45" s="155">
        <v>78.320910192739333</v>
      </c>
      <c r="M45" s="155">
        <v>71.359031403804195</v>
      </c>
      <c r="N45" s="155">
        <v>66.05442594873422</v>
      </c>
      <c r="O45" s="177">
        <v>88.745061956920352</v>
      </c>
      <c r="P45" s="155">
        <v>85.997234013763759</v>
      </c>
    </row>
    <row r="46" spans="1:16" ht="12.75" customHeight="1" x14ac:dyDescent="0.2">
      <c r="A46" s="178"/>
      <c r="B46" s="178" t="s">
        <v>4</v>
      </c>
      <c r="C46" s="155">
        <v>80.348088176173974</v>
      </c>
      <c r="D46" s="155">
        <v>86.549032123444192</v>
      </c>
      <c r="E46" s="155">
        <v>95.008041529671488</v>
      </c>
      <c r="F46" s="155">
        <v>88.661896032059715</v>
      </c>
      <c r="G46" s="155">
        <v>96.874724096546259</v>
      </c>
      <c r="H46" s="155">
        <v>111.05288163363957</v>
      </c>
      <c r="I46" s="155">
        <v>76.002237297711787</v>
      </c>
      <c r="J46" s="155">
        <v>89.521880194838289</v>
      </c>
      <c r="K46" s="155">
        <v>76.205012387992682</v>
      </c>
      <c r="L46" s="155">
        <v>77.413895486748203</v>
      </c>
      <c r="M46" s="155">
        <v>75.123676057516789</v>
      </c>
      <c r="N46" s="155">
        <v>66.341532389481259</v>
      </c>
      <c r="O46" s="177">
        <v>88.803477042077404</v>
      </c>
      <c r="P46" s="155">
        <v>86.109879772351292</v>
      </c>
    </row>
    <row r="47" spans="1:16" ht="12.75" customHeight="1" x14ac:dyDescent="0.2">
      <c r="A47" s="178"/>
      <c r="B47" s="178" t="s">
        <v>1</v>
      </c>
      <c r="C47" s="155">
        <v>80.967689056117621</v>
      </c>
      <c r="D47" s="155">
        <v>86.450330594926157</v>
      </c>
      <c r="E47" s="155">
        <v>94.390042444489325</v>
      </c>
      <c r="F47" s="155">
        <v>88.081248415056891</v>
      </c>
      <c r="G47" s="155">
        <v>96.571710606193932</v>
      </c>
      <c r="H47" s="155">
        <v>109.87711690901372</v>
      </c>
      <c r="I47" s="155">
        <v>72.774890326303137</v>
      </c>
      <c r="J47" s="155">
        <v>90.913916132109279</v>
      </c>
      <c r="K47" s="155">
        <v>77.080042935403597</v>
      </c>
      <c r="L47" s="155">
        <v>77.598148795558529</v>
      </c>
      <c r="M47" s="155">
        <v>75.627356687431174</v>
      </c>
      <c r="N47" s="155">
        <v>68.451754836513956</v>
      </c>
      <c r="O47" s="177">
        <v>88.449508205614237</v>
      </c>
      <c r="P47" s="155">
        <v>86.768514003667519</v>
      </c>
    </row>
    <row r="48" spans="1:16" ht="12.75" customHeight="1" x14ac:dyDescent="0.2">
      <c r="A48" s="178"/>
      <c r="B48" s="178" t="s">
        <v>2</v>
      </c>
      <c r="C48" s="155">
        <v>80.951675955814409</v>
      </c>
      <c r="D48" s="155">
        <v>85.980097893103704</v>
      </c>
      <c r="E48" s="155">
        <v>94.800007719594277</v>
      </c>
      <c r="F48" s="155">
        <v>89.261014210223848</v>
      </c>
      <c r="G48" s="155">
        <v>97.021633575325623</v>
      </c>
      <c r="H48" s="155">
        <v>106.86777981350133</v>
      </c>
      <c r="I48" s="155">
        <v>75.419144948429036</v>
      </c>
      <c r="J48" s="155">
        <v>89.889141960099181</v>
      </c>
      <c r="K48" s="155">
        <v>77.049859153553442</v>
      </c>
      <c r="L48" s="155">
        <v>77.060153904293571</v>
      </c>
      <c r="M48" s="155">
        <v>78.072390054281527</v>
      </c>
      <c r="N48" s="155">
        <v>67.497700998144595</v>
      </c>
      <c r="O48" s="177">
        <v>89.05244039983971</v>
      </c>
      <c r="P48" s="155">
        <v>86.745956944220282</v>
      </c>
    </row>
    <row r="49" spans="1:16" ht="26.25" customHeight="1" x14ac:dyDescent="0.2">
      <c r="A49" s="178">
        <v>2001</v>
      </c>
      <c r="B49" s="178" t="s">
        <v>3</v>
      </c>
      <c r="C49" s="155">
        <v>81.972598775241224</v>
      </c>
      <c r="D49" s="155">
        <v>84.906530212264528</v>
      </c>
      <c r="E49" s="155">
        <v>93.910699763354557</v>
      </c>
      <c r="F49" s="155">
        <v>89.893945185296317</v>
      </c>
      <c r="G49" s="155">
        <v>95.335897264605165</v>
      </c>
      <c r="H49" s="155">
        <v>108.84424117528022</v>
      </c>
      <c r="I49" s="155">
        <v>76.461945507220733</v>
      </c>
      <c r="J49" s="155">
        <v>89.797493031168585</v>
      </c>
      <c r="K49" s="155">
        <v>78.660611653279233</v>
      </c>
      <c r="L49" s="155">
        <v>79.610877722086926</v>
      </c>
      <c r="M49" s="155">
        <v>80.476408483960569</v>
      </c>
      <c r="N49" s="155">
        <v>69.24220402920929</v>
      </c>
      <c r="O49" s="177">
        <v>89.48366224443707</v>
      </c>
      <c r="P49" s="155">
        <v>87.83449029030389</v>
      </c>
    </row>
    <row r="50" spans="1:16" ht="12.75" customHeight="1" x14ac:dyDescent="0.2">
      <c r="A50" s="178"/>
      <c r="B50" s="178" t="s">
        <v>4</v>
      </c>
      <c r="C50" s="155">
        <v>81.767740527414119</v>
      </c>
      <c r="D50" s="155">
        <v>83.623531371783358</v>
      </c>
      <c r="E50" s="155">
        <v>93.005899427218054</v>
      </c>
      <c r="F50" s="155">
        <v>90.893743209624134</v>
      </c>
      <c r="G50" s="155">
        <v>92.964876820010701</v>
      </c>
      <c r="H50" s="155">
        <v>109.2276166584427</v>
      </c>
      <c r="I50" s="155">
        <v>83.99320608739751</v>
      </c>
      <c r="J50" s="155">
        <v>85.987248486409243</v>
      </c>
      <c r="K50" s="155">
        <v>78.921318436308326</v>
      </c>
      <c r="L50" s="155">
        <v>81.251732558987072</v>
      </c>
      <c r="M50" s="155">
        <v>79.389659149814435</v>
      </c>
      <c r="N50" s="155">
        <v>69.312710397868969</v>
      </c>
      <c r="O50" s="177">
        <v>89.67281728240124</v>
      </c>
      <c r="P50" s="155">
        <v>87.609532782892245</v>
      </c>
    </row>
    <row r="51" spans="1:16" ht="12.75" customHeight="1" x14ac:dyDescent="0.2">
      <c r="A51" s="178"/>
      <c r="B51" s="178" t="s">
        <v>1</v>
      </c>
      <c r="C51" s="155">
        <v>82.28757330202302</v>
      </c>
      <c r="D51" s="155">
        <v>82.569039223255402</v>
      </c>
      <c r="E51" s="155">
        <v>91.097501479814667</v>
      </c>
      <c r="F51" s="155">
        <v>92.436039767097654</v>
      </c>
      <c r="G51" s="155">
        <v>89.760528301376482</v>
      </c>
      <c r="H51" s="155">
        <v>110.34878249779045</v>
      </c>
      <c r="I51" s="155">
        <v>85.490416398653821</v>
      </c>
      <c r="J51" s="155">
        <v>80.178766141881198</v>
      </c>
      <c r="K51" s="155">
        <v>80.532602722661579</v>
      </c>
      <c r="L51" s="155">
        <v>83.273084904418724</v>
      </c>
      <c r="M51" s="155">
        <v>83.141337538908644</v>
      </c>
      <c r="N51" s="155">
        <v>69.794231646924231</v>
      </c>
      <c r="O51" s="177">
        <v>91.666355488951822</v>
      </c>
      <c r="P51" s="155">
        <v>88.158670653417275</v>
      </c>
    </row>
    <row r="52" spans="1:16" ht="12.75" customHeight="1" x14ac:dyDescent="0.2">
      <c r="A52" s="178"/>
      <c r="B52" s="178" t="s">
        <v>2</v>
      </c>
      <c r="C52" s="155">
        <v>83.577729156635783</v>
      </c>
      <c r="D52" s="155">
        <v>82.060074828693317</v>
      </c>
      <c r="E52" s="155">
        <v>90.475139732682081</v>
      </c>
      <c r="F52" s="155">
        <v>91.635364060533362</v>
      </c>
      <c r="G52" s="155">
        <v>89.453165563337905</v>
      </c>
      <c r="H52" s="155">
        <v>107.95585797402238</v>
      </c>
      <c r="I52" s="155">
        <v>84.024055111214778</v>
      </c>
      <c r="J52" s="155">
        <v>82.779827720981928</v>
      </c>
      <c r="K52" s="155">
        <v>82.206778870355663</v>
      </c>
      <c r="L52" s="155">
        <v>86.181877837915252</v>
      </c>
      <c r="M52" s="155">
        <v>85.960510729563623</v>
      </c>
      <c r="N52" s="155">
        <v>71.099498921321938</v>
      </c>
      <c r="O52" s="177">
        <v>92.532972905294898</v>
      </c>
      <c r="P52" s="155">
        <v>89.532922127581983</v>
      </c>
    </row>
    <row r="53" spans="1:16" ht="26.25" customHeight="1" x14ac:dyDescent="0.2">
      <c r="A53" s="178">
        <v>2002</v>
      </c>
      <c r="B53" s="178" t="s">
        <v>3</v>
      </c>
      <c r="C53" s="155">
        <v>83.446946903001759</v>
      </c>
      <c r="D53" s="155">
        <v>81.234708329064489</v>
      </c>
      <c r="E53" s="155">
        <v>89.319929453707559</v>
      </c>
      <c r="F53" s="155">
        <v>86.939030219272695</v>
      </c>
      <c r="G53" s="155">
        <v>88.264880305656405</v>
      </c>
      <c r="H53" s="155">
        <v>110.11020617913961</v>
      </c>
      <c r="I53" s="155">
        <v>85.358555620432725</v>
      </c>
      <c r="J53" s="155">
        <v>85.116268470794651</v>
      </c>
      <c r="K53" s="155">
        <v>82.116267753628293</v>
      </c>
      <c r="L53" s="155">
        <v>85.093996118905167</v>
      </c>
      <c r="M53" s="155">
        <v>88.69661891991997</v>
      </c>
      <c r="N53" s="155">
        <v>71.190817273519116</v>
      </c>
      <c r="O53" s="177">
        <v>91.710695865372898</v>
      </c>
      <c r="P53" s="155">
        <v>89.384879956398677</v>
      </c>
    </row>
    <row r="54" spans="1:16" ht="12.75" customHeight="1" x14ac:dyDescent="0.2">
      <c r="A54" s="178"/>
      <c r="B54" s="178" t="s">
        <v>4</v>
      </c>
      <c r="C54" s="155">
        <v>83.602620030220905</v>
      </c>
      <c r="D54" s="155">
        <v>81.032771017068427</v>
      </c>
      <c r="E54" s="155">
        <v>89.83489577913403</v>
      </c>
      <c r="F54" s="155">
        <v>83.378201194466754</v>
      </c>
      <c r="G54" s="155">
        <v>89.048099982581647</v>
      </c>
      <c r="H54" s="155">
        <v>113.81946744329186</v>
      </c>
      <c r="I54" s="155">
        <v>86.692558429955781</v>
      </c>
      <c r="J54" s="155">
        <v>86.746208108335765</v>
      </c>
      <c r="K54" s="155">
        <v>82.070915604296502</v>
      </c>
      <c r="L54" s="155">
        <v>84.644834990670503</v>
      </c>
      <c r="M54" s="155">
        <v>85.339762160411766</v>
      </c>
      <c r="N54" s="155">
        <v>72.135277413055618</v>
      </c>
      <c r="O54" s="177">
        <v>91.930464502429288</v>
      </c>
      <c r="P54" s="155">
        <v>89.543675854945775</v>
      </c>
    </row>
    <row r="55" spans="1:16" ht="12.75" customHeight="1" x14ac:dyDescent="0.2">
      <c r="A55" s="178"/>
      <c r="B55" s="178" t="s">
        <v>224</v>
      </c>
      <c r="C55" s="155">
        <v>84.926104671452308</v>
      </c>
      <c r="D55" s="155">
        <v>81.943064304333376</v>
      </c>
      <c r="E55" s="155">
        <v>90.123493041241645</v>
      </c>
      <c r="F55" s="155">
        <v>79.328765321062136</v>
      </c>
      <c r="G55" s="155">
        <v>89.557837473516713</v>
      </c>
      <c r="H55" s="155">
        <v>113.85153097149733</v>
      </c>
      <c r="I55" s="155">
        <v>92.022144397667546</v>
      </c>
      <c r="J55" s="155">
        <v>93.730230253612774</v>
      </c>
      <c r="K55" s="155">
        <v>83.19097739160469</v>
      </c>
      <c r="L55" s="155">
        <v>86.891743021904688</v>
      </c>
      <c r="M55" s="155">
        <v>85.846338808833011</v>
      </c>
      <c r="N55" s="155">
        <v>73.063329196271908</v>
      </c>
      <c r="O55" s="177">
        <v>92.825748045758772</v>
      </c>
      <c r="P55" s="155">
        <v>90.949990693721006</v>
      </c>
    </row>
    <row r="56" spans="1:16" ht="12.75" customHeight="1" x14ac:dyDescent="0.2">
      <c r="A56" s="178"/>
      <c r="B56" s="178" t="s">
        <v>2</v>
      </c>
      <c r="C56" s="155">
        <v>85.088388121471695</v>
      </c>
      <c r="D56" s="155">
        <v>83.308360516603017</v>
      </c>
      <c r="E56" s="155">
        <v>87.70982188237204</v>
      </c>
      <c r="F56" s="155">
        <v>75.928800751794739</v>
      </c>
      <c r="G56" s="155">
        <v>87.337853690719797</v>
      </c>
      <c r="H56" s="155">
        <v>110.29082938050338</v>
      </c>
      <c r="I56" s="155">
        <v>90.734288321746035</v>
      </c>
      <c r="J56" s="155">
        <v>90.536284429681274</v>
      </c>
      <c r="K56" s="155">
        <v>84.181347323726143</v>
      </c>
      <c r="L56" s="155">
        <v>87.480960290382384</v>
      </c>
      <c r="M56" s="155">
        <v>85.854531261265194</v>
      </c>
      <c r="N56" s="155">
        <v>74.228825359145944</v>
      </c>
      <c r="O56" s="177">
        <v>94.229482432728247</v>
      </c>
      <c r="P56" s="155">
        <v>91.112545752299738</v>
      </c>
    </row>
    <row r="57" spans="1:16" ht="26.25" customHeight="1" x14ac:dyDescent="0.2">
      <c r="A57" s="178">
        <v>2003</v>
      </c>
      <c r="B57" s="178" t="s">
        <v>3</v>
      </c>
      <c r="C57" s="155">
        <v>85.75094965633582</v>
      </c>
      <c r="D57" s="155">
        <v>83.197305508549135</v>
      </c>
      <c r="E57" s="155">
        <v>88.535596104359854</v>
      </c>
      <c r="F57" s="155">
        <v>77.735554373953818</v>
      </c>
      <c r="G57" s="155">
        <v>87.432083863786616</v>
      </c>
      <c r="H57" s="155">
        <v>114.12726530382784</v>
      </c>
      <c r="I57" s="155">
        <v>93.765601314954523</v>
      </c>
      <c r="J57" s="155">
        <v>88.96136861508424</v>
      </c>
      <c r="K57" s="155">
        <v>85.011859070243034</v>
      </c>
      <c r="L57" s="155">
        <v>85.91583228568814</v>
      </c>
      <c r="M57" s="155">
        <v>90.674336961917533</v>
      </c>
      <c r="N57" s="155">
        <v>75.427303826411801</v>
      </c>
      <c r="O57" s="177">
        <v>94.434262452241583</v>
      </c>
      <c r="P57" s="155">
        <v>91.810691834926601</v>
      </c>
    </row>
    <row r="58" spans="1:16" ht="12.75" customHeight="1" x14ac:dyDescent="0.2">
      <c r="A58" s="178"/>
      <c r="B58" s="178" t="s">
        <v>4</v>
      </c>
      <c r="C58" s="155">
        <v>86.802680623014879</v>
      </c>
      <c r="D58" s="155">
        <v>83.862443864795168</v>
      </c>
      <c r="E58" s="155">
        <v>86.859800169368924</v>
      </c>
      <c r="F58" s="155">
        <v>77.594975554190938</v>
      </c>
      <c r="G58" s="155">
        <v>86.006019932925312</v>
      </c>
      <c r="H58" s="155">
        <v>111.96379790870229</v>
      </c>
      <c r="I58" s="155">
        <v>87.890253287685496</v>
      </c>
      <c r="J58" s="155">
        <v>91.114485446026094</v>
      </c>
      <c r="K58" s="155">
        <v>86.613044536719059</v>
      </c>
      <c r="L58" s="155">
        <v>88.389839441381852</v>
      </c>
      <c r="M58" s="155">
        <v>91.403710790369487</v>
      </c>
      <c r="N58" s="155">
        <v>77.74343018631285</v>
      </c>
      <c r="O58" s="177">
        <v>94.889505911401969</v>
      </c>
      <c r="P58" s="155">
        <v>92.925285136390457</v>
      </c>
    </row>
    <row r="59" spans="1:16" ht="12.75" customHeight="1" x14ac:dyDescent="0.2">
      <c r="A59" s="178"/>
      <c r="B59" s="178" t="s">
        <v>1</v>
      </c>
      <c r="C59" s="155">
        <v>87.738004050621313</v>
      </c>
      <c r="D59" s="155">
        <v>85.541710778072726</v>
      </c>
      <c r="E59" s="155">
        <v>86.220290422807821</v>
      </c>
      <c r="F59" s="155">
        <v>73.605434151176468</v>
      </c>
      <c r="G59" s="155">
        <v>85.905649015564151</v>
      </c>
      <c r="H59" s="155">
        <v>108.13324752475422</v>
      </c>
      <c r="I59" s="155">
        <v>91.912066108188654</v>
      </c>
      <c r="J59" s="155">
        <v>91.673323881254049</v>
      </c>
      <c r="K59" s="155">
        <v>87.932990439826938</v>
      </c>
      <c r="L59" s="155">
        <v>88.293466209241132</v>
      </c>
      <c r="M59" s="155">
        <v>91.83532829889667</v>
      </c>
      <c r="N59" s="155">
        <v>80.257194790006551</v>
      </c>
      <c r="O59" s="177">
        <v>95.81353957672961</v>
      </c>
      <c r="P59" s="155">
        <v>93.853439189584492</v>
      </c>
    </row>
    <row r="60" spans="1:16" ht="12.75" customHeight="1" x14ac:dyDescent="0.2">
      <c r="A60" s="178"/>
      <c r="B60" s="178" t="s">
        <v>2</v>
      </c>
      <c r="C60" s="155">
        <v>87.929772440036999</v>
      </c>
      <c r="D60" s="155">
        <v>87.17587841814732</v>
      </c>
      <c r="E60" s="155">
        <v>87.540710916333254</v>
      </c>
      <c r="F60" s="155">
        <v>75.64965742234854</v>
      </c>
      <c r="G60" s="155">
        <v>87.075988394956923</v>
      </c>
      <c r="H60" s="155">
        <v>110.4565071329173</v>
      </c>
      <c r="I60" s="155">
        <v>92.257476325763534</v>
      </c>
      <c r="J60" s="155">
        <v>93.214656700780139</v>
      </c>
      <c r="K60" s="155">
        <v>87.725337867017345</v>
      </c>
      <c r="L60" s="155">
        <v>88.602654954855851</v>
      </c>
      <c r="M60" s="155">
        <v>87.836902281523834</v>
      </c>
      <c r="N60" s="155">
        <v>80.668877928636661</v>
      </c>
      <c r="O60" s="177">
        <v>95.96505322585611</v>
      </c>
      <c r="P60" s="155">
        <v>93.985386084684393</v>
      </c>
    </row>
    <row r="61" spans="1:16" ht="26.25" customHeight="1" x14ac:dyDescent="0.2">
      <c r="A61" s="178">
        <v>2004</v>
      </c>
      <c r="B61" s="178" t="s">
        <v>3</v>
      </c>
      <c r="C61" s="155">
        <v>88.567419057147475</v>
      </c>
      <c r="D61" s="155">
        <v>88.257718346456173</v>
      </c>
      <c r="E61" s="155">
        <v>86.860908816927747</v>
      </c>
      <c r="F61" s="155">
        <v>74.375464881796916</v>
      </c>
      <c r="G61" s="155">
        <v>85.912389209925877</v>
      </c>
      <c r="H61" s="155">
        <v>109.71376737477746</v>
      </c>
      <c r="I61" s="155">
        <v>96.805401245471629</v>
      </c>
      <c r="J61" s="155">
        <v>94.682259153432554</v>
      </c>
      <c r="K61" s="155">
        <v>88.590935876417404</v>
      </c>
      <c r="L61" s="155">
        <v>89.832383824914459</v>
      </c>
      <c r="M61" s="155">
        <v>88.176338493777664</v>
      </c>
      <c r="N61" s="155">
        <v>81.648815092258729</v>
      </c>
      <c r="O61" s="177">
        <v>96.664561485639695</v>
      </c>
      <c r="P61" s="155">
        <v>94.593342557767343</v>
      </c>
    </row>
    <row r="62" spans="1:16" ht="12.75" customHeight="1" x14ac:dyDescent="0.2">
      <c r="A62" s="178"/>
      <c r="B62" s="178" t="s">
        <v>4</v>
      </c>
      <c r="C62" s="155">
        <v>88.690637214058867</v>
      </c>
      <c r="D62" s="155">
        <v>89.023316453311992</v>
      </c>
      <c r="E62" s="155">
        <v>87.608961912297644</v>
      </c>
      <c r="F62" s="155">
        <v>75.526892923014245</v>
      </c>
      <c r="G62" s="155">
        <v>87.070372815630066</v>
      </c>
      <c r="H62" s="155">
        <v>110.27003334077989</v>
      </c>
      <c r="I62" s="155">
        <v>93.395340934838302</v>
      </c>
      <c r="J62" s="155">
        <v>93.844845271412851</v>
      </c>
      <c r="K62" s="155">
        <v>88.635654622839041</v>
      </c>
      <c r="L62" s="155">
        <v>90.605212862488941</v>
      </c>
      <c r="M62" s="155">
        <v>90.149724524228162</v>
      </c>
      <c r="N62" s="155">
        <v>80.635193710504183</v>
      </c>
      <c r="O62" s="177">
        <v>96.918091430666038</v>
      </c>
      <c r="P62" s="155">
        <v>94.651352248982207</v>
      </c>
    </row>
    <row r="63" spans="1:16" ht="12.75" customHeight="1" x14ac:dyDescent="0.2">
      <c r="A63" s="178"/>
      <c r="B63" s="178" t="s">
        <v>1</v>
      </c>
      <c r="C63" s="155">
        <v>88.588574584086672</v>
      </c>
      <c r="D63" s="155">
        <v>88.981442019710428</v>
      </c>
      <c r="E63" s="155">
        <v>89.681368432681197</v>
      </c>
      <c r="F63" s="155">
        <v>81.795089819124343</v>
      </c>
      <c r="G63" s="155">
        <v>87.823098602596502</v>
      </c>
      <c r="H63" s="155">
        <v>117.66090221340022</v>
      </c>
      <c r="I63" s="155">
        <v>94.120863444061115</v>
      </c>
      <c r="J63" s="155">
        <v>93.262117172194692</v>
      </c>
      <c r="K63" s="155">
        <v>88.06709529594383</v>
      </c>
      <c r="L63" s="155">
        <v>89.447301380101422</v>
      </c>
      <c r="M63" s="155">
        <v>90.495252853196789</v>
      </c>
      <c r="N63" s="155">
        <v>80.195332859096482</v>
      </c>
      <c r="O63" s="177">
        <v>96.186307191967302</v>
      </c>
      <c r="P63" s="155">
        <v>94.422180879194826</v>
      </c>
    </row>
    <row r="64" spans="1:16" ht="12.75" customHeight="1" x14ac:dyDescent="0.2">
      <c r="A64" s="178"/>
      <c r="B64" s="178" t="s">
        <v>2</v>
      </c>
      <c r="C64" s="155">
        <v>89.741943996302069</v>
      </c>
      <c r="D64" s="155">
        <v>88.693211156588077</v>
      </c>
      <c r="E64" s="155">
        <v>91.472709785671384</v>
      </c>
      <c r="F64" s="155">
        <v>79.818493348054247</v>
      </c>
      <c r="G64" s="155">
        <v>91.796774880492933</v>
      </c>
      <c r="H64" s="155">
        <v>114.82053392474359</v>
      </c>
      <c r="I64" s="155">
        <v>88.625539589587632</v>
      </c>
      <c r="J64" s="155">
        <v>94.143114125515453</v>
      </c>
      <c r="K64" s="155">
        <v>89.127259884559223</v>
      </c>
      <c r="L64" s="155">
        <v>90.56472227707215</v>
      </c>
      <c r="M64" s="155">
        <v>92.606798686708785</v>
      </c>
      <c r="N64" s="155">
        <v>80.992804342712489</v>
      </c>
      <c r="O64" s="177">
        <v>97.156656509812052</v>
      </c>
      <c r="P64" s="155">
        <v>95.52999488809786</v>
      </c>
    </row>
    <row r="65" spans="1:16" ht="26.25" customHeight="1" x14ac:dyDescent="0.2">
      <c r="A65" s="178">
        <v>2005</v>
      </c>
      <c r="B65" s="178" t="s">
        <v>3</v>
      </c>
      <c r="C65" s="155">
        <v>89.807087552615599</v>
      </c>
      <c r="D65" s="155">
        <v>88.137298564794079</v>
      </c>
      <c r="E65" s="155">
        <v>92.073745061661441</v>
      </c>
      <c r="F65" s="155">
        <v>79.252323010937005</v>
      </c>
      <c r="G65" s="155">
        <v>92.6542203286307</v>
      </c>
      <c r="H65" s="155">
        <v>112.70706407762985</v>
      </c>
      <c r="I65" s="155">
        <v>91.716451837735377</v>
      </c>
      <c r="J65" s="155">
        <v>93.978698368752745</v>
      </c>
      <c r="K65" s="155">
        <v>89.108611698385317</v>
      </c>
      <c r="L65" s="155">
        <v>90.562614936239513</v>
      </c>
      <c r="M65" s="155">
        <v>91.662144872407012</v>
      </c>
      <c r="N65" s="155">
        <v>81.803412673174975</v>
      </c>
      <c r="O65" s="177">
        <v>96.425142604065428</v>
      </c>
      <c r="P65" s="155">
        <v>95.478054896595211</v>
      </c>
    </row>
    <row r="66" spans="1:16" ht="12.75" customHeight="1" x14ac:dyDescent="0.2">
      <c r="A66" s="178"/>
      <c r="B66" s="178" t="s">
        <v>4</v>
      </c>
      <c r="C66" s="155">
        <v>89.951129276162305</v>
      </c>
      <c r="D66" s="155">
        <v>87.23866845075365</v>
      </c>
      <c r="E66" s="155">
        <v>91.488447401554467</v>
      </c>
      <c r="F66" s="155">
        <v>80.595835501895664</v>
      </c>
      <c r="G66" s="155">
        <v>91.064535744781963</v>
      </c>
      <c r="H66" s="155">
        <v>111.94734070480754</v>
      </c>
      <c r="I66" s="155">
        <v>96.80390870803781</v>
      </c>
      <c r="J66" s="155">
        <v>92.721116501112746</v>
      </c>
      <c r="K66" s="155">
        <v>89.555881724893041</v>
      </c>
      <c r="L66" s="155">
        <v>91.091820641512612</v>
      </c>
      <c r="M66" s="155">
        <v>90.201822487599287</v>
      </c>
      <c r="N66" s="155">
        <v>82.893779744300417</v>
      </c>
      <c r="O66" s="177">
        <v>96.716734422450259</v>
      </c>
      <c r="P66" s="155">
        <v>95.510020524993934</v>
      </c>
    </row>
    <row r="67" spans="1:16" ht="12.75" customHeight="1" x14ac:dyDescent="0.2">
      <c r="A67" s="178"/>
      <c r="B67" s="178" t="s">
        <v>1</v>
      </c>
      <c r="C67" s="155">
        <v>90.447504360964373</v>
      </c>
      <c r="D67" s="155">
        <v>87.400534731437247</v>
      </c>
      <c r="E67" s="155">
        <v>92.015525983616868</v>
      </c>
      <c r="F67" s="155">
        <v>80.445375251705201</v>
      </c>
      <c r="G67" s="155">
        <v>92.097641758358535</v>
      </c>
      <c r="H67" s="155">
        <v>109.49830892899448</v>
      </c>
      <c r="I67" s="155">
        <v>96.912934940751953</v>
      </c>
      <c r="J67" s="155">
        <v>92.093906303091046</v>
      </c>
      <c r="K67" s="155">
        <v>90.148804499964328</v>
      </c>
      <c r="L67" s="155">
        <v>90.392989452861258</v>
      </c>
      <c r="M67" s="155">
        <v>88.198922038292338</v>
      </c>
      <c r="N67" s="155">
        <v>85.252960516806766</v>
      </c>
      <c r="O67" s="177">
        <v>96.741437557663076</v>
      </c>
      <c r="P67" s="155">
        <v>95.929600364080926</v>
      </c>
    </row>
    <row r="68" spans="1:16" ht="12.75" customHeight="1" x14ac:dyDescent="0.2">
      <c r="A68" s="178"/>
      <c r="B68" s="178" t="s">
        <v>2</v>
      </c>
      <c r="C68" s="155">
        <v>91.870397797531794</v>
      </c>
      <c r="D68" s="155">
        <v>88.025113286105153</v>
      </c>
      <c r="E68" s="155">
        <v>93.87334959669694</v>
      </c>
      <c r="F68" s="155">
        <v>84.125466070630935</v>
      </c>
      <c r="G68" s="155">
        <v>93.33948081438254</v>
      </c>
      <c r="H68" s="155">
        <v>113.63707880273759</v>
      </c>
      <c r="I68" s="155">
        <v>98.71637196381019</v>
      </c>
      <c r="J68" s="155">
        <v>92.047203842914016</v>
      </c>
      <c r="K68" s="155">
        <v>91.614841624439165</v>
      </c>
      <c r="L68" s="155">
        <v>90.728874155399694</v>
      </c>
      <c r="M68" s="155">
        <v>87.323183047782393</v>
      </c>
      <c r="N68" s="155">
        <v>87.119761879685996</v>
      </c>
      <c r="O68" s="177">
        <v>99.179761143091028</v>
      </c>
      <c r="P68" s="155">
        <v>97.329819123400867</v>
      </c>
    </row>
    <row r="69" spans="1:16" ht="26.25" customHeight="1" x14ac:dyDescent="0.2">
      <c r="A69" s="178">
        <v>2006</v>
      </c>
      <c r="B69" s="178" t="s">
        <v>3</v>
      </c>
      <c r="C69" s="155">
        <v>92.859377277370683</v>
      </c>
      <c r="D69" s="155">
        <v>89.314897124352314</v>
      </c>
      <c r="E69" s="155">
        <v>96.349706551693146</v>
      </c>
      <c r="F69" s="155">
        <v>87.998259010562293</v>
      </c>
      <c r="G69" s="155">
        <v>96.102808869782862</v>
      </c>
      <c r="H69" s="155">
        <v>113.37106277720889</v>
      </c>
      <c r="I69" s="155">
        <v>98.964403867148931</v>
      </c>
      <c r="J69" s="155">
        <v>98.297179933861159</v>
      </c>
      <c r="K69" s="155">
        <v>91.811396069441045</v>
      </c>
      <c r="L69" s="155">
        <v>91.73729154477364</v>
      </c>
      <c r="M69" s="155">
        <v>87.555888467459184</v>
      </c>
      <c r="N69" s="155">
        <v>88.101983123644089</v>
      </c>
      <c r="O69" s="177">
        <v>97.935049761670811</v>
      </c>
      <c r="P69" s="155">
        <v>98.267724916195107</v>
      </c>
    </row>
    <row r="70" spans="1:16" ht="12.75" customHeight="1" x14ac:dyDescent="0.2">
      <c r="A70" s="178"/>
      <c r="B70" s="178" t="s">
        <v>4</v>
      </c>
      <c r="C70" s="155">
        <v>93.10505670370074</v>
      </c>
      <c r="D70" s="155">
        <v>91.004566100289793</v>
      </c>
      <c r="E70" s="155">
        <v>96.549401421609602</v>
      </c>
      <c r="F70" s="155">
        <v>92.804784283511552</v>
      </c>
      <c r="G70" s="155">
        <v>95.34615990188307</v>
      </c>
      <c r="H70" s="155">
        <v>115.61487266617125</v>
      </c>
      <c r="I70" s="155">
        <v>97.071644340249065</v>
      </c>
      <c r="J70" s="155">
        <v>97.081192131964769</v>
      </c>
      <c r="K70" s="155">
        <v>92.177381116832123</v>
      </c>
      <c r="L70" s="155">
        <v>92.653787989805664</v>
      </c>
      <c r="M70" s="155">
        <v>86.342231811708444</v>
      </c>
      <c r="N70" s="155">
        <v>88.986001134123811</v>
      </c>
      <c r="O70" s="177">
        <v>97.893395455842139</v>
      </c>
      <c r="P70" s="155">
        <v>98.417824300890317</v>
      </c>
    </row>
    <row r="71" spans="1:16" ht="12.75" customHeight="1" x14ac:dyDescent="0.2">
      <c r="A71" s="178"/>
      <c r="B71" s="178" t="s">
        <v>1</v>
      </c>
      <c r="C71" s="155">
        <v>93.184434153561909</v>
      </c>
      <c r="D71" s="155">
        <v>92.756572539017924</v>
      </c>
      <c r="E71" s="155">
        <v>95.597019637687708</v>
      </c>
      <c r="F71" s="155">
        <v>100.16050890878513</v>
      </c>
      <c r="G71" s="155">
        <v>92.989260710957467</v>
      </c>
      <c r="H71" s="155">
        <v>113.50412848895445</v>
      </c>
      <c r="I71" s="155">
        <v>94.984304435113543</v>
      </c>
      <c r="J71" s="155">
        <v>100.72984320922197</v>
      </c>
      <c r="K71" s="155">
        <v>92.149063489477768</v>
      </c>
      <c r="L71" s="155">
        <v>92.816889575491388</v>
      </c>
      <c r="M71" s="155">
        <v>84.440209116294255</v>
      </c>
      <c r="N71" s="155">
        <v>88.574196911422959</v>
      </c>
      <c r="O71" s="177">
        <v>98.8724864971676</v>
      </c>
      <c r="P71" s="155">
        <v>98.325025428171898</v>
      </c>
    </row>
    <row r="72" spans="1:16" ht="12.75" customHeight="1" x14ac:dyDescent="0.2">
      <c r="A72" s="178"/>
      <c r="B72" s="178" t="s">
        <v>2</v>
      </c>
      <c r="C72" s="155">
        <v>94.016396922572326</v>
      </c>
      <c r="D72" s="155">
        <v>90.946131885722906</v>
      </c>
      <c r="E72" s="155">
        <v>95.170717778109022</v>
      </c>
      <c r="F72" s="155">
        <v>101.66987201609717</v>
      </c>
      <c r="G72" s="155">
        <v>92.533907390395655</v>
      </c>
      <c r="H72" s="155">
        <v>112.27076044922636</v>
      </c>
      <c r="I72" s="155">
        <v>93.007516164672012</v>
      </c>
      <c r="J72" s="155">
        <v>100.81721562044112</v>
      </c>
      <c r="K72" s="155">
        <v>93.35948837136587</v>
      </c>
      <c r="L72" s="155">
        <v>94.767991357669516</v>
      </c>
      <c r="M72" s="155">
        <v>86.963717365067083</v>
      </c>
      <c r="N72" s="155">
        <v>89.44250510828148</v>
      </c>
      <c r="O72" s="177">
        <v>99.649992471806669</v>
      </c>
      <c r="P72" s="155">
        <v>99.025239161784029</v>
      </c>
    </row>
    <row r="73" spans="1:16" ht="26.25" customHeight="1" x14ac:dyDescent="0.2">
      <c r="A73" s="178">
        <v>2007</v>
      </c>
      <c r="B73" s="178" t="s">
        <v>3</v>
      </c>
      <c r="C73" s="155">
        <v>93.98677061760695</v>
      </c>
      <c r="D73" s="155">
        <v>91.587446309412144</v>
      </c>
      <c r="E73" s="155">
        <v>95.337969679773479</v>
      </c>
      <c r="F73" s="155">
        <v>101.04073558506249</v>
      </c>
      <c r="G73" s="155">
        <v>93.456923169440003</v>
      </c>
      <c r="H73" s="155">
        <v>103.30727219988002</v>
      </c>
      <c r="I73" s="155">
        <v>99.084169374523341</v>
      </c>
      <c r="J73" s="155">
        <v>102.92695981610004</v>
      </c>
      <c r="K73" s="155">
        <v>93.084815959435318</v>
      </c>
      <c r="L73" s="155">
        <v>94.751480559513567</v>
      </c>
      <c r="M73" s="155">
        <v>89.454635290370419</v>
      </c>
      <c r="N73" s="155">
        <v>89.475454665955922</v>
      </c>
      <c r="O73" s="177">
        <v>97.949413873505392</v>
      </c>
      <c r="P73" s="155">
        <v>98.817080441453044</v>
      </c>
    </row>
    <row r="74" spans="1:16" ht="12.75" customHeight="1" x14ac:dyDescent="0.2">
      <c r="A74" s="178"/>
      <c r="B74" s="178" t="s">
        <v>4</v>
      </c>
      <c r="C74" s="155">
        <v>93.13464296865348</v>
      </c>
      <c r="D74" s="155">
        <v>90.867684017352445</v>
      </c>
      <c r="E74" s="155">
        <v>93.006762591453565</v>
      </c>
      <c r="F74" s="155">
        <v>99.219758246409256</v>
      </c>
      <c r="G74" s="155">
        <v>89.734051607654735</v>
      </c>
      <c r="H74" s="155">
        <v>113.19394623268136</v>
      </c>
      <c r="I74" s="155">
        <v>93.96520896851402</v>
      </c>
      <c r="J74" s="155">
        <v>99.048901998209359</v>
      </c>
      <c r="K74" s="155">
        <v>92.817709219540546</v>
      </c>
      <c r="L74" s="155">
        <v>94.846454869045672</v>
      </c>
      <c r="M74" s="155">
        <v>89.254815689282154</v>
      </c>
      <c r="N74" s="155">
        <v>89.602575863326038</v>
      </c>
      <c r="O74" s="177">
        <v>96.988527583529887</v>
      </c>
      <c r="P74" s="155">
        <v>97.746435038728578</v>
      </c>
    </row>
    <row r="75" spans="1:16" ht="12.75" customHeight="1" x14ac:dyDescent="0.2">
      <c r="A75" s="178"/>
      <c r="B75" s="178" t="s">
        <v>1</v>
      </c>
      <c r="C75" s="155">
        <v>93.452773690829133</v>
      </c>
      <c r="D75" s="155">
        <v>90.331453816233164</v>
      </c>
      <c r="E75" s="155">
        <v>91.531610671383632</v>
      </c>
      <c r="F75" s="155">
        <v>94.706617629752657</v>
      </c>
      <c r="G75" s="155">
        <v>89.747103828686619</v>
      </c>
      <c r="H75" s="155">
        <v>109.3627345185615</v>
      </c>
      <c r="I75" s="155">
        <v>87.998640073302553</v>
      </c>
      <c r="J75" s="155">
        <v>99.521579633105091</v>
      </c>
      <c r="K75" s="155">
        <v>93.523574902327312</v>
      </c>
      <c r="L75" s="155">
        <v>95.713386572960573</v>
      </c>
      <c r="M75" s="155">
        <v>88.895788682069863</v>
      </c>
      <c r="N75" s="155">
        <v>90.616324212779205</v>
      </c>
      <c r="O75" s="177">
        <v>97.58720668259285</v>
      </c>
      <c r="P75" s="155">
        <v>97.92452976538685</v>
      </c>
    </row>
    <row r="76" spans="1:16" ht="12.75" customHeight="1" x14ac:dyDescent="0.2">
      <c r="A76" s="178"/>
      <c r="B76" s="178" t="s">
        <v>2</v>
      </c>
      <c r="C76" s="155">
        <v>94.23166435933345</v>
      </c>
      <c r="D76" s="155">
        <v>91.704404604322647</v>
      </c>
      <c r="E76" s="155">
        <v>92.803761356207048</v>
      </c>
      <c r="F76" s="155">
        <v>96.557289583643012</v>
      </c>
      <c r="G76" s="155">
        <v>90.880493398168355</v>
      </c>
      <c r="H76" s="155">
        <v>109.2965765825288</v>
      </c>
      <c r="I76" s="155">
        <v>91.165882825381374</v>
      </c>
      <c r="J76" s="155">
        <v>99.284420150322063</v>
      </c>
      <c r="K76" s="155">
        <v>94.278787995550189</v>
      </c>
      <c r="L76" s="155">
        <v>94.484027749197395</v>
      </c>
      <c r="M76" s="155">
        <v>92.621301395843375</v>
      </c>
      <c r="N76" s="155">
        <v>91.644767941539868</v>
      </c>
      <c r="O76" s="177">
        <v>98.073065888424097</v>
      </c>
      <c r="P76" s="155">
        <v>98.584101468850079</v>
      </c>
    </row>
    <row r="77" spans="1:16" ht="26.25" customHeight="1" x14ac:dyDescent="0.2">
      <c r="A77" s="178">
        <v>2008</v>
      </c>
      <c r="B77" s="178" t="s">
        <v>3</v>
      </c>
      <c r="C77" s="155">
        <v>95.113750972864153</v>
      </c>
      <c r="D77" s="155">
        <v>91.273300848256724</v>
      </c>
      <c r="E77" s="155">
        <v>94.284461453572135</v>
      </c>
      <c r="F77" s="155">
        <v>97.85288671566083</v>
      </c>
      <c r="G77" s="155">
        <v>92.917093911983187</v>
      </c>
      <c r="H77" s="155">
        <v>111.43318413022875</v>
      </c>
      <c r="I77" s="155">
        <v>88.20163994447509</v>
      </c>
      <c r="J77" s="155">
        <v>101.2593568049796</v>
      </c>
      <c r="K77" s="155">
        <v>94.954582663882334</v>
      </c>
      <c r="L77" s="155">
        <v>95.14008722857902</v>
      </c>
      <c r="M77" s="155">
        <v>92.306044865304798</v>
      </c>
      <c r="N77" s="155">
        <v>93.299152302406881</v>
      </c>
      <c r="O77" s="177">
        <v>97.871813507267305</v>
      </c>
      <c r="P77" s="155">
        <v>99.34937599168498</v>
      </c>
    </row>
    <row r="78" spans="1:16" ht="12.75" customHeight="1" x14ac:dyDescent="0.2">
      <c r="A78" s="178"/>
      <c r="B78" s="178" t="s">
        <v>4</v>
      </c>
      <c r="C78" s="155">
        <v>95.366349522057703</v>
      </c>
      <c r="D78" s="155">
        <v>94.721217334790197</v>
      </c>
      <c r="E78" s="155">
        <v>95.539525929108521</v>
      </c>
      <c r="F78" s="155">
        <v>97.595971993920301</v>
      </c>
      <c r="G78" s="155">
        <v>95.014141213624669</v>
      </c>
      <c r="H78" s="155">
        <v>112.38939452365396</v>
      </c>
      <c r="I78" s="155">
        <v>85.587295389648162</v>
      </c>
      <c r="J78" s="155">
        <v>101.42817771548761</v>
      </c>
      <c r="K78" s="155">
        <v>94.952367723978782</v>
      </c>
      <c r="L78" s="155">
        <v>95.041655171498363</v>
      </c>
      <c r="M78" s="155">
        <v>90.119283485700223</v>
      </c>
      <c r="N78" s="155">
        <v>93.810157569724112</v>
      </c>
      <c r="O78" s="177">
        <v>97.980729490197604</v>
      </c>
      <c r="P78" s="155">
        <v>99.455749832567648</v>
      </c>
    </row>
    <row r="79" spans="1:16" ht="12.75" customHeight="1" x14ac:dyDescent="0.2">
      <c r="A79" s="178"/>
      <c r="B79" s="178" t="s">
        <v>1</v>
      </c>
      <c r="C79" s="155">
        <v>94.033990378957753</v>
      </c>
      <c r="D79" s="155">
        <v>93.961401879175398</v>
      </c>
      <c r="E79" s="155">
        <v>94.682886728279655</v>
      </c>
      <c r="F79" s="155">
        <v>97.014818736565303</v>
      </c>
      <c r="G79" s="155">
        <v>93.759579151284569</v>
      </c>
      <c r="H79" s="155">
        <v>119.00717690091719</v>
      </c>
      <c r="I79" s="155">
        <v>79.161127293835122</v>
      </c>
      <c r="J79" s="155">
        <v>97.249612798177466</v>
      </c>
      <c r="K79" s="155">
        <v>93.765004607368894</v>
      </c>
      <c r="L79" s="155">
        <v>91.830648436140308</v>
      </c>
      <c r="M79" s="155">
        <v>88.396807881091107</v>
      </c>
      <c r="N79" s="155">
        <v>92.827739212184682</v>
      </c>
      <c r="O79" s="177">
        <v>97.749836263054462</v>
      </c>
      <c r="P79" s="155">
        <v>97.929797221194761</v>
      </c>
    </row>
    <row r="80" spans="1:16" ht="12.75" customHeight="1" x14ac:dyDescent="0.2">
      <c r="A80" s="178"/>
      <c r="B80" s="178" t="s">
        <v>2</v>
      </c>
      <c r="C80" s="155">
        <v>92.987336604046305</v>
      </c>
      <c r="D80" s="155">
        <v>92.203695290889868</v>
      </c>
      <c r="E80" s="155">
        <v>90.690371063101836</v>
      </c>
      <c r="F80" s="155">
        <v>94.805758226096032</v>
      </c>
      <c r="G80" s="155">
        <v>89.083040436871173</v>
      </c>
      <c r="H80" s="155">
        <v>113.26319498201299</v>
      </c>
      <c r="I80" s="155">
        <v>79.384019869325542</v>
      </c>
      <c r="J80" s="155">
        <v>94.107664323671088</v>
      </c>
      <c r="K80" s="155">
        <v>93.552593935838146</v>
      </c>
      <c r="L80" s="155">
        <v>90.989585718760324</v>
      </c>
      <c r="M80" s="155">
        <v>89.7141508835726</v>
      </c>
      <c r="N80" s="155">
        <v>92.536066701029256</v>
      </c>
      <c r="O80" s="177">
        <v>97.485127763079305</v>
      </c>
      <c r="P80" s="155">
        <v>96.705214097200468</v>
      </c>
    </row>
    <row r="81" spans="1:16" ht="26.25" customHeight="1" x14ac:dyDescent="0.2">
      <c r="A81" s="178">
        <v>2009</v>
      </c>
      <c r="B81" s="178" t="s">
        <v>3</v>
      </c>
      <c r="C81" s="155">
        <v>92.716358809847236</v>
      </c>
      <c r="D81" s="155">
        <v>92.13026041625416</v>
      </c>
      <c r="E81" s="155">
        <v>88.670993874443127</v>
      </c>
      <c r="F81" s="155">
        <v>101.87563021568047</v>
      </c>
      <c r="G81" s="155">
        <v>83.350918249293827</v>
      </c>
      <c r="H81" s="155">
        <v>116.299087424546</v>
      </c>
      <c r="I81" s="155">
        <v>83.606809967725809</v>
      </c>
      <c r="J81" s="155">
        <v>89.253254702330722</v>
      </c>
      <c r="K81" s="155">
        <v>94.049843516749405</v>
      </c>
      <c r="L81" s="155">
        <v>90.346440126794789</v>
      </c>
      <c r="M81" s="155">
        <v>88.824455721064666</v>
      </c>
      <c r="N81" s="155">
        <v>93.113802077421937</v>
      </c>
      <c r="O81" s="177">
        <v>98.937178745281841</v>
      </c>
      <c r="P81" s="155">
        <v>96.28959970048011</v>
      </c>
    </row>
    <row r="82" spans="1:16" ht="12.75" customHeight="1" x14ac:dyDescent="0.2">
      <c r="A82" s="178"/>
      <c r="B82" s="178" t="s">
        <v>4</v>
      </c>
      <c r="C82" s="155">
        <v>91.995935292127015</v>
      </c>
      <c r="D82" s="155">
        <v>90.467708788235711</v>
      </c>
      <c r="E82" s="155">
        <v>86.631043769406332</v>
      </c>
      <c r="F82" s="155">
        <v>103.36425002382775</v>
      </c>
      <c r="G82" s="155">
        <v>81.168319572425887</v>
      </c>
      <c r="H82" s="155">
        <v>104.49219233262302</v>
      </c>
      <c r="I82" s="155">
        <v>85.010670057527577</v>
      </c>
      <c r="J82" s="155">
        <v>84.860263795662746</v>
      </c>
      <c r="K82" s="155">
        <v>93.939506631855295</v>
      </c>
      <c r="L82" s="155">
        <v>89.470934854729649</v>
      </c>
      <c r="M82" s="155">
        <v>89.002329032869071</v>
      </c>
      <c r="N82" s="155">
        <v>93.029495074620129</v>
      </c>
      <c r="O82" s="177">
        <v>99.118966208135248</v>
      </c>
      <c r="P82" s="155">
        <v>95.409016844386841</v>
      </c>
    </row>
    <row r="83" spans="1:16" ht="12.75" customHeight="1" x14ac:dyDescent="0.2">
      <c r="A83" s="178"/>
      <c r="B83" s="178" t="s">
        <v>1</v>
      </c>
      <c r="C83" s="155">
        <v>92.139363793559852</v>
      </c>
      <c r="D83" s="155">
        <v>87.500727794763179</v>
      </c>
      <c r="E83" s="155">
        <v>89.462990354305134</v>
      </c>
      <c r="F83" s="155">
        <v>102.76065205266133</v>
      </c>
      <c r="G83" s="155">
        <v>84.548782169202653</v>
      </c>
      <c r="H83" s="155">
        <v>109.08681323549973</v>
      </c>
      <c r="I83" s="155">
        <v>87.915816044617557</v>
      </c>
      <c r="J83" s="155">
        <v>82.941193502151151</v>
      </c>
      <c r="K83" s="155">
        <v>93.696591684013868</v>
      </c>
      <c r="L83" s="155">
        <v>88.760961863869298</v>
      </c>
      <c r="M83" s="155">
        <v>87.691934441001436</v>
      </c>
      <c r="N83" s="155">
        <v>92.219649069263568</v>
      </c>
      <c r="O83" s="177">
        <v>100.11030462789607</v>
      </c>
      <c r="P83" s="155">
        <v>95.419613423365448</v>
      </c>
    </row>
    <row r="84" spans="1:16" ht="12.75" customHeight="1" x14ac:dyDescent="0.2">
      <c r="A84" s="178"/>
      <c r="B84" s="178" t="s">
        <v>2</v>
      </c>
      <c r="C84" s="155">
        <v>91.568577429368332</v>
      </c>
      <c r="D84" s="155">
        <v>88.036749229862053</v>
      </c>
      <c r="E84" s="155">
        <v>88.671846685109799</v>
      </c>
      <c r="F84" s="155">
        <v>94.920875668610435</v>
      </c>
      <c r="G84" s="155">
        <v>85.611449009065225</v>
      </c>
      <c r="H84" s="155">
        <v>106.89883945827231</v>
      </c>
      <c r="I84" s="155">
        <v>86.572777040782228</v>
      </c>
      <c r="J84" s="155">
        <v>79.136434125805124</v>
      </c>
      <c r="K84" s="155">
        <v>93.423808521637866</v>
      </c>
      <c r="L84" s="155">
        <v>89.858836565503765</v>
      </c>
      <c r="M84" s="155">
        <v>87.032781709297907</v>
      </c>
      <c r="N84" s="155">
        <v>91.809116354234192</v>
      </c>
      <c r="O84" s="177">
        <v>99.391335907013683</v>
      </c>
      <c r="P84" s="155">
        <v>94.691605604487449</v>
      </c>
    </row>
    <row r="85" spans="1:16" ht="26.25" customHeight="1" x14ac:dyDescent="0.2">
      <c r="A85" s="178">
        <v>2010</v>
      </c>
      <c r="B85" s="178" t="s">
        <v>3</v>
      </c>
      <c r="C85" s="155">
        <v>92.205495645490387</v>
      </c>
      <c r="D85" s="155">
        <v>86.209834553182503</v>
      </c>
      <c r="E85" s="155">
        <v>89.852643308599426</v>
      </c>
      <c r="F85" s="155">
        <v>97.947425590021837</v>
      </c>
      <c r="G85" s="155">
        <v>86.839406850878248</v>
      </c>
      <c r="H85" s="155">
        <v>108.79083345842186</v>
      </c>
      <c r="I85" s="155">
        <v>83.69988126521568</v>
      </c>
      <c r="J85" s="155">
        <v>84.966709369940773</v>
      </c>
      <c r="K85" s="155">
        <v>93.52681235335352</v>
      </c>
      <c r="L85" s="155">
        <v>90.696772968237468</v>
      </c>
      <c r="M85" s="155">
        <v>86.371249410885852</v>
      </c>
      <c r="N85" s="155">
        <v>92.124681411104746</v>
      </c>
      <c r="O85" s="177">
        <v>99.077490224678684</v>
      </c>
      <c r="P85" s="155">
        <v>95.212790793337646</v>
      </c>
    </row>
    <row r="86" spans="1:16" ht="12.75" customHeight="1" x14ac:dyDescent="0.2">
      <c r="A86" s="178"/>
      <c r="B86" s="178" t="s">
        <v>4</v>
      </c>
      <c r="C86" s="155">
        <v>93.113195752090931</v>
      </c>
      <c r="D86" s="155">
        <v>85.566748802118937</v>
      </c>
      <c r="E86" s="155">
        <v>91.511540042391914</v>
      </c>
      <c r="F86" s="155">
        <v>98.432973609709805</v>
      </c>
      <c r="G86" s="155">
        <v>88.558897129015307</v>
      </c>
      <c r="H86" s="155">
        <v>111.24273375824058</v>
      </c>
      <c r="I86" s="155">
        <v>85.734633887251007</v>
      </c>
      <c r="J86" s="155">
        <v>90.016491507551081</v>
      </c>
      <c r="K86" s="155">
        <v>93.923263502822522</v>
      </c>
      <c r="L86" s="155">
        <v>92.099977482193211</v>
      </c>
      <c r="M86" s="155">
        <v>86.694532133101973</v>
      </c>
      <c r="N86" s="155">
        <v>91.699410590369723</v>
      </c>
      <c r="O86" s="177">
        <v>99.889808470519</v>
      </c>
      <c r="P86" s="155">
        <v>96.011686450314699</v>
      </c>
    </row>
    <row r="87" spans="1:16" ht="12.75" customHeight="1" x14ac:dyDescent="0.2">
      <c r="A87" s="178"/>
      <c r="B87" s="178" t="s">
        <v>1</v>
      </c>
      <c r="C87" s="155">
        <v>93.695576641839637</v>
      </c>
      <c r="D87" s="155">
        <v>89.409018919400694</v>
      </c>
      <c r="E87" s="155">
        <v>92.855676894163139</v>
      </c>
      <c r="F87" s="155">
        <v>101.07954191189721</v>
      </c>
      <c r="G87" s="155">
        <v>90.323819070290071</v>
      </c>
      <c r="H87" s="155">
        <v>111.81391020043587</v>
      </c>
      <c r="I87" s="155">
        <v>83.034866244942535</v>
      </c>
      <c r="J87" s="155">
        <v>93.065683053500322</v>
      </c>
      <c r="K87" s="155">
        <v>94.067434313394287</v>
      </c>
      <c r="L87" s="155">
        <v>92.485270048800388</v>
      </c>
      <c r="M87" s="155">
        <v>85.688887133624817</v>
      </c>
      <c r="N87" s="155">
        <v>91.821031385599099</v>
      </c>
      <c r="O87" s="177">
        <v>100.29248262168534</v>
      </c>
      <c r="P87" s="155">
        <v>96.439465677220795</v>
      </c>
    </row>
    <row r="88" spans="1:16" ht="12.75" customHeight="1" x14ac:dyDescent="0.2">
      <c r="A88" s="178"/>
      <c r="B88" s="178" t="s">
        <v>2</v>
      </c>
      <c r="C88" s="155">
        <v>92.921678254058733</v>
      </c>
      <c r="D88" s="155">
        <v>91.954179049685109</v>
      </c>
      <c r="E88" s="155">
        <v>90.637108864280464</v>
      </c>
      <c r="F88" s="155">
        <v>100.38886272303631</v>
      </c>
      <c r="G88" s="155">
        <v>87.658669722105088</v>
      </c>
      <c r="H88" s="155">
        <v>110.66438153121754</v>
      </c>
      <c r="I88" s="155">
        <v>80.345892822987011</v>
      </c>
      <c r="J88" s="155">
        <v>90.636250807349782</v>
      </c>
      <c r="K88" s="155">
        <v>93.731502062146859</v>
      </c>
      <c r="L88" s="155">
        <v>92.74513214631969</v>
      </c>
      <c r="M88" s="155">
        <v>86.567402870977119</v>
      </c>
      <c r="N88" s="155">
        <v>91.947076991825426</v>
      </c>
      <c r="O88" s="177">
        <v>98.712560683598937</v>
      </c>
      <c r="P88" s="155">
        <v>95.472211297705186</v>
      </c>
    </row>
    <row r="89" spans="1:16" ht="26.25" customHeight="1" x14ac:dyDescent="0.2">
      <c r="A89" s="178">
        <v>2011</v>
      </c>
      <c r="B89" s="178" t="s">
        <v>3</v>
      </c>
      <c r="C89" s="155">
        <v>93.536982913036084</v>
      </c>
      <c r="D89" s="155">
        <v>97.37479238394458</v>
      </c>
      <c r="E89" s="155">
        <v>92.078083215216296</v>
      </c>
      <c r="F89" s="155">
        <v>99.456674382534175</v>
      </c>
      <c r="G89" s="155">
        <v>90.429365472860454</v>
      </c>
      <c r="H89" s="155">
        <v>101.18184389074676</v>
      </c>
      <c r="I89" s="155">
        <v>85.475023438431407</v>
      </c>
      <c r="J89" s="155">
        <v>94.299391103046048</v>
      </c>
      <c r="K89" s="155">
        <v>93.825723327949177</v>
      </c>
      <c r="L89" s="155">
        <v>92.077829647559199</v>
      </c>
      <c r="M89" s="155">
        <v>86.09328741834436</v>
      </c>
      <c r="N89" s="155">
        <v>92.454634675887746</v>
      </c>
      <c r="O89" s="177">
        <v>98.946195868179743</v>
      </c>
      <c r="P89" s="155">
        <v>95.933194624848554</v>
      </c>
    </row>
    <row r="90" spans="1:16" ht="12.75" customHeight="1" x14ac:dyDescent="0.2">
      <c r="A90" s="178"/>
      <c r="B90" s="178" t="s">
        <v>4</v>
      </c>
      <c r="C90" s="155">
        <v>93.404505522191144</v>
      </c>
      <c r="D90" s="155">
        <v>100.40360631067809</v>
      </c>
      <c r="E90" s="155">
        <v>93.939197232677074</v>
      </c>
      <c r="F90" s="155">
        <v>105.40488519982621</v>
      </c>
      <c r="G90" s="155">
        <v>91.081027174829416</v>
      </c>
      <c r="H90" s="155">
        <v>111.68483067710015</v>
      </c>
      <c r="I90" s="155">
        <v>82.85254996347895</v>
      </c>
      <c r="J90" s="155">
        <v>93.330031621921776</v>
      </c>
      <c r="K90" s="155">
        <v>93.252497904482766</v>
      </c>
      <c r="L90" s="155">
        <v>92.350949318173292</v>
      </c>
      <c r="M90" s="155">
        <v>86.400743463935584</v>
      </c>
      <c r="N90" s="155">
        <v>91.365410982271101</v>
      </c>
      <c r="O90" s="177">
        <v>98.217219915102916</v>
      </c>
      <c r="P90" s="155">
        <v>95.626963679328682</v>
      </c>
    </row>
    <row r="91" spans="1:16" ht="12.75" customHeight="1" x14ac:dyDescent="0.2">
      <c r="A91" s="178"/>
      <c r="B91" s="178" t="s">
        <v>1</v>
      </c>
      <c r="C91" s="155">
        <v>93.580914549454405</v>
      </c>
      <c r="D91" s="155">
        <v>99.838361308952472</v>
      </c>
      <c r="E91" s="155">
        <v>92.464491358510415</v>
      </c>
      <c r="F91" s="155">
        <v>107.75447604547163</v>
      </c>
      <c r="G91" s="155">
        <v>88.715266666948452</v>
      </c>
      <c r="H91" s="155">
        <v>110.21801707667173</v>
      </c>
      <c r="I91" s="155">
        <v>82.450719369991418</v>
      </c>
      <c r="J91" s="155">
        <v>92.091369331274606</v>
      </c>
      <c r="K91" s="155">
        <v>93.92397102100918</v>
      </c>
      <c r="L91" s="155">
        <v>92.454349209384205</v>
      </c>
      <c r="M91" s="155">
        <v>87.537823392969784</v>
      </c>
      <c r="N91" s="155">
        <v>92.425913723663356</v>
      </c>
      <c r="O91" s="177">
        <v>98.616295300307968</v>
      </c>
      <c r="P91" s="155">
        <v>95.745695601580991</v>
      </c>
    </row>
    <row r="92" spans="1:16" ht="12.75" customHeight="1" x14ac:dyDescent="0.2">
      <c r="A92" s="178"/>
      <c r="B92" s="178" t="s">
        <v>2</v>
      </c>
      <c r="C92" s="155">
        <v>94.157424997598383</v>
      </c>
      <c r="D92" s="155">
        <v>94.243020731406347</v>
      </c>
      <c r="E92" s="155">
        <v>93.852055726961325</v>
      </c>
      <c r="F92" s="155">
        <v>111.32413241870228</v>
      </c>
      <c r="G92" s="155">
        <v>90.347520083954464</v>
      </c>
      <c r="H92" s="155">
        <v>106.37594308810012</v>
      </c>
      <c r="I92" s="155">
        <v>83.845901036213846</v>
      </c>
      <c r="J92" s="155">
        <v>93.088200117075417</v>
      </c>
      <c r="K92" s="155">
        <v>94.39051584791541</v>
      </c>
      <c r="L92" s="155">
        <v>92.729897167514011</v>
      </c>
      <c r="M92" s="155">
        <v>87.97384345843723</v>
      </c>
      <c r="N92" s="155">
        <v>92.634758111022919</v>
      </c>
      <c r="O92" s="177">
        <v>99.480348955591111</v>
      </c>
      <c r="P92" s="155">
        <v>96.273366917727685</v>
      </c>
    </row>
    <row r="93" spans="1:16" ht="26.25" customHeight="1" x14ac:dyDescent="0.2">
      <c r="A93" s="178">
        <v>2012</v>
      </c>
      <c r="B93" s="178" t="s">
        <v>3</v>
      </c>
      <c r="C93" s="155">
        <v>93.357710427313762</v>
      </c>
      <c r="D93" s="155">
        <v>89.159647610205127</v>
      </c>
      <c r="E93" s="155">
        <v>94.721591931911604</v>
      </c>
      <c r="F93" s="155">
        <v>111.84389377311923</v>
      </c>
      <c r="G93" s="155">
        <v>91.149550459750543</v>
      </c>
      <c r="H93" s="155">
        <v>110.09052520730786</v>
      </c>
      <c r="I93" s="155">
        <v>83.298181278980564</v>
      </c>
      <c r="J93" s="155">
        <v>85.054446418486194</v>
      </c>
      <c r="K93" s="155">
        <v>93.865937153430451</v>
      </c>
      <c r="L93" s="155">
        <v>93.258035204893929</v>
      </c>
      <c r="M93" s="155">
        <v>86.528487651091922</v>
      </c>
      <c r="N93" s="155">
        <v>92.503368073723308</v>
      </c>
      <c r="O93" s="177">
        <v>98.255995518884404</v>
      </c>
      <c r="P93" s="155">
        <v>95.39411306969248</v>
      </c>
    </row>
    <row r="94" spans="1:16" ht="12.75" customHeight="1" x14ac:dyDescent="0.2">
      <c r="A94" s="178"/>
      <c r="B94" s="178" t="s">
        <v>4</v>
      </c>
      <c r="C94" s="155">
        <v>93.756926343189591</v>
      </c>
      <c r="D94" s="155">
        <v>83.065374728378842</v>
      </c>
      <c r="E94" s="155">
        <v>94.011242868834103</v>
      </c>
      <c r="F94" s="155">
        <v>112.58910695914363</v>
      </c>
      <c r="G94" s="155">
        <v>91.681163369534417</v>
      </c>
      <c r="H94" s="155">
        <v>99.298613882845686</v>
      </c>
      <c r="I94" s="155">
        <v>80.897219820485972</v>
      </c>
      <c r="J94" s="155">
        <v>83.314399435480567</v>
      </c>
      <c r="K94" s="155">
        <v>94.779700409614335</v>
      </c>
      <c r="L94" s="155">
        <v>92.418973838081627</v>
      </c>
      <c r="M94" s="155">
        <v>86.653034536396859</v>
      </c>
      <c r="N94" s="155">
        <v>94.100170357862126</v>
      </c>
      <c r="O94" s="177">
        <v>99.567997996025639</v>
      </c>
      <c r="P94" s="155">
        <v>95.740285692787268</v>
      </c>
    </row>
    <row r="95" spans="1:16" ht="12.75" customHeight="1" x14ac:dyDescent="0.2">
      <c r="A95" s="178"/>
      <c r="B95" s="178" t="s">
        <v>1</v>
      </c>
      <c r="C95" s="155">
        <v>93.801209910265115</v>
      </c>
      <c r="D95" s="155">
        <v>80.907983769324247</v>
      </c>
      <c r="E95" s="155">
        <v>94.668145789321414</v>
      </c>
      <c r="F95" s="155">
        <v>117.51507320291972</v>
      </c>
      <c r="G95" s="155">
        <v>91.327159946818526</v>
      </c>
      <c r="H95" s="155">
        <v>104.74085209766797</v>
      </c>
      <c r="I95" s="155">
        <v>78.473916836073371</v>
      </c>
      <c r="J95" s="155">
        <v>84.098031649181493</v>
      </c>
      <c r="K95" s="155">
        <v>94.665881063239425</v>
      </c>
      <c r="L95" s="155">
        <v>92.842400832308144</v>
      </c>
      <c r="M95" s="155">
        <v>85.182689256439446</v>
      </c>
      <c r="N95" s="155">
        <v>94.019615396948751</v>
      </c>
      <c r="O95" s="177">
        <v>99.576485877349711</v>
      </c>
      <c r="P95" s="155">
        <v>95.72200482933448</v>
      </c>
    </row>
    <row r="96" spans="1:16" ht="12.75" customHeight="1" x14ac:dyDescent="0.2">
      <c r="A96" s="178"/>
      <c r="B96" s="178" t="s">
        <v>2</v>
      </c>
      <c r="C96" s="155">
        <v>94.852901878897143</v>
      </c>
      <c r="D96" s="155">
        <v>82.523156305706536</v>
      </c>
      <c r="E96" s="155">
        <v>95.729455487181525</v>
      </c>
      <c r="F96" s="155">
        <v>116.67911221621277</v>
      </c>
      <c r="G96" s="155">
        <v>92.602531824966036</v>
      </c>
      <c r="H96" s="155">
        <v>108.93292030189079</v>
      </c>
      <c r="I96" s="155">
        <v>77.726821558385652</v>
      </c>
      <c r="J96" s="155">
        <v>88.924811642315262</v>
      </c>
      <c r="K96" s="155">
        <v>95.406480694319811</v>
      </c>
      <c r="L96" s="155">
        <v>93.001687921412582</v>
      </c>
      <c r="M96" s="155">
        <v>87.553627097317445</v>
      </c>
      <c r="N96" s="155">
        <v>94.644424146147244</v>
      </c>
      <c r="O96" s="177">
        <v>100.22912554373157</v>
      </c>
      <c r="P96" s="155">
        <v>96.731104499531156</v>
      </c>
    </row>
    <row r="97" spans="1:18" ht="26.25" customHeight="1" x14ac:dyDescent="0.2">
      <c r="A97" s="178">
        <v>2013</v>
      </c>
      <c r="B97" s="178" t="s">
        <v>3</v>
      </c>
      <c r="C97" s="155">
        <v>94.984445084441376</v>
      </c>
      <c r="D97" s="155">
        <v>85.052880747231185</v>
      </c>
      <c r="E97" s="155">
        <v>95.917704089230327</v>
      </c>
      <c r="F97" s="155">
        <v>121.48719157591663</v>
      </c>
      <c r="G97" s="155">
        <v>92.412970132245832</v>
      </c>
      <c r="H97" s="155">
        <v>104.86954943376151</v>
      </c>
      <c r="I97" s="155">
        <v>79.256142939979213</v>
      </c>
      <c r="J97" s="155">
        <v>88.97013942005907</v>
      </c>
      <c r="K97" s="155">
        <v>95.48474679644643</v>
      </c>
      <c r="L97" s="155">
        <v>92.940949738850165</v>
      </c>
      <c r="M97" s="155">
        <v>87.995428032053994</v>
      </c>
      <c r="N97" s="155">
        <v>95.490904721097792</v>
      </c>
      <c r="O97" s="177">
        <v>99.36747244558542</v>
      </c>
      <c r="P97" s="155">
        <v>96.801120415807375</v>
      </c>
    </row>
    <row r="98" spans="1:18" ht="12.75" customHeight="1" x14ac:dyDescent="0.2">
      <c r="A98" s="178"/>
      <c r="B98" s="178" t="s">
        <v>4</v>
      </c>
      <c r="C98" s="155">
        <v>95.714125810079622</v>
      </c>
      <c r="D98" s="155">
        <v>89.85669823966505</v>
      </c>
      <c r="E98" s="155">
        <v>97.613732402605976</v>
      </c>
      <c r="F98" s="155">
        <v>113.62719133223999</v>
      </c>
      <c r="G98" s="155">
        <v>94.279405270269592</v>
      </c>
      <c r="H98" s="155">
        <v>117.24740291183629</v>
      </c>
      <c r="I98" s="155">
        <v>79.078460883067848</v>
      </c>
      <c r="J98" s="155">
        <v>90.072785135437911</v>
      </c>
      <c r="K98" s="155">
        <v>95.889215891620026</v>
      </c>
      <c r="L98" s="155">
        <v>94.340655885826678</v>
      </c>
      <c r="M98" s="155">
        <v>88.351547342705715</v>
      </c>
      <c r="N98" s="155">
        <v>95.969940966085943</v>
      </c>
      <c r="O98" s="177">
        <v>99.159582050452826</v>
      </c>
      <c r="P98" s="155">
        <v>97.480217879441568</v>
      </c>
    </row>
    <row r="99" spans="1:18" ht="12.75" customHeight="1" x14ac:dyDescent="0.2">
      <c r="A99" s="178"/>
      <c r="B99" s="178" t="s">
        <v>1</v>
      </c>
      <c r="C99" s="155">
        <v>96.143671575336583</v>
      </c>
      <c r="D99" s="155">
        <v>94.683415244945806</v>
      </c>
      <c r="E99" s="155">
        <v>96.67100694548148</v>
      </c>
      <c r="F99" s="155">
        <v>111.19247278310087</v>
      </c>
      <c r="G99" s="155">
        <v>94.503137310005812</v>
      </c>
      <c r="H99" s="155">
        <v>110.7187266255204</v>
      </c>
      <c r="I99" s="155">
        <v>79.104419615172262</v>
      </c>
      <c r="J99" s="155">
        <v>91.605113619592515</v>
      </c>
      <c r="K99" s="155">
        <v>96.446237647308479</v>
      </c>
      <c r="L99" s="155">
        <v>94.976825530550457</v>
      </c>
      <c r="M99" s="155">
        <v>89.699248809061999</v>
      </c>
      <c r="N99" s="155">
        <v>96.973641480231919</v>
      </c>
      <c r="O99" s="177">
        <v>98.887509391309933</v>
      </c>
      <c r="P99" s="155">
        <v>97.826339390275891</v>
      </c>
    </row>
    <row r="100" spans="1:18" ht="12.75" customHeight="1" x14ac:dyDescent="0.2">
      <c r="A100" s="178"/>
      <c r="B100" s="178" t="s">
        <v>2</v>
      </c>
      <c r="C100" s="155">
        <v>96.580601316187554</v>
      </c>
      <c r="D100" s="155">
        <v>96.721170909430256</v>
      </c>
      <c r="E100" s="155">
        <v>97.307449786340683</v>
      </c>
      <c r="F100" s="155">
        <v>117.14834994778015</v>
      </c>
      <c r="G100" s="155">
        <v>94.65597611001094</v>
      </c>
      <c r="H100" s="155">
        <v>109.79760186647951</v>
      </c>
      <c r="I100" s="155">
        <v>78.054124114076089</v>
      </c>
      <c r="J100" s="155">
        <v>91.325580218033167</v>
      </c>
      <c r="K100" s="155">
        <v>96.869001133355695</v>
      </c>
      <c r="L100" s="155">
        <v>95.355852055266567</v>
      </c>
      <c r="M100" s="155">
        <v>91.882365625435156</v>
      </c>
      <c r="N100" s="155">
        <v>97.386270223078469</v>
      </c>
      <c r="O100" s="177">
        <v>98.762192581947772</v>
      </c>
      <c r="P100" s="155">
        <v>98.17932189459917</v>
      </c>
    </row>
    <row r="101" spans="1:18" ht="26.25" customHeight="1" x14ac:dyDescent="0.2">
      <c r="A101" s="90">
        <v>2014</v>
      </c>
      <c r="B101" s="90" t="s">
        <v>3</v>
      </c>
      <c r="C101" s="155">
        <v>96.984413008505015</v>
      </c>
      <c r="D101" s="155">
        <v>99.775145990976029</v>
      </c>
      <c r="E101" s="155">
        <v>100.09565192758956</v>
      </c>
      <c r="F101" s="155">
        <v>124.59566061939546</v>
      </c>
      <c r="G101" s="155">
        <v>97.982144513630757</v>
      </c>
      <c r="H101" s="155">
        <v>107.7253372802342</v>
      </c>
      <c r="I101" s="155">
        <v>80.316020171393674</v>
      </c>
      <c r="J101" s="155">
        <v>89.271530944917075</v>
      </c>
      <c r="K101" s="155">
        <v>96.893475864513519</v>
      </c>
      <c r="L101" s="155">
        <v>95.32640944603402</v>
      </c>
      <c r="M101" s="155">
        <v>92.617782370636604</v>
      </c>
      <c r="N101" s="155">
        <v>97.153174637961229</v>
      </c>
      <c r="O101" s="177">
        <v>98.871397873215713</v>
      </c>
      <c r="P101" s="155">
        <v>98.498012101825424</v>
      </c>
    </row>
    <row r="102" spans="1:18" x14ac:dyDescent="0.2">
      <c r="A102" s="90"/>
      <c r="B102" s="90" t="s">
        <v>4</v>
      </c>
      <c r="C102" s="155">
        <v>97.621449628189154</v>
      </c>
      <c r="D102" s="155">
        <v>99.602173137729451</v>
      </c>
      <c r="E102" s="155">
        <v>100.58683597592014</v>
      </c>
      <c r="F102" s="155">
        <v>132.37126713334669</v>
      </c>
      <c r="G102" s="155">
        <v>98.289624235428121</v>
      </c>
      <c r="H102" s="155">
        <v>104.92116735402738</v>
      </c>
      <c r="I102" s="155">
        <v>79.73255198900064</v>
      </c>
      <c r="J102" s="155">
        <v>89.148950775977681</v>
      </c>
      <c r="K102" s="155">
        <v>97.643734964172992</v>
      </c>
      <c r="L102" s="155">
        <v>95.758235093510351</v>
      </c>
      <c r="M102" s="155">
        <v>93.886099623881663</v>
      </c>
      <c r="N102" s="155">
        <v>98.621338257027375</v>
      </c>
      <c r="O102" s="177">
        <v>98.769055362662101</v>
      </c>
      <c r="P102" s="155">
        <v>99.052753758562673</v>
      </c>
    </row>
    <row r="103" spans="1:18" ht="12.75" customHeight="1" x14ac:dyDescent="0.2">
      <c r="A103" s="90"/>
      <c r="B103" s="90" t="s">
        <v>1</v>
      </c>
      <c r="C103" s="155">
        <v>98.361144341920578</v>
      </c>
      <c r="D103" s="155">
        <v>100.45325810222167</v>
      </c>
      <c r="E103" s="155">
        <v>100.85851936105328</v>
      </c>
      <c r="F103" s="155">
        <v>132.34162530249503</v>
      </c>
      <c r="G103" s="155">
        <v>100.53944458275653</v>
      </c>
      <c r="H103" s="155">
        <v>98.128103954441244</v>
      </c>
      <c r="I103" s="155">
        <v>78.655497214021167</v>
      </c>
      <c r="J103" s="155">
        <v>93.974432940776637</v>
      </c>
      <c r="K103" s="155">
        <v>98.146151277508352</v>
      </c>
      <c r="L103" s="155">
        <v>96.566307952229167</v>
      </c>
      <c r="M103" s="155">
        <v>93.163300093902407</v>
      </c>
      <c r="N103" s="155">
        <v>98.973292469764928</v>
      </c>
      <c r="O103" s="177">
        <v>99.686699490241239</v>
      </c>
      <c r="P103" s="155">
        <v>99.684922993028891</v>
      </c>
    </row>
    <row r="104" spans="1:18" ht="12.75" customHeight="1" x14ac:dyDescent="0.2">
      <c r="A104" s="90"/>
      <c r="B104" s="90" t="s">
        <v>2</v>
      </c>
      <c r="C104" s="155">
        <v>98.426216090232103</v>
      </c>
      <c r="D104" s="155">
        <v>104.04317219172296</v>
      </c>
      <c r="E104" s="155">
        <v>101.78413347431503</v>
      </c>
      <c r="F104" s="155">
        <v>132.21031330959278</v>
      </c>
      <c r="G104" s="155">
        <v>101.16450178319842</v>
      </c>
      <c r="H104" s="155">
        <v>101.08465167898149</v>
      </c>
      <c r="I104" s="155">
        <v>79.782156823520069</v>
      </c>
      <c r="J104" s="155">
        <v>93.624087103325152</v>
      </c>
      <c r="K104" s="155">
        <v>97.988860887923266</v>
      </c>
      <c r="L104" s="155">
        <v>96.637640448089869</v>
      </c>
      <c r="M104" s="155">
        <v>96.172945561242926</v>
      </c>
      <c r="N104" s="155">
        <v>98.797927261894912</v>
      </c>
      <c r="O104" s="177">
        <v>98.359656608874531</v>
      </c>
      <c r="P104" s="155">
        <v>99.632702108407003</v>
      </c>
    </row>
    <row r="105" spans="1:18" ht="24.75" customHeight="1" x14ac:dyDescent="0.2">
      <c r="A105" s="90">
        <v>2015</v>
      </c>
      <c r="B105" s="90" t="s">
        <v>3</v>
      </c>
      <c r="C105" s="155">
        <v>98.606943117196778</v>
      </c>
      <c r="D105" s="155">
        <v>100.22425198311556</v>
      </c>
      <c r="E105" s="155">
        <v>102.22342945488862</v>
      </c>
      <c r="F105" s="155">
        <v>128.21737118789264</v>
      </c>
      <c r="G105" s="155">
        <v>100.55008101245353</v>
      </c>
      <c r="H105" s="155">
        <v>104.66104044329624</v>
      </c>
      <c r="I105" s="155">
        <v>85.606411571956912</v>
      </c>
      <c r="J105" s="155">
        <v>95.527717594994073</v>
      </c>
      <c r="K105" s="155">
        <v>98.038777895941067</v>
      </c>
      <c r="L105" s="155">
        <v>96.642013323412968</v>
      </c>
      <c r="M105" s="155">
        <v>97.67234717220947</v>
      </c>
      <c r="N105" s="155">
        <v>98.157702099995134</v>
      </c>
      <c r="O105" s="177">
        <v>98.774050178881311</v>
      </c>
      <c r="P105" s="155">
        <v>99.697539232718555</v>
      </c>
    </row>
    <row r="106" spans="1:18" ht="15.75" customHeight="1" x14ac:dyDescent="0.2">
      <c r="A106" s="90"/>
      <c r="B106" s="90" t="s">
        <v>4</v>
      </c>
      <c r="C106" s="155">
        <v>98.272648278874698</v>
      </c>
      <c r="D106" s="155">
        <v>100.27524580420575</v>
      </c>
      <c r="E106" s="155">
        <v>101.0716596718144</v>
      </c>
      <c r="F106" s="155">
        <v>121.72217613253331</v>
      </c>
      <c r="G106" s="155">
        <v>98.443124180342195</v>
      </c>
      <c r="H106" s="155">
        <v>108.70384249023913</v>
      </c>
      <c r="I106" s="155">
        <v>86.392215910765984</v>
      </c>
      <c r="J106" s="155">
        <v>95.91268396153032</v>
      </c>
      <c r="K106" s="155">
        <v>97.818231859481415</v>
      </c>
      <c r="L106" s="155">
        <v>97.083296120121034</v>
      </c>
      <c r="M106" s="155">
        <v>96.282656473128625</v>
      </c>
      <c r="N106" s="155">
        <v>97.955100681178294</v>
      </c>
      <c r="O106" s="177">
        <v>98.552274014918609</v>
      </c>
      <c r="P106" s="155">
        <v>99.242120481809252</v>
      </c>
    </row>
    <row r="107" spans="1:18" ht="15" customHeight="1" x14ac:dyDescent="0.2">
      <c r="A107" s="90"/>
      <c r="B107" s="90" t="s">
        <v>1</v>
      </c>
      <c r="C107" s="155">
        <v>98.05683053540325</v>
      </c>
      <c r="D107" s="155">
        <v>99.890961330339977</v>
      </c>
      <c r="E107" s="155">
        <v>99.025119266262635</v>
      </c>
      <c r="F107" s="155">
        <v>116.13696954933587</v>
      </c>
      <c r="G107" s="155">
        <v>98.681877630471462</v>
      </c>
      <c r="H107" s="155">
        <v>98.954476814393743</v>
      </c>
      <c r="I107" s="155">
        <v>86.475426639989465</v>
      </c>
      <c r="J107" s="155">
        <v>97.668150934468784</v>
      </c>
      <c r="K107" s="155">
        <v>97.841888725257462</v>
      </c>
      <c r="L107" s="155">
        <v>97.993287171797391</v>
      </c>
      <c r="M107" s="155">
        <v>96.012084573417326</v>
      </c>
      <c r="N107" s="155">
        <v>97.620228456002152</v>
      </c>
      <c r="O107" s="177">
        <v>98.597532210150888</v>
      </c>
      <c r="P107" s="155">
        <v>98.878515108004649</v>
      </c>
    </row>
    <row r="108" spans="1:18" ht="15" customHeight="1" x14ac:dyDescent="0.2">
      <c r="A108" s="90"/>
      <c r="B108" s="90" t="s">
        <v>2</v>
      </c>
      <c r="C108" s="155">
        <v>98.432527142247821</v>
      </c>
      <c r="D108" s="155">
        <v>97.868036659087949</v>
      </c>
      <c r="E108" s="155">
        <v>100.30320807915675</v>
      </c>
      <c r="F108" s="155">
        <v>115.87848046347669</v>
      </c>
      <c r="G108" s="155">
        <v>100.63208919488063</v>
      </c>
      <c r="H108" s="155">
        <v>99.169246581668361</v>
      </c>
      <c r="I108" s="155">
        <v>86.789682264421472</v>
      </c>
      <c r="J108" s="155">
        <v>96.733134731971617</v>
      </c>
      <c r="K108" s="155">
        <v>98.168711754830994</v>
      </c>
      <c r="L108" s="155">
        <v>97.693167697782812</v>
      </c>
      <c r="M108" s="155">
        <v>97.442938126018646</v>
      </c>
      <c r="N108" s="155">
        <v>97.903272467789861</v>
      </c>
      <c r="O108" s="177">
        <v>98.96807237015156</v>
      </c>
      <c r="P108" s="155">
        <v>99.111572811457933</v>
      </c>
    </row>
    <row r="109" spans="1:18" ht="24.75" customHeight="1" x14ac:dyDescent="0.2">
      <c r="A109" s="90">
        <v>2016</v>
      </c>
      <c r="B109" s="90" t="s">
        <v>3</v>
      </c>
      <c r="C109" s="155">
        <v>98.473175395288621</v>
      </c>
      <c r="D109" s="155">
        <v>96.259763572133608</v>
      </c>
      <c r="E109" s="155">
        <v>98.771656155859091</v>
      </c>
      <c r="F109" s="155">
        <v>100.72850301605357</v>
      </c>
      <c r="G109" s="155">
        <v>98.395189124100767</v>
      </c>
      <c r="H109" s="155">
        <v>103.42826615134072</v>
      </c>
      <c r="I109" s="155">
        <v>90.557861715619509</v>
      </c>
      <c r="J109" s="155">
        <v>96.263840133682535</v>
      </c>
      <c r="K109" s="155">
        <v>98.624872794274808</v>
      </c>
      <c r="L109" s="155">
        <v>99.302824542503046</v>
      </c>
      <c r="M109" s="155">
        <v>97.27539857027061</v>
      </c>
      <c r="N109" s="155">
        <v>98.255831188689584</v>
      </c>
      <c r="O109" s="177">
        <v>99.127935871918936</v>
      </c>
      <c r="P109" s="155">
        <v>99.007081963520818</v>
      </c>
    </row>
    <row r="110" spans="1:18" ht="15" customHeight="1" x14ac:dyDescent="0.2">
      <c r="A110" s="90"/>
      <c r="B110" s="90" t="s">
        <v>4</v>
      </c>
      <c r="C110" s="155">
        <v>98.932218857184552</v>
      </c>
      <c r="D110" s="155">
        <v>97.02931153337866</v>
      </c>
      <c r="E110" s="155">
        <v>99.367107171631417</v>
      </c>
      <c r="F110" s="155">
        <v>98.937000080497072</v>
      </c>
      <c r="G110" s="155">
        <v>100.20074915859598</v>
      </c>
      <c r="H110" s="155">
        <v>98.510916115299125</v>
      </c>
      <c r="I110" s="155">
        <v>95.583483100187706</v>
      </c>
      <c r="J110" s="155">
        <v>97.240533499029922</v>
      </c>
      <c r="K110" s="155">
        <v>99.005695233327486</v>
      </c>
      <c r="L110" s="155">
        <v>99.417964477384018</v>
      </c>
      <c r="M110" s="155">
        <v>97.617956599059482</v>
      </c>
      <c r="N110" s="155">
        <v>99.176603089013483</v>
      </c>
      <c r="O110" s="177">
        <v>99.038020617855395</v>
      </c>
      <c r="P110" s="155">
        <v>99.32294479618399</v>
      </c>
    </row>
    <row r="111" spans="1:18" ht="15" customHeight="1" x14ac:dyDescent="0.2">
      <c r="A111" s="90"/>
      <c r="B111" s="90" t="s">
        <v>1</v>
      </c>
      <c r="C111" s="155">
        <v>99.335521794224277</v>
      </c>
      <c r="D111" s="155">
        <v>97.913042474773675</v>
      </c>
      <c r="E111" s="155">
        <v>98.41446013384143</v>
      </c>
      <c r="F111" s="155">
        <v>99.00339893834547</v>
      </c>
      <c r="G111" s="155">
        <v>98.248905287803865</v>
      </c>
      <c r="H111" s="155">
        <v>99.395053729239621</v>
      </c>
      <c r="I111" s="155">
        <v>97.365680740278265</v>
      </c>
      <c r="J111" s="155">
        <v>97.591385713126527</v>
      </c>
      <c r="K111" s="155">
        <v>99.703712199500757</v>
      </c>
      <c r="L111" s="155">
        <v>98.987154049456393</v>
      </c>
      <c r="M111" s="155">
        <v>99.172015692975577</v>
      </c>
      <c r="N111" s="155">
        <v>100.47298170364124</v>
      </c>
      <c r="O111" s="177">
        <v>99.369404542538007</v>
      </c>
      <c r="P111" s="155">
        <v>99.635144540557022</v>
      </c>
      <c r="Q111" s="168"/>
      <c r="R111" s="168"/>
    </row>
    <row r="112" spans="1:18" ht="15" customHeight="1" x14ac:dyDescent="0.2">
      <c r="A112" s="90"/>
      <c r="B112" s="90" t="s">
        <v>2</v>
      </c>
      <c r="C112" s="155">
        <v>99.237324659173069</v>
      </c>
      <c r="D112" s="155">
        <v>98.974752118603476</v>
      </c>
      <c r="E112" s="155">
        <v>97.642950597061883</v>
      </c>
      <c r="F112" s="155">
        <v>99.356857783171179</v>
      </c>
      <c r="G112" s="155">
        <v>97.753958202879332</v>
      </c>
      <c r="H112" s="155">
        <v>95.650151394656532</v>
      </c>
      <c r="I112" s="155">
        <v>99.5342965359836</v>
      </c>
      <c r="J112" s="155">
        <v>100.41500221847983</v>
      </c>
      <c r="K112" s="155">
        <v>99.492213045553882</v>
      </c>
      <c r="L112" s="155">
        <v>98.227918412077145</v>
      </c>
      <c r="M112" s="155">
        <v>100.41360893878763</v>
      </c>
      <c r="N112" s="155">
        <v>100.01147740712331</v>
      </c>
      <c r="O112" s="177">
        <v>99.265236782989334</v>
      </c>
      <c r="P112" s="155">
        <v>99.444218830280391</v>
      </c>
    </row>
    <row r="113" spans="1:18" ht="26.25" customHeight="1" x14ac:dyDescent="0.2">
      <c r="A113" s="90">
        <v>2017</v>
      </c>
      <c r="B113" s="118" t="s">
        <v>3</v>
      </c>
      <c r="C113" s="155">
        <v>99.848693997589152</v>
      </c>
      <c r="D113" s="155">
        <v>100.69415421182978</v>
      </c>
      <c r="E113" s="155">
        <v>100.03666890745896</v>
      </c>
      <c r="F113" s="155">
        <v>100.08560782605578</v>
      </c>
      <c r="G113" s="155">
        <v>101.03145980037375</v>
      </c>
      <c r="H113" s="155">
        <v>95.799840079903831</v>
      </c>
      <c r="I113" s="155">
        <v>101.21140894900499</v>
      </c>
      <c r="J113" s="155">
        <v>100.24242229126183</v>
      </c>
      <c r="K113" s="155">
        <v>99.760156170726702</v>
      </c>
      <c r="L113" s="155">
        <v>99.293353628449267</v>
      </c>
      <c r="M113" s="155">
        <v>100.44001591970124</v>
      </c>
      <c r="N113" s="155">
        <v>99.937523264659006</v>
      </c>
      <c r="O113" s="177">
        <v>99.583747939486912</v>
      </c>
      <c r="P113" s="155">
        <v>99.964033512600224</v>
      </c>
      <c r="Q113" s="169"/>
      <c r="R113" s="169"/>
    </row>
    <row r="114" spans="1:18" x14ac:dyDescent="0.2">
      <c r="A114" s="90"/>
      <c r="B114" s="90" t="s">
        <v>4</v>
      </c>
      <c r="C114" s="155">
        <v>100.00980004630594</v>
      </c>
      <c r="D114" s="155">
        <v>101.39185102142338</v>
      </c>
      <c r="E114" s="155">
        <v>99.627625375110171</v>
      </c>
      <c r="F114" s="155">
        <v>99.782855739629966</v>
      </c>
      <c r="G114" s="155">
        <v>99.98837047987189</v>
      </c>
      <c r="H114" s="155">
        <v>98.09657938535085</v>
      </c>
      <c r="I114" s="155">
        <v>99.896085271335537</v>
      </c>
      <c r="J114" s="155">
        <v>101.04172544454322</v>
      </c>
      <c r="K114" s="155">
        <v>99.983966622771447</v>
      </c>
      <c r="L114" s="155">
        <v>99.477012122081021</v>
      </c>
      <c r="M114" s="155">
        <v>100.38123242248268</v>
      </c>
      <c r="N114" s="155">
        <v>100.04442447516404</v>
      </c>
      <c r="O114" s="177">
        <v>100.04613313528777</v>
      </c>
      <c r="P114" s="155">
        <v>100.03251898240947</v>
      </c>
      <c r="Q114" s="169"/>
      <c r="R114" s="169"/>
    </row>
    <row r="115" spans="1:18" ht="15" customHeight="1" x14ac:dyDescent="0.2">
      <c r="A115" s="90"/>
      <c r="B115" s="125" t="s">
        <v>1</v>
      </c>
      <c r="C115" s="155">
        <v>100.03746863861615</v>
      </c>
      <c r="D115" s="155">
        <v>100.56763653062667</v>
      </c>
      <c r="E115" s="155">
        <v>99.711664833480029</v>
      </c>
      <c r="F115" s="155">
        <v>100.23278955991576</v>
      </c>
      <c r="G115" s="155">
        <v>98.808343538917413</v>
      </c>
      <c r="H115" s="155">
        <v>103.06054943233475</v>
      </c>
      <c r="I115" s="155">
        <v>99.167422002956911</v>
      </c>
      <c r="J115" s="155">
        <v>98.933046163893238</v>
      </c>
      <c r="K115" s="155">
        <v>100.18823644566723</v>
      </c>
      <c r="L115" s="155">
        <v>100.47105028875295</v>
      </c>
      <c r="M115" s="155">
        <v>99.18756280481243</v>
      </c>
      <c r="N115" s="155">
        <v>100.26584254827107</v>
      </c>
      <c r="O115" s="177">
        <v>100.27401729497231</v>
      </c>
      <c r="P115" s="155">
        <v>99.999021392161438</v>
      </c>
    </row>
    <row r="116" spans="1:18" ht="15" customHeight="1" x14ac:dyDescent="0.2">
      <c r="A116" s="90"/>
      <c r="B116" s="136" t="s">
        <v>2</v>
      </c>
      <c r="C116" s="155">
        <v>100.10403731748882</v>
      </c>
      <c r="D116" s="155">
        <v>97.346358236120153</v>
      </c>
      <c r="E116" s="155">
        <v>100.62404088395083</v>
      </c>
      <c r="F116" s="155">
        <v>99.898746874398483</v>
      </c>
      <c r="G116" s="155">
        <v>100.17182618083697</v>
      </c>
      <c r="H116" s="155">
        <v>103.04303110241051</v>
      </c>
      <c r="I116" s="155">
        <v>99.725083776702533</v>
      </c>
      <c r="J116" s="155">
        <v>99.782806100301755</v>
      </c>
      <c r="K116" s="155">
        <v>100.06764076083458</v>
      </c>
      <c r="L116" s="155">
        <v>100.75858396071678</v>
      </c>
      <c r="M116" s="155">
        <v>99.991188853003649</v>
      </c>
      <c r="N116" s="155">
        <v>99.752209711905834</v>
      </c>
      <c r="O116" s="177">
        <v>100.096101630253</v>
      </c>
      <c r="P116" s="155">
        <v>100.00442611282891</v>
      </c>
    </row>
    <row r="117" spans="1:18" ht="26.25" customHeight="1" x14ac:dyDescent="0.2">
      <c r="A117" s="90">
        <v>2018</v>
      </c>
      <c r="B117" s="136" t="s">
        <v>3</v>
      </c>
      <c r="C117" s="155">
        <v>100.69578112787855</v>
      </c>
      <c r="D117" s="155">
        <v>95.252609013361834</v>
      </c>
      <c r="E117" s="155">
        <v>102.06252062142723</v>
      </c>
      <c r="F117" s="155">
        <v>98.236408220877848</v>
      </c>
      <c r="G117" s="155">
        <v>102.47298089712432</v>
      </c>
      <c r="H117" s="155">
        <v>103.86820617766908</v>
      </c>
      <c r="I117" s="155">
        <v>99.026557755535862</v>
      </c>
      <c r="J117" s="155">
        <v>99.08743037384329</v>
      </c>
      <c r="K117" s="155">
        <v>100.64457297163293</v>
      </c>
      <c r="L117" s="155">
        <v>101.38489308439401</v>
      </c>
      <c r="M117" s="155">
        <v>101.27277019608479</v>
      </c>
      <c r="N117" s="155">
        <v>100.30723105532807</v>
      </c>
      <c r="O117" s="177">
        <v>100.45486007534834</v>
      </c>
      <c r="P117" s="155">
        <v>100.53415641694249</v>
      </c>
      <c r="Q117" s="170"/>
      <c r="R117" s="170"/>
    </row>
    <row r="118" spans="1:18" ht="15" customHeight="1" x14ac:dyDescent="0.2">
      <c r="A118" s="90"/>
      <c r="B118" s="90" t="s">
        <v>4</v>
      </c>
      <c r="C118" s="155">
        <v>101.47664793538172</v>
      </c>
      <c r="D118" s="155">
        <v>95.033078611171163</v>
      </c>
      <c r="E118" s="155">
        <v>103.63311037682257</v>
      </c>
      <c r="F118" s="155">
        <v>99.791114904813597</v>
      </c>
      <c r="G118" s="155">
        <v>103.68938101475916</v>
      </c>
      <c r="H118" s="155">
        <v>104.4511844483374</v>
      </c>
      <c r="I118" s="155">
        <v>104.68812489180131</v>
      </c>
      <c r="J118" s="155">
        <v>100.36457068798754</v>
      </c>
      <c r="K118" s="155">
        <v>101.24465360916074</v>
      </c>
      <c r="L118" s="155">
        <v>102.46725296546256</v>
      </c>
      <c r="M118" s="155">
        <v>101.32643421123279</v>
      </c>
      <c r="N118" s="155">
        <v>101.17498363658517</v>
      </c>
      <c r="O118" s="177">
        <v>100.69492846707345</v>
      </c>
      <c r="P118" s="155">
        <v>101.25194441351884</v>
      </c>
      <c r="Q118" s="170"/>
      <c r="R118" s="170"/>
    </row>
    <row r="119" spans="1:18" s="90" customFormat="1" ht="14.25" customHeight="1" x14ac:dyDescent="0.2">
      <c r="B119" s="178" t="s">
        <v>1</v>
      </c>
      <c r="C119" s="155">
        <v>101.58974145775828</v>
      </c>
      <c r="D119" s="155">
        <v>95.750201151181741</v>
      </c>
      <c r="E119" s="155">
        <v>102.71943832882964</v>
      </c>
      <c r="F119" s="155">
        <v>101.04748503604495</v>
      </c>
      <c r="G119" s="279">
        <v>103.35001032131954</v>
      </c>
      <c r="H119" s="281">
        <v>100.99492966478628</v>
      </c>
      <c r="I119" s="282">
        <v>102.81784803473654</v>
      </c>
      <c r="J119" s="282">
        <v>99.653912417348081</v>
      </c>
      <c r="K119" s="282">
        <v>101.62742303635022</v>
      </c>
      <c r="L119" s="282">
        <v>102.25294478963195</v>
      </c>
      <c r="M119" s="282">
        <v>101.47407034054932</v>
      </c>
      <c r="N119" s="282">
        <v>102.00387995938891</v>
      </c>
      <c r="O119" s="307">
        <v>100.94913472407977</v>
      </c>
      <c r="P119" s="282">
        <v>101.24724546236634</v>
      </c>
      <c r="Q119" s="280"/>
      <c r="R119" s="280"/>
    </row>
    <row r="120" spans="1:18" s="90" customFormat="1" ht="14.25" customHeight="1" x14ac:dyDescent="0.2">
      <c r="B120" s="178" t="s">
        <v>2</v>
      </c>
      <c r="C120" s="155">
        <v>101.61359187334033</v>
      </c>
      <c r="D120" s="155">
        <v>96.653342665412097</v>
      </c>
      <c r="E120" s="155">
        <v>101.54240423450089</v>
      </c>
      <c r="F120" s="155">
        <v>99.837350464604043</v>
      </c>
      <c r="G120" s="279">
        <v>102.64306039069018</v>
      </c>
      <c r="H120" s="281">
        <v>99.667719507980465</v>
      </c>
      <c r="I120" s="282">
        <v>98.88388027666403</v>
      </c>
      <c r="J120" s="282">
        <v>101.90237071479218</v>
      </c>
      <c r="K120" s="282">
        <v>101.7028327453249</v>
      </c>
      <c r="L120" s="282">
        <v>102.54472247086201</v>
      </c>
      <c r="M120" s="282">
        <v>101.23014147454676</v>
      </c>
      <c r="N120" s="282">
        <v>101.95115294919664</v>
      </c>
      <c r="O120" s="307">
        <v>101.16268855060484</v>
      </c>
      <c r="P120" s="282">
        <v>101.15371817801407</v>
      </c>
      <c r="Q120" s="280"/>
      <c r="R120" s="280"/>
    </row>
    <row r="121" spans="1:18" ht="26.25" customHeight="1" x14ac:dyDescent="0.2">
      <c r="A121" s="90">
        <v>2019</v>
      </c>
      <c r="B121" s="178" t="s">
        <v>3</v>
      </c>
      <c r="C121" s="155">
        <v>102.12563707237682</v>
      </c>
      <c r="D121" s="155">
        <v>96.867561587140145</v>
      </c>
      <c r="E121" s="155">
        <v>103.69958630330689</v>
      </c>
      <c r="F121" s="155">
        <v>100.70303288733787</v>
      </c>
      <c r="G121" s="279">
        <v>105.10001686671491</v>
      </c>
      <c r="H121" s="281">
        <v>100.92185528503136</v>
      </c>
      <c r="I121" s="282">
        <v>101.52712895206948</v>
      </c>
      <c r="J121" s="282">
        <v>100.93024000480985</v>
      </c>
      <c r="K121" s="282">
        <v>101.99959834056403</v>
      </c>
      <c r="L121" s="282">
        <v>103.41410569123488</v>
      </c>
      <c r="M121" s="282">
        <v>101.81538408175828</v>
      </c>
      <c r="N121" s="282">
        <v>101.73171132358139</v>
      </c>
      <c r="O121" s="177">
        <v>101.66309067912202</v>
      </c>
      <c r="P121" s="282">
        <v>101.54583041245486</v>
      </c>
      <c r="Q121" s="170"/>
      <c r="R121" s="170"/>
    </row>
    <row r="122" spans="1:18" x14ac:dyDescent="0.2">
      <c r="A122" s="90"/>
      <c r="B122" s="178" t="s">
        <v>4</v>
      </c>
      <c r="C122" s="155">
        <v>101.98097360621269</v>
      </c>
      <c r="D122" s="155">
        <v>98.859939472321571</v>
      </c>
      <c r="E122" s="155">
        <v>101.72334874432268</v>
      </c>
      <c r="F122" s="155">
        <v>100.89173853305915</v>
      </c>
      <c r="G122" s="279">
        <v>101.40178654723653</v>
      </c>
      <c r="H122" s="281">
        <v>103.93242801828609</v>
      </c>
      <c r="I122" s="282">
        <v>100.71270474946394</v>
      </c>
      <c r="J122" s="282">
        <v>98.820413811466949</v>
      </c>
      <c r="K122" s="282">
        <v>102.35090192142927</v>
      </c>
      <c r="L122" s="282">
        <v>103.80026089203368</v>
      </c>
      <c r="M122" s="282">
        <v>103.44695844855288</v>
      </c>
      <c r="N122" s="282">
        <v>102.24433458888946</v>
      </c>
      <c r="O122" s="307">
        <v>101.41090981866679</v>
      </c>
      <c r="P122" s="282">
        <v>101.28481070782469</v>
      </c>
      <c r="Q122" s="170"/>
      <c r="R122" s="170"/>
    </row>
    <row r="123" spans="1:18" x14ac:dyDescent="0.2">
      <c r="A123" s="90"/>
      <c r="B123" s="178" t="s">
        <v>1</v>
      </c>
      <c r="C123" s="155">
        <v>102.13330272833284</v>
      </c>
      <c r="D123" s="155">
        <v>99.021711602386048</v>
      </c>
      <c r="E123" s="155">
        <v>102.40827328778079</v>
      </c>
      <c r="F123" s="155">
        <v>99.963670426370456</v>
      </c>
      <c r="G123" s="279">
        <v>101.32672358288102</v>
      </c>
      <c r="H123" s="281">
        <v>108.09519060077291</v>
      </c>
      <c r="I123" s="282">
        <v>101.62562305604487</v>
      </c>
      <c r="J123" s="282">
        <v>97.590354067879346</v>
      </c>
      <c r="K123" s="282">
        <v>102.50409595886246</v>
      </c>
      <c r="L123" s="282">
        <v>103.26126277092408</v>
      </c>
      <c r="M123" s="282">
        <v>102.99244210167865</v>
      </c>
      <c r="N123" s="282">
        <v>102.66392085972856</v>
      </c>
      <c r="O123" s="307">
        <v>101.79771382991511</v>
      </c>
      <c r="P123" s="282">
        <v>101.42969946363883</v>
      </c>
      <c r="Q123" s="170"/>
      <c r="R123" s="170"/>
    </row>
    <row r="124" spans="1:18" x14ac:dyDescent="0.2">
      <c r="A124" s="90"/>
      <c r="B124" s="178" t="s">
        <v>2</v>
      </c>
      <c r="C124" s="155">
        <v>102.19825837508741</v>
      </c>
      <c r="D124" s="155">
        <v>98.538717508833827</v>
      </c>
      <c r="E124" s="155">
        <v>100.65326691077863</v>
      </c>
      <c r="F124" s="155">
        <v>103.12739687278547</v>
      </c>
      <c r="G124" s="279">
        <v>99.244620160898975</v>
      </c>
      <c r="H124" s="281">
        <v>104.77135641309836</v>
      </c>
      <c r="I124" s="282">
        <v>101.02996130690207</v>
      </c>
      <c r="J124" s="282">
        <v>98.779779048698501</v>
      </c>
      <c r="K124" s="282">
        <v>102.86490751755863</v>
      </c>
      <c r="L124" s="282">
        <v>103.15447186374402</v>
      </c>
      <c r="M124" s="282">
        <v>103.09912003513784</v>
      </c>
      <c r="N124" s="282">
        <v>103.19655159027874</v>
      </c>
      <c r="O124" s="307">
        <v>102.27646404857578</v>
      </c>
      <c r="P124" s="282">
        <v>101.4878038572527</v>
      </c>
      <c r="Q124" s="170"/>
      <c r="R124" s="170"/>
    </row>
    <row r="125" spans="1:18" ht="26.25" customHeight="1" x14ac:dyDescent="0.2">
      <c r="A125" s="90">
        <v>2020</v>
      </c>
      <c r="B125" s="178" t="s">
        <v>3</v>
      </c>
      <c r="C125" s="155">
        <v>99.189832559386048</v>
      </c>
      <c r="D125" s="155">
        <v>97.416024682126633</v>
      </c>
      <c r="E125" s="155">
        <v>99.329415063305831</v>
      </c>
      <c r="F125" s="155">
        <v>99.628138231996033</v>
      </c>
      <c r="G125" s="279">
        <v>95.551791300941503</v>
      </c>
      <c r="H125" s="281">
        <v>110.657223147682</v>
      </c>
      <c r="I125" s="282">
        <v>104.34230538047396</v>
      </c>
      <c r="J125" s="282">
        <v>92.848025434192976</v>
      </c>
      <c r="K125" s="282">
        <v>99.705060793855523</v>
      </c>
      <c r="L125" s="282">
        <v>97.521336438320859</v>
      </c>
      <c r="M125" s="282">
        <v>97.069951348015948</v>
      </c>
      <c r="N125" s="282">
        <v>101.09339966858913</v>
      </c>
      <c r="O125" s="177">
        <v>100.07737751332677</v>
      </c>
      <c r="P125" s="282">
        <v>98.494077323940303</v>
      </c>
      <c r="Q125" s="170"/>
      <c r="R125" s="170"/>
    </row>
    <row r="126" spans="1:18" x14ac:dyDescent="0.2">
      <c r="A126" s="90"/>
      <c r="B126" s="178" t="s">
        <v>4</v>
      </c>
      <c r="C126" s="155">
        <v>80.85216141719053</v>
      </c>
      <c r="D126" s="155">
        <v>90.930446487194729</v>
      </c>
      <c r="E126" s="155">
        <v>83.447558970718376</v>
      </c>
      <c r="F126" s="155">
        <v>67.739991640161449</v>
      </c>
      <c r="G126" s="279">
        <v>80.03627365389471</v>
      </c>
      <c r="H126" s="281">
        <v>95.358183118886643</v>
      </c>
      <c r="I126" s="282">
        <v>96.773917766134062</v>
      </c>
      <c r="J126" s="282">
        <v>55.958550060890843</v>
      </c>
      <c r="K126" s="282">
        <v>82.121757907020481</v>
      </c>
      <c r="L126" s="282">
        <v>63.888126994585093</v>
      </c>
      <c r="M126" s="282">
        <v>81.62536531198279</v>
      </c>
      <c r="N126" s="282">
        <v>92.65795994294173</v>
      </c>
      <c r="O126" s="307">
        <v>79.656715932419573</v>
      </c>
      <c r="P126" s="282">
        <v>80.279968647209756</v>
      </c>
      <c r="Q126" s="170"/>
      <c r="R126" s="170"/>
    </row>
    <row r="127" spans="1:18" x14ac:dyDescent="0.2">
      <c r="A127" s="90"/>
      <c r="B127" s="178" t="s">
        <v>1</v>
      </c>
      <c r="C127" s="155">
        <v>93.466554033136802</v>
      </c>
      <c r="D127" s="155">
        <v>94.440453555120612</v>
      </c>
      <c r="E127" s="155">
        <v>96.30028865937949</v>
      </c>
      <c r="F127" s="155">
        <v>80.304316382981085</v>
      </c>
      <c r="G127" s="279">
        <v>94.0932326779905</v>
      </c>
      <c r="H127" s="281">
        <v>107.61383892695919</v>
      </c>
      <c r="I127" s="282">
        <v>103.15620797075707</v>
      </c>
      <c r="J127" s="282">
        <v>85.9335286924983</v>
      </c>
      <c r="K127" s="282">
        <v>93.463241832909162</v>
      </c>
      <c r="L127" s="282">
        <v>92.848354107491161</v>
      </c>
      <c r="M127" s="282">
        <v>87.64278004221967</v>
      </c>
      <c r="N127" s="282">
        <v>96.331143744749198</v>
      </c>
      <c r="O127" s="307">
        <v>92.434989801772289</v>
      </c>
      <c r="P127" s="282">
        <v>92.80542430073389</v>
      </c>
      <c r="Q127" s="170"/>
      <c r="R127" s="170"/>
    </row>
    <row r="128" spans="1:18" s="91" customFormat="1" ht="12.75" customHeight="1" x14ac:dyDescent="0.2">
      <c r="B128" s="263" t="s">
        <v>2</v>
      </c>
      <c r="C128" s="155">
        <v>95.647232097776495</v>
      </c>
      <c r="D128" s="155">
        <v>94.226431475186203</v>
      </c>
      <c r="E128" s="155">
        <v>95.941122137739853</v>
      </c>
      <c r="F128" s="155">
        <v>84.889139543233213</v>
      </c>
      <c r="G128" s="155">
        <v>94.458237053716047</v>
      </c>
      <c r="H128" s="264">
        <v>102.04447419598723</v>
      </c>
      <c r="I128" s="264">
        <v>103.33048835322457</v>
      </c>
      <c r="J128" s="264">
        <v>89.410133927713034</v>
      </c>
      <c r="K128" s="264">
        <v>96.115541276722013</v>
      </c>
      <c r="L128" s="264">
        <v>88.567818985025156</v>
      </c>
      <c r="M128" s="264">
        <v>92.182950456478324</v>
      </c>
      <c r="N128" s="264">
        <v>99.401077571139552</v>
      </c>
      <c r="O128" s="177">
        <v>97.453743592727548</v>
      </c>
      <c r="P128" s="264">
        <v>94.971020715420366</v>
      </c>
    </row>
    <row r="129" spans="1:16" s="91" customFormat="1" ht="12.75" customHeight="1" x14ac:dyDescent="0.2">
      <c r="A129" s="90">
        <v>2021</v>
      </c>
      <c r="B129" s="263" t="s">
        <v>3</v>
      </c>
      <c r="C129" s="155">
        <v>93.913875580671203</v>
      </c>
      <c r="D129" s="155">
        <v>95.048626228313253</v>
      </c>
      <c r="E129" s="155">
        <v>96.901622638130732</v>
      </c>
      <c r="F129" s="155">
        <v>84.534129098070153</v>
      </c>
      <c r="G129" s="155">
        <v>97.462883551224905</v>
      </c>
      <c r="H129" s="264">
        <v>100.55884038328009</v>
      </c>
      <c r="I129" s="264">
        <v>96.235158876751697</v>
      </c>
      <c r="J129" s="264">
        <v>90.907412976819174</v>
      </c>
      <c r="K129" s="264">
        <v>93.510065760935021</v>
      </c>
      <c r="L129" s="264">
        <v>79.963107400163608</v>
      </c>
      <c r="M129" s="264">
        <v>91.269533303190656</v>
      </c>
      <c r="N129" s="264">
        <v>99.768049711685805</v>
      </c>
      <c r="O129" s="177">
        <v>93.981628972545678</v>
      </c>
      <c r="P129" s="264">
        <v>93.250255785189822</v>
      </c>
    </row>
    <row r="130" spans="1:16" s="91" customFormat="1" ht="12.75" customHeight="1" x14ac:dyDescent="0.2">
      <c r="A130" s="90"/>
      <c r="B130" s="263" t="s">
        <v>4</v>
      </c>
      <c r="C130" s="155">
        <v>98.373009803841711</v>
      </c>
      <c r="D130" s="155">
        <v>95.4588667438518</v>
      </c>
      <c r="E130" s="155">
        <v>100.29860528816268</v>
      </c>
      <c r="F130" s="155">
        <v>81.249429555752997</v>
      </c>
      <c r="G130" s="155">
        <v>102.54208600557354</v>
      </c>
      <c r="H130" s="264">
        <v>100.18442889621359</v>
      </c>
      <c r="I130" s="264">
        <v>99.950092903501826</v>
      </c>
      <c r="J130" s="264">
        <v>93.895522726080102</v>
      </c>
      <c r="K130" s="264">
        <v>98.391065568260046</v>
      </c>
      <c r="L130" s="264">
        <v>94.535883954391778</v>
      </c>
      <c r="M130" s="264">
        <v>91.85656941145109</v>
      </c>
      <c r="N130" s="264">
        <v>100.54381440151573</v>
      </c>
      <c r="O130" s="177">
        <v>100.04912126464203</v>
      </c>
      <c r="P130" s="264">
        <v>97.678233634328834</v>
      </c>
    </row>
    <row r="131" spans="1:16" s="91" customFormat="1" x14ac:dyDescent="0.2">
      <c r="A131" s="113"/>
      <c r="B131" s="191"/>
      <c r="C131" s="155"/>
      <c r="D131" s="155"/>
      <c r="E131" s="155"/>
      <c r="F131" s="155"/>
      <c r="G131" s="155"/>
      <c r="O131" s="258"/>
    </row>
    <row r="132" spans="1:16" s="91" customFormat="1" ht="21.75" customHeight="1" x14ac:dyDescent="0.2">
      <c r="A132" s="113" t="s">
        <v>210</v>
      </c>
      <c r="B132" s="191"/>
      <c r="C132" s="155"/>
      <c r="D132" s="155"/>
      <c r="E132" s="155"/>
      <c r="F132" s="155"/>
      <c r="G132" s="155"/>
      <c r="O132" s="258"/>
    </row>
    <row r="133" spans="1:16" s="91" customFormat="1" x14ac:dyDescent="0.2">
      <c r="A133" s="191">
        <v>2017</v>
      </c>
      <c r="B133" s="191"/>
      <c r="C133" s="155">
        <v>1.0156515890773044</v>
      </c>
      <c r="D133" s="155">
        <v>2.517609592975445</v>
      </c>
      <c r="E133" s="155">
        <v>1.4723191962655813</v>
      </c>
      <c r="F133" s="155">
        <v>0.49600814350183597</v>
      </c>
      <c r="G133" s="155">
        <v>1.3687822168608532</v>
      </c>
      <c r="H133" s="155">
        <v>0.75963002708652194</v>
      </c>
      <c r="I133" s="155">
        <v>4.4273755675515947</v>
      </c>
      <c r="J133" s="155">
        <v>2.1683282476735899</v>
      </c>
      <c r="K133" s="155">
        <v>0.79972148562232892</v>
      </c>
      <c r="L133" s="155">
        <v>1.026463857901927</v>
      </c>
      <c r="M133" s="155">
        <v>1.3995727229092036</v>
      </c>
      <c r="N133" s="155">
        <v>0.52350293394021197</v>
      </c>
      <c r="O133" s="177">
        <v>0.8062997390411164</v>
      </c>
      <c r="P133" s="155">
        <v>0.64112388065316051</v>
      </c>
    </row>
    <row r="134" spans="1:16" s="91" customFormat="1" x14ac:dyDescent="0.2">
      <c r="A134" s="191">
        <v>2018</v>
      </c>
      <c r="B134" s="191"/>
      <c r="C134" s="155">
        <v>1.3439405985897102</v>
      </c>
      <c r="D134" s="155">
        <v>-4.3276921397182981</v>
      </c>
      <c r="E134" s="155">
        <v>2.4893683903950858</v>
      </c>
      <c r="F134" s="155">
        <v>-0.27191034341490505</v>
      </c>
      <c r="G134" s="155">
        <v>3.0388581559732897</v>
      </c>
      <c r="H134" s="155">
        <v>2.2455099496933251</v>
      </c>
      <c r="I134" s="155">
        <v>1.3541027396844374</v>
      </c>
      <c r="J134" s="155">
        <v>0.25207104849278572</v>
      </c>
      <c r="K134" s="155">
        <v>1.3048705906171909</v>
      </c>
      <c r="L134" s="155">
        <v>2.1624533275876212</v>
      </c>
      <c r="M134" s="155">
        <v>1.3258540556034148</v>
      </c>
      <c r="N134" s="155">
        <v>1.3593119001247045</v>
      </c>
      <c r="O134" s="177">
        <v>0.81540295427660059</v>
      </c>
      <c r="P134" s="155">
        <v>1.0965651221538586</v>
      </c>
    </row>
    <row r="135" spans="1:16" s="91" customFormat="1" x14ac:dyDescent="0.2">
      <c r="A135" s="191">
        <v>2019</v>
      </c>
      <c r="B135" s="191"/>
      <c r="C135" s="155">
        <v>0.7554495536592265</v>
      </c>
      <c r="D135" s="155">
        <v>2.7695314784903502</v>
      </c>
      <c r="E135" s="155">
        <v>-0.35930515001824093</v>
      </c>
      <c r="F135" s="155">
        <v>1.4473053963766969</v>
      </c>
      <c r="G135" s="155">
        <v>-1.2330992300177868</v>
      </c>
      <c r="H135" s="155">
        <v>2.1367174271797351</v>
      </c>
      <c r="I135" s="155">
        <v>-0.12850809197026969</v>
      </c>
      <c r="J135" s="155">
        <v>-1.2188020681269451</v>
      </c>
      <c r="K135" s="155">
        <v>1.1105145660100346</v>
      </c>
      <c r="L135" s="155">
        <v>1.2187177738421706</v>
      </c>
      <c r="M135" s="155">
        <v>1.492829372401272</v>
      </c>
      <c r="N135" s="155">
        <v>1.0850682289344604</v>
      </c>
      <c r="O135" s="177">
        <v>0.96378292534722299</v>
      </c>
      <c r="P135" s="155">
        <v>0.28972785293281955</v>
      </c>
    </row>
    <row r="136" spans="1:16" s="91" customFormat="1" x14ac:dyDescent="0.2">
      <c r="A136" s="191">
        <v>2020</v>
      </c>
      <c r="B136" s="191"/>
      <c r="C136" s="155">
        <v>-9.617708233080025</v>
      </c>
      <c r="D136" s="155">
        <v>-4.1380812179998667</v>
      </c>
      <c r="E136" s="155">
        <v>-8.1927447536104694</v>
      </c>
      <c r="F136" s="155">
        <v>-17.822282378198871</v>
      </c>
      <c r="G136" s="155">
        <v>-10.546903614487956</v>
      </c>
      <c r="H136" s="155">
        <v>-0.49006675729320603</v>
      </c>
      <c r="I136" s="155">
        <v>0.66869153991713226</v>
      </c>
      <c r="J136" s="155">
        <v>-18.168839200493402</v>
      </c>
      <c r="K136" s="155">
        <v>-9.3512516681092173</v>
      </c>
      <c r="L136" s="155">
        <v>-17.117822055026966</v>
      </c>
      <c r="M136" s="155">
        <v>-12.843650420963881</v>
      </c>
      <c r="N136" s="155">
        <v>-4.9661112475724796</v>
      </c>
      <c r="O136" s="177">
        <v>-9.2166325502636042</v>
      </c>
      <c r="P136" s="155">
        <v>-9.639209711559138</v>
      </c>
    </row>
    <row r="137" spans="1:16" s="91" customFormat="1" x14ac:dyDescent="0.2">
      <c r="A137" s="113"/>
      <c r="B137" s="191"/>
      <c r="C137" s="155"/>
      <c r="D137" s="155"/>
      <c r="E137" s="155"/>
      <c r="F137" s="155"/>
      <c r="G137" s="155"/>
      <c r="O137" s="258"/>
    </row>
    <row r="138" spans="1:16" s="91" customFormat="1" x14ac:dyDescent="0.2">
      <c r="A138" s="113" t="s">
        <v>209</v>
      </c>
      <c r="B138" s="191"/>
      <c r="C138" s="155"/>
      <c r="D138" s="155"/>
      <c r="E138" s="155"/>
      <c r="F138" s="155"/>
      <c r="G138" s="155"/>
      <c r="O138" s="258"/>
    </row>
    <row r="139" spans="1:16" s="91" customFormat="1" ht="21.75" customHeight="1" x14ac:dyDescent="0.2">
      <c r="A139" s="191">
        <v>2017</v>
      </c>
      <c r="B139" s="259" t="s">
        <v>3</v>
      </c>
      <c r="C139" s="155">
        <v>0.61606793665167636</v>
      </c>
      <c r="D139" s="155">
        <v>1.7372128309711909</v>
      </c>
      <c r="E139" s="155">
        <v>2.4515014097383325</v>
      </c>
      <c r="F139" s="155">
        <v>0.73346728061285393</v>
      </c>
      <c r="G139" s="155">
        <v>3.352807045104278</v>
      </c>
      <c r="H139" s="155">
        <v>0.15649602542673335</v>
      </c>
      <c r="I139" s="155">
        <v>1.6849593269743668</v>
      </c>
      <c r="J139" s="155">
        <v>-0.17186667669687461</v>
      </c>
      <c r="K139" s="155">
        <v>0.26931064951800643</v>
      </c>
      <c r="L139" s="155">
        <v>1.0846562093502765</v>
      </c>
      <c r="M139" s="155">
        <v>2.6298209169728359E-2</v>
      </c>
      <c r="N139" s="155">
        <v>-7.3945655420382117E-2</v>
      </c>
      <c r="O139" s="177">
        <v>0.32086878228467786</v>
      </c>
      <c r="P139" s="155">
        <v>0.52271986087697453</v>
      </c>
    </row>
    <row r="140" spans="1:16" s="91" customFormat="1" x14ac:dyDescent="0.2">
      <c r="A140" s="191"/>
      <c r="B140" s="191" t="s">
        <v>4</v>
      </c>
      <c r="C140" s="155">
        <v>0.1613501812258944</v>
      </c>
      <c r="D140" s="155">
        <v>0.69288710457395819</v>
      </c>
      <c r="E140" s="155">
        <v>-0.40889359553463178</v>
      </c>
      <c r="F140" s="155">
        <v>-0.30249312863441791</v>
      </c>
      <c r="G140" s="155">
        <v>-1.0324401157450258</v>
      </c>
      <c r="H140" s="155">
        <v>2.3974354273779364</v>
      </c>
      <c r="I140" s="155">
        <v>-1.2995804438728609</v>
      </c>
      <c r="J140" s="155">
        <v>0.79737015029319736</v>
      </c>
      <c r="K140" s="155">
        <v>0.22434853816961642</v>
      </c>
      <c r="L140" s="155">
        <v>0.18496554595084369</v>
      </c>
      <c r="M140" s="155">
        <v>-5.8525973617473692E-2</v>
      </c>
      <c r="N140" s="155">
        <v>0.10696804064467269</v>
      </c>
      <c r="O140" s="177">
        <v>0.46431792874659372</v>
      </c>
      <c r="P140" s="155">
        <v>6.8510110489494735E-2</v>
      </c>
    </row>
    <row r="141" spans="1:16" s="91" customFormat="1" x14ac:dyDescent="0.2">
      <c r="A141" s="191"/>
      <c r="B141" s="260" t="s">
        <v>1</v>
      </c>
      <c r="C141" s="155">
        <v>2.7665881041061269E-2</v>
      </c>
      <c r="D141" s="155">
        <v>-0.81290013200622235</v>
      </c>
      <c r="E141" s="155">
        <v>8.4353569658457417E-2</v>
      </c>
      <c r="F141" s="155">
        <v>0.45091295188006697</v>
      </c>
      <c r="G141" s="155">
        <v>-1.1801641883863123</v>
      </c>
      <c r="H141" s="155">
        <v>5.0602886238102496</v>
      </c>
      <c r="I141" s="155">
        <v>-0.72942124448565071</v>
      </c>
      <c r="J141" s="155">
        <v>-2.0869391049812669</v>
      </c>
      <c r="K141" s="155">
        <v>0.20430257949903829</v>
      </c>
      <c r="L141" s="155">
        <v>0.99926419729214899</v>
      </c>
      <c r="M141" s="155">
        <v>-1.189136244757738</v>
      </c>
      <c r="N141" s="155">
        <v>0.22131975296835193</v>
      </c>
      <c r="O141" s="177">
        <v>0.22777907805429098</v>
      </c>
      <c r="P141" s="155">
        <v>-3.3486700713714068E-2</v>
      </c>
    </row>
    <row r="142" spans="1:16" s="91" customFormat="1" x14ac:dyDescent="0.2">
      <c r="A142" s="191"/>
      <c r="B142" s="261" t="s">
        <v>2</v>
      </c>
      <c r="C142" s="155">
        <v>6.6543745837011059E-2</v>
      </c>
      <c r="D142" s="155">
        <v>-3.2030963495154996</v>
      </c>
      <c r="E142" s="155">
        <v>0.91501435864547176</v>
      </c>
      <c r="F142" s="155">
        <v>-0.33326687502556185</v>
      </c>
      <c r="G142" s="155">
        <v>1.3799266267251253</v>
      </c>
      <c r="H142" s="155">
        <v>-1.6998094829434596E-2</v>
      </c>
      <c r="I142" s="155">
        <v>0.56234372385821629</v>
      </c>
      <c r="J142" s="155">
        <v>0.85892426176870096</v>
      </c>
      <c r="K142" s="155">
        <v>-0.12036910630526254</v>
      </c>
      <c r="L142" s="155">
        <v>0.28618559389741449</v>
      </c>
      <c r="M142" s="155">
        <v>0.81020848326784911</v>
      </c>
      <c r="N142" s="155">
        <v>-0.51227100207925647</v>
      </c>
      <c r="O142" s="177">
        <v>-0.17742947726522296</v>
      </c>
      <c r="P142" s="155">
        <v>5.4047735590145862E-3</v>
      </c>
    </row>
    <row r="143" spans="1:16" s="91" customFormat="1" ht="21.75" customHeight="1" x14ac:dyDescent="0.2">
      <c r="A143" s="191">
        <v>2018</v>
      </c>
      <c r="B143" s="262" t="s">
        <v>3</v>
      </c>
      <c r="C143" s="155">
        <v>0.59112881582683574</v>
      </c>
      <c r="D143" s="155">
        <v>-2.1508243972309549</v>
      </c>
      <c r="E143" s="155">
        <v>1.4295587066865956</v>
      </c>
      <c r="F143" s="155">
        <v>-1.6640235293548522</v>
      </c>
      <c r="G143" s="155">
        <v>2.2972075123529612</v>
      </c>
      <c r="H143" s="155">
        <v>0.80080629076066945</v>
      </c>
      <c r="I143" s="155">
        <v>-0.70045167646162199</v>
      </c>
      <c r="J143" s="155">
        <v>-0.6968893275655863</v>
      </c>
      <c r="K143" s="155">
        <v>0.57654223324523635</v>
      </c>
      <c r="L143" s="155">
        <v>0.6215938127131837</v>
      </c>
      <c r="M143" s="155">
        <v>1.2816942750477622</v>
      </c>
      <c r="N143" s="155">
        <v>0.55640004870587401</v>
      </c>
      <c r="O143" s="177">
        <v>0.35841400339502449</v>
      </c>
      <c r="P143" s="155">
        <v>0.52970685869035972</v>
      </c>
    </row>
    <row r="144" spans="1:16" s="91" customFormat="1" x14ac:dyDescent="0.2">
      <c r="A144" s="191"/>
      <c r="B144" s="263" t="s">
        <v>4</v>
      </c>
      <c r="C144" s="155">
        <v>0.77547122506702593</v>
      </c>
      <c r="D144" s="155">
        <v>-0.23047179963320286</v>
      </c>
      <c r="E144" s="155">
        <v>1.5388506435393801</v>
      </c>
      <c r="F144" s="155">
        <v>1.5826175977852186</v>
      </c>
      <c r="G144" s="155">
        <v>1.1870447282645413</v>
      </c>
      <c r="H144" s="155">
        <v>0.56126729450889368</v>
      </c>
      <c r="I144" s="155">
        <v>5.7172209804989826</v>
      </c>
      <c r="J144" s="155">
        <v>1.2889024463807131</v>
      </c>
      <c r="K144" s="155">
        <v>0.59623745206505152</v>
      </c>
      <c r="L144" s="155">
        <v>1.0675751072377171</v>
      </c>
      <c r="M144" s="155">
        <v>5.2989579572182421E-2</v>
      </c>
      <c r="N144" s="155">
        <v>0.86509474155302968</v>
      </c>
      <c r="O144" s="177">
        <v>0.23898136092672662</v>
      </c>
      <c r="P144" s="155">
        <v>0.71397425726584807</v>
      </c>
    </row>
    <row r="145" spans="1:16" s="91" customFormat="1" x14ac:dyDescent="0.2">
      <c r="A145" s="191"/>
      <c r="B145" s="263" t="s">
        <v>1</v>
      </c>
      <c r="C145" s="155">
        <v>0.11144783029153338</v>
      </c>
      <c r="D145" s="155">
        <v>0.75460308188550762</v>
      </c>
      <c r="E145" s="155">
        <v>-0.88164105532556603</v>
      </c>
      <c r="F145" s="155">
        <v>1.2589999945683994</v>
      </c>
      <c r="G145" s="155">
        <v>-0.32729551485248809</v>
      </c>
      <c r="H145" s="155">
        <v>-3.3089665778377242</v>
      </c>
      <c r="I145" s="155">
        <v>-1.7865224532369495</v>
      </c>
      <c r="J145" s="155">
        <v>-0.70807683006859357</v>
      </c>
      <c r="K145" s="155">
        <v>0.37806384193590503</v>
      </c>
      <c r="L145" s="155">
        <v>-0.20914796642673705</v>
      </c>
      <c r="M145" s="155">
        <v>0.14570346866125128</v>
      </c>
      <c r="N145" s="155">
        <v>0.81927003396520259</v>
      </c>
      <c r="O145" s="177">
        <v>0.25245189690903391</v>
      </c>
      <c r="P145" s="155">
        <v>-4.6408502866079893E-3</v>
      </c>
    </row>
    <row r="146" spans="1:16" s="91" customFormat="1" x14ac:dyDescent="0.2">
      <c r="A146" s="191"/>
      <c r="B146" s="263" t="s">
        <v>2</v>
      </c>
      <c r="C146" s="155">
        <v>2.3477188975773444E-2</v>
      </c>
      <c r="D146" s="155">
        <v>0.94322675396196765</v>
      </c>
      <c r="E146" s="155">
        <v>-1.1458727904652077</v>
      </c>
      <c r="F146" s="155">
        <v>-1.1975899954454361</v>
      </c>
      <c r="G146" s="155">
        <v>-0.68403469765646596</v>
      </c>
      <c r="H146" s="155">
        <v>-1.3141354335420408</v>
      </c>
      <c r="I146" s="155">
        <v>-3.8261525924404127</v>
      </c>
      <c r="J146" s="155">
        <v>2.2562669572145033</v>
      </c>
      <c r="K146" s="155">
        <v>7.4202126474953722E-2</v>
      </c>
      <c r="L146" s="155">
        <v>0.28534892743710127</v>
      </c>
      <c r="M146" s="155">
        <v>-0.24038541588401463</v>
      </c>
      <c r="N146" s="155">
        <v>-5.1691180975921291E-2</v>
      </c>
      <c r="O146" s="177">
        <v>0.21154597026391553</v>
      </c>
      <c r="P146" s="155">
        <v>-9.237513961506405E-2</v>
      </c>
    </row>
    <row r="147" spans="1:16" s="91" customFormat="1" ht="21.75" customHeight="1" x14ac:dyDescent="0.2">
      <c r="A147" s="86">
        <v>2019</v>
      </c>
      <c r="B147" s="165" t="s">
        <v>3</v>
      </c>
      <c r="C147" s="264">
        <v>0.5039140823549948</v>
      </c>
      <c r="D147" s="264">
        <v>0.22163633022980189</v>
      </c>
      <c r="E147" s="264">
        <v>2.1244150018589592</v>
      </c>
      <c r="F147" s="155">
        <v>0.86709274505512024</v>
      </c>
      <c r="G147" s="155">
        <v>2.3936898088120273</v>
      </c>
      <c r="H147" s="264">
        <v>1.2583169186995091</v>
      </c>
      <c r="I147" s="264">
        <v>2.6730834874298948</v>
      </c>
      <c r="J147" s="264">
        <v>-0.95398242765437624</v>
      </c>
      <c r="K147" s="264">
        <v>0.29179678405051312</v>
      </c>
      <c r="L147" s="264">
        <v>0.84780883835333665</v>
      </c>
      <c r="M147" s="264">
        <v>0.57813078070099166</v>
      </c>
      <c r="N147" s="264">
        <v>-0.21524192641999562</v>
      </c>
      <c r="O147" s="177">
        <v>0.49465087937718977</v>
      </c>
      <c r="P147" s="264">
        <v>0.38763996173698523</v>
      </c>
    </row>
    <row r="148" spans="1:16" s="91" customFormat="1" x14ac:dyDescent="0.2">
      <c r="A148" s="86"/>
      <c r="B148" s="165" t="s">
        <v>4</v>
      </c>
      <c r="C148" s="264">
        <v>-0.14165244919021047</v>
      </c>
      <c r="D148" s="264">
        <v>2.0568060685507428</v>
      </c>
      <c r="E148" s="264">
        <v>-1.9057333104531282</v>
      </c>
      <c r="F148" s="155">
        <v>0.18738824473381044</v>
      </c>
      <c r="G148" s="155">
        <v>-3.5187723368002688</v>
      </c>
      <c r="H148" s="264">
        <v>2.9830731160778168</v>
      </c>
      <c r="I148" s="264">
        <v>-0.80217397163867554</v>
      </c>
      <c r="J148" s="264">
        <v>-2.0903806364102162</v>
      </c>
      <c r="K148" s="264">
        <v>0.34441663161484115</v>
      </c>
      <c r="L148" s="264">
        <v>0.37340670135632692</v>
      </c>
      <c r="M148" s="264">
        <v>1.6024831429054309</v>
      </c>
      <c r="N148" s="264">
        <v>0.50389722008858939</v>
      </c>
      <c r="O148" s="177">
        <v>-0.24805547300463804</v>
      </c>
      <c r="P148" s="264">
        <v>-0.25704620620066176</v>
      </c>
    </row>
    <row r="149" spans="1:16" s="91" customFormat="1" x14ac:dyDescent="0.2">
      <c r="A149" s="86"/>
      <c r="B149" s="165" t="s">
        <v>1</v>
      </c>
      <c r="C149" s="264">
        <v>0.14937013908922214</v>
      </c>
      <c r="D149" s="264">
        <v>0.16363769887779434</v>
      </c>
      <c r="E149" s="264">
        <v>0.6733208765862031</v>
      </c>
      <c r="F149" s="155">
        <v>-0.91986531323831056</v>
      </c>
      <c r="G149" s="155">
        <v>-7.4025287829171393E-2</v>
      </c>
      <c r="H149" s="264">
        <v>4.005258668405598</v>
      </c>
      <c r="I149" s="264">
        <v>0.90645793780630424</v>
      </c>
      <c r="J149" s="264">
        <v>-1.2447425548473778</v>
      </c>
      <c r="K149" s="264">
        <v>0.1496753175177723</v>
      </c>
      <c r="L149" s="264">
        <v>-0.51926470750418563</v>
      </c>
      <c r="M149" s="264">
        <v>-0.43937139737199038</v>
      </c>
      <c r="N149" s="264">
        <v>0.41037605900238194</v>
      </c>
      <c r="O149" s="177">
        <v>0.38142248397137202</v>
      </c>
      <c r="P149" s="264">
        <v>0.14305082351597775</v>
      </c>
    </row>
    <row r="150" spans="1:16" s="91" customFormat="1" x14ac:dyDescent="0.2">
      <c r="A150" s="86"/>
      <c r="B150" s="165" t="s">
        <v>2</v>
      </c>
      <c r="C150" s="264">
        <v>6.3598889901128608E-2</v>
      </c>
      <c r="D150" s="264">
        <v>-0.48776585027296981</v>
      </c>
      <c r="E150" s="264">
        <v>-1.7137349558373649</v>
      </c>
      <c r="F150" s="155">
        <v>3.1648762324561597</v>
      </c>
      <c r="G150" s="155">
        <v>-2.0548413571065183</v>
      </c>
      <c r="H150" s="264">
        <v>-3.0749140356766125</v>
      </c>
      <c r="I150" s="264">
        <v>-0.58613342898208298</v>
      </c>
      <c r="J150" s="264">
        <v>1.2187935910057623</v>
      </c>
      <c r="K150" s="264">
        <v>0.35199721076606405</v>
      </c>
      <c r="L150" s="264">
        <v>-0.10341816893810751</v>
      </c>
      <c r="M150" s="264">
        <v>0.10357840952432973</v>
      </c>
      <c r="N150" s="264">
        <v>0.5188100416288588</v>
      </c>
      <c r="O150" s="177">
        <v>0.47029564874174756</v>
      </c>
      <c r="P150" s="264">
        <v>5.7285384775007664E-2</v>
      </c>
    </row>
    <row r="151" spans="1:16" s="91" customFormat="1" ht="21.75" customHeight="1" x14ac:dyDescent="0.2">
      <c r="A151" s="86">
        <v>2020</v>
      </c>
      <c r="B151" s="165" t="s">
        <v>3</v>
      </c>
      <c r="C151" s="264">
        <v>-2.943715346556941</v>
      </c>
      <c r="D151" s="264">
        <v>-1.139341829374374</v>
      </c>
      <c r="E151" s="264">
        <v>-1.3152596911198966</v>
      </c>
      <c r="F151" s="155">
        <v>-3.393141635394914</v>
      </c>
      <c r="G151" s="155">
        <v>-3.720936060786495</v>
      </c>
      <c r="H151" s="264">
        <v>5.6178204960681377</v>
      </c>
      <c r="I151" s="264">
        <v>3.2785760092591598</v>
      </c>
      <c r="J151" s="264">
        <v>-6.0050282270637245</v>
      </c>
      <c r="K151" s="264">
        <v>-3.0718413110552234</v>
      </c>
      <c r="L151" s="264">
        <v>-5.4608737010101933</v>
      </c>
      <c r="M151" s="264">
        <v>-5.8479341870881658</v>
      </c>
      <c r="N151" s="264">
        <v>-2.0380060082237583</v>
      </c>
      <c r="O151" s="177">
        <v>-2.1501393851517614</v>
      </c>
      <c r="P151" s="264">
        <v>-2.9498387190673769</v>
      </c>
    </row>
    <row r="152" spans="1:16" s="91" customFormat="1" x14ac:dyDescent="0.2">
      <c r="A152" s="86"/>
      <c r="B152" s="165" t="s">
        <v>4</v>
      </c>
      <c r="C152" s="264">
        <v>-18.487450446311172</v>
      </c>
      <c r="D152" s="264">
        <v>-6.6576091727153397</v>
      </c>
      <c r="E152" s="264">
        <v>-15.989076430647897</v>
      </c>
      <c r="F152" s="155">
        <v>-32.007169016427085</v>
      </c>
      <c r="G152" s="155">
        <v>-16.237809292533811</v>
      </c>
      <c r="H152" s="264">
        <v>-13.825613542079774</v>
      </c>
      <c r="I152" s="264">
        <v>-7.2534218855358041</v>
      </c>
      <c r="J152" s="264">
        <v>-39.731028420682932</v>
      </c>
      <c r="K152" s="264">
        <v>-17.635316348875484</v>
      </c>
      <c r="L152" s="264">
        <v>-34.488052227429947</v>
      </c>
      <c r="M152" s="264">
        <v>-15.91077961980336</v>
      </c>
      <c r="N152" s="264">
        <v>-8.3442042243123673</v>
      </c>
      <c r="O152" s="177">
        <v>-20.404872797738815</v>
      </c>
      <c r="P152" s="264">
        <v>-18.492592825480848</v>
      </c>
    </row>
    <row r="153" spans="1:16" s="91" customFormat="1" x14ac:dyDescent="0.2">
      <c r="A153" s="86"/>
      <c r="B153" s="165" t="s">
        <v>1</v>
      </c>
      <c r="C153" s="264">
        <v>15.601800118684572</v>
      </c>
      <c r="D153" s="264">
        <v>3.8601009931477526</v>
      </c>
      <c r="E153" s="264">
        <v>15.40216376271848</v>
      </c>
      <c r="F153" s="155">
        <v>18.547868753161389</v>
      </c>
      <c r="G153" s="155">
        <v>17.563235246162346</v>
      </c>
      <c r="H153" s="264">
        <v>12.852232925613682</v>
      </c>
      <c r="I153" s="264">
        <v>6.5950520056928807</v>
      </c>
      <c r="J153" s="264">
        <v>53.566396196810715</v>
      </c>
      <c r="K153" s="264">
        <v>13.810571296744145</v>
      </c>
      <c r="L153" s="264">
        <v>45.329591702321494</v>
      </c>
      <c r="M153" s="264">
        <v>7.3719911785234071</v>
      </c>
      <c r="N153" s="264">
        <v>3.964239881894005</v>
      </c>
      <c r="O153" s="177">
        <v>16.041677992592305</v>
      </c>
      <c r="P153" s="264">
        <v>15.602217918852501</v>
      </c>
    </row>
    <row r="154" spans="1:16" s="91" customFormat="1" x14ac:dyDescent="0.2">
      <c r="A154" s="86"/>
      <c r="B154" s="165" t="s">
        <v>2</v>
      </c>
      <c r="C154" s="264">
        <v>2.3331105839919708</v>
      </c>
      <c r="D154" s="264">
        <v>-0.22662119026090055</v>
      </c>
      <c r="E154" s="264">
        <v>-0.37296515580553802</v>
      </c>
      <c r="F154" s="155">
        <v>5.7093109894448935</v>
      </c>
      <c r="G154" s="155">
        <v>0.38791777616429268</v>
      </c>
      <c r="H154" s="264">
        <v>-5.1753239049041388</v>
      </c>
      <c r="I154" s="264">
        <v>0.16894803123910229</v>
      </c>
      <c r="J154" s="264">
        <v>4.04569123148113</v>
      </c>
      <c r="K154" s="264">
        <v>2.8377995368003006</v>
      </c>
      <c r="L154" s="264">
        <v>-4.6102434056185864</v>
      </c>
      <c r="M154" s="264">
        <v>5.1803130983197221</v>
      </c>
      <c r="N154" s="264">
        <v>3.1868549537051427</v>
      </c>
      <c r="O154" s="177">
        <v>5.4294956939120453</v>
      </c>
      <c r="P154" s="264">
        <v>2.3334804307008072</v>
      </c>
    </row>
    <row r="155" spans="1:16" s="91" customFormat="1" x14ac:dyDescent="0.2">
      <c r="A155" s="86">
        <v>2021</v>
      </c>
      <c r="B155" s="165" t="s">
        <v>3</v>
      </c>
      <c r="C155" s="264">
        <v>-1.8122390780042075</v>
      </c>
      <c r="D155" s="264">
        <v>0.8725733748534914</v>
      </c>
      <c r="E155" s="264">
        <v>1.0011353619691077</v>
      </c>
      <c r="F155" s="155">
        <v>-0.41820478694127861</v>
      </c>
      <c r="G155" s="155">
        <v>3.1809258686462671</v>
      </c>
      <c r="H155" s="264">
        <v>-1.4558689477431552</v>
      </c>
      <c r="I155" s="264">
        <v>-6.8666369331559007</v>
      </c>
      <c r="J155" s="264">
        <v>1.6746189535032707</v>
      </c>
      <c r="K155" s="264">
        <v>-2.7107744295854164</v>
      </c>
      <c r="L155" s="264">
        <v>-9.715392885892804</v>
      </c>
      <c r="M155" s="264">
        <v>-0.99087428723483306</v>
      </c>
      <c r="N155" s="264">
        <v>0.36918326190540363</v>
      </c>
      <c r="O155" s="177">
        <v>-3.5628334963634711</v>
      </c>
      <c r="P155" s="264">
        <v>-1.8118842119079659</v>
      </c>
    </row>
    <row r="156" spans="1:16" s="91" customFormat="1" x14ac:dyDescent="0.2">
      <c r="A156" s="86"/>
      <c r="B156" s="165" t="s">
        <v>4</v>
      </c>
      <c r="C156" s="264">
        <v>4.7481101121635172</v>
      </c>
      <c r="D156" s="264">
        <v>0.43161119925407831</v>
      </c>
      <c r="E156" s="264">
        <v>3.5055993465843427</v>
      </c>
      <c r="F156" s="155">
        <v>-3.8856490004250177</v>
      </c>
      <c r="G156" s="155">
        <v>5.2114223069124499</v>
      </c>
      <c r="H156" s="264">
        <v>-0.37233075246236869</v>
      </c>
      <c r="I156" s="264">
        <v>3.8602669441298865</v>
      </c>
      <c r="J156" s="264">
        <v>3.2869813928407376</v>
      </c>
      <c r="K156" s="264">
        <v>5.2197587153918201</v>
      </c>
      <c r="L156" s="264">
        <v>18.224374999961988</v>
      </c>
      <c r="M156" s="264">
        <v>0.64318955845905634</v>
      </c>
      <c r="N156" s="264">
        <v>0.77756826165467086</v>
      </c>
      <c r="O156" s="177">
        <v>6.4560407799154174</v>
      </c>
      <c r="P156" s="264">
        <v>4.748488689767516</v>
      </c>
    </row>
    <row r="157" spans="1:16" s="91" customFormat="1" x14ac:dyDescent="0.2">
      <c r="A157" s="86"/>
      <c r="B157" s="165"/>
      <c r="C157" s="264"/>
      <c r="D157" s="264"/>
      <c r="E157" s="264"/>
      <c r="F157" s="155"/>
      <c r="G157" s="155"/>
      <c r="H157" s="264"/>
      <c r="I157" s="264"/>
      <c r="J157" s="264"/>
      <c r="K157" s="264"/>
      <c r="L157" s="264"/>
      <c r="M157" s="264"/>
      <c r="N157" s="264"/>
      <c r="O157" s="177"/>
      <c r="P157" s="264"/>
    </row>
    <row r="158" spans="1:16" s="91" customFormat="1" x14ac:dyDescent="0.2">
      <c r="A158" s="85" t="s">
        <v>208</v>
      </c>
      <c r="B158" s="84"/>
      <c r="C158" s="156"/>
      <c r="D158" s="264"/>
      <c r="E158" s="264"/>
      <c r="F158" s="155"/>
      <c r="G158" s="155"/>
      <c r="O158" s="258"/>
    </row>
    <row r="159" spans="1:16" s="91" customFormat="1" ht="21.75" customHeight="1" x14ac:dyDescent="0.2">
      <c r="A159" s="191">
        <v>2017</v>
      </c>
      <c r="B159" s="259" t="s">
        <v>3</v>
      </c>
      <c r="C159" s="155">
        <v>1.3968459905745467</v>
      </c>
      <c r="D159" s="155">
        <v>4.6066918046949068</v>
      </c>
      <c r="E159" s="155">
        <v>1.2807447002849859</v>
      </c>
      <c r="F159" s="155">
        <v>-0.63824555190234999</v>
      </c>
      <c r="G159" s="155">
        <v>2.6792678582567619</v>
      </c>
      <c r="H159" s="155">
        <v>-7.3755718386254721</v>
      </c>
      <c r="I159" s="155">
        <v>11.764353786136205</v>
      </c>
      <c r="J159" s="155">
        <v>4.1329975534470709</v>
      </c>
      <c r="K159" s="155">
        <v>1.1511126395265636</v>
      </c>
      <c r="L159" s="155">
        <v>-9.5374065112618922E-3</v>
      </c>
      <c r="M159" s="155">
        <v>3.2532555979655431</v>
      </c>
      <c r="N159" s="155">
        <v>1.711544297803469</v>
      </c>
      <c r="O159" s="177">
        <v>0.45982201037346737</v>
      </c>
      <c r="P159" s="155">
        <v>0.96654858430429424</v>
      </c>
    </row>
    <row r="160" spans="1:16" s="91" customFormat="1" x14ac:dyDescent="0.2">
      <c r="A160" s="191"/>
      <c r="B160" s="191" t="s">
        <v>4</v>
      </c>
      <c r="C160" s="155">
        <v>1.0892115850317241</v>
      </c>
      <c r="D160" s="155">
        <v>4.4961047534012311</v>
      </c>
      <c r="E160" s="155">
        <v>0.26217750611252644</v>
      </c>
      <c r="F160" s="155">
        <v>0.85494371008287828</v>
      </c>
      <c r="G160" s="155">
        <v>-0.21195318448961054</v>
      </c>
      <c r="H160" s="155">
        <v>-0.42059981399759083</v>
      </c>
      <c r="I160" s="155">
        <v>4.5118696570489059</v>
      </c>
      <c r="J160" s="155">
        <v>3.9090611792573338</v>
      </c>
      <c r="K160" s="155">
        <v>0.98809607582519554</v>
      </c>
      <c r="L160" s="155">
        <v>5.9393335004798153E-2</v>
      </c>
      <c r="M160" s="155">
        <v>2.830704431534703</v>
      </c>
      <c r="N160" s="155">
        <v>0.87502632588822848</v>
      </c>
      <c r="O160" s="177">
        <v>1.0179045493268202</v>
      </c>
      <c r="P160" s="155">
        <v>0.71441114405292883</v>
      </c>
    </row>
    <row r="161" spans="1:16" s="91" customFormat="1" x14ac:dyDescent="0.2">
      <c r="A161" s="191"/>
      <c r="B161" s="260" t="s">
        <v>1</v>
      </c>
      <c r="C161" s="155">
        <v>0.7066423286586021</v>
      </c>
      <c r="D161" s="155">
        <v>2.711175129234622</v>
      </c>
      <c r="E161" s="155">
        <v>1.3181037602344459</v>
      </c>
      <c r="F161" s="155">
        <v>1.2417660754616033</v>
      </c>
      <c r="G161" s="155">
        <v>0.56940914453424973</v>
      </c>
      <c r="H161" s="155">
        <v>3.6878049415620229</v>
      </c>
      <c r="I161" s="155">
        <v>1.8504890521792383</v>
      </c>
      <c r="J161" s="155">
        <v>1.374773440260979</v>
      </c>
      <c r="K161" s="155">
        <v>0.48596409850514277</v>
      </c>
      <c r="L161" s="155">
        <v>1.4990796063852452</v>
      </c>
      <c r="M161" s="155">
        <v>1.5676914226481209E-2</v>
      </c>
      <c r="N161" s="155">
        <v>-0.20616403719475596</v>
      </c>
      <c r="O161" s="177">
        <v>0.91035339961915707</v>
      </c>
      <c r="P161" s="155">
        <v>0.36520933781181153</v>
      </c>
    </row>
    <row r="162" spans="1:16" s="91" customFormat="1" x14ac:dyDescent="0.2">
      <c r="A162" s="191"/>
      <c r="B162" s="261" t="s">
        <v>2</v>
      </c>
      <c r="C162" s="155">
        <v>0.87337366388346993</v>
      </c>
      <c r="D162" s="155">
        <v>-1.6452618952073617</v>
      </c>
      <c r="E162" s="155">
        <v>3.053052236398357</v>
      </c>
      <c r="F162" s="155">
        <v>0.54539676809213233</v>
      </c>
      <c r="G162" s="155">
        <v>2.4734220715028066</v>
      </c>
      <c r="H162" s="155">
        <v>7.7290831221485945</v>
      </c>
      <c r="I162" s="155">
        <v>0.19167990065611651</v>
      </c>
      <c r="J162" s="155">
        <v>-0.62958333337738148</v>
      </c>
      <c r="K162" s="155">
        <v>0.57836457514239825</v>
      </c>
      <c r="L162" s="155">
        <v>2.5763200417453724</v>
      </c>
      <c r="M162" s="155">
        <v>-0.42068011522371496</v>
      </c>
      <c r="N162" s="155">
        <v>-0.25923794142351797</v>
      </c>
      <c r="O162" s="177">
        <v>0.83701492505385833</v>
      </c>
      <c r="P162" s="155">
        <v>0.56333821024288078</v>
      </c>
    </row>
    <row r="163" spans="1:16" s="91" customFormat="1" ht="21.75" customHeight="1" x14ac:dyDescent="0.2">
      <c r="A163" s="191">
        <v>2018</v>
      </c>
      <c r="B163" s="262" t="s">
        <v>3</v>
      </c>
      <c r="C163" s="155">
        <v>0.84837076618131668</v>
      </c>
      <c r="D163" s="155">
        <v>-5.4040328766460473</v>
      </c>
      <c r="E163" s="155">
        <v>2.0251091285759637</v>
      </c>
      <c r="F163" s="155">
        <v>-1.8476178996602144</v>
      </c>
      <c r="G163" s="155">
        <v>1.4268041851506874</v>
      </c>
      <c r="H163" s="155">
        <v>8.4221081068983636</v>
      </c>
      <c r="I163" s="155">
        <v>-2.1587005024008343</v>
      </c>
      <c r="J163" s="155">
        <v>-1.1521987308553139</v>
      </c>
      <c r="K163" s="155">
        <v>0.88654311987308443</v>
      </c>
      <c r="L163" s="155">
        <v>2.1064244277327671</v>
      </c>
      <c r="M163" s="155">
        <v>0.82910607765067645</v>
      </c>
      <c r="N163" s="155">
        <v>0.3699389164268041</v>
      </c>
      <c r="O163" s="177">
        <v>0.87475331455768579</v>
      </c>
      <c r="P163" s="155">
        <v>0.57032803130179222</v>
      </c>
    </row>
    <row r="164" spans="1:16" s="91" customFormat="1" x14ac:dyDescent="0.2">
      <c r="A164" s="191"/>
      <c r="B164" s="263" t="s">
        <v>4</v>
      </c>
      <c r="C164" s="155">
        <v>1.4667041513897638</v>
      </c>
      <c r="D164" s="155">
        <v>-6.2714827140384788</v>
      </c>
      <c r="E164" s="155">
        <v>4.0204561602580124</v>
      </c>
      <c r="F164" s="155">
        <v>8.2771385148339149E-3</v>
      </c>
      <c r="G164" s="155">
        <v>3.7014409947127902</v>
      </c>
      <c r="H164" s="155">
        <v>6.4779068778982429</v>
      </c>
      <c r="I164" s="155">
        <v>4.7970244353917835</v>
      </c>
      <c r="J164" s="155">
        <v>-0.6701733898312523</v>
      </c>
      <c r="K164" s="155">
        <v>1.2608891495030639</v>
      </c>
      <c r="L164" s="155">
        <v>3.0059616584702242</v>
      </c>
      <c r="M164" s="155">
        <v>0.94161205828990902</v>
      </c>
      <c r="N164" s="155">
        <v>1.1300571394678771</v>
      </c>
      <c r="O164" s="177">
        <v>0.64849616017477185</v>
      </c>
      <c r="P164" s="155">
        <v>1.2190290152783279</v>
      </c>
    </row>
    <row r="165" spans="1:16" s="91" customFormat="1" x14ac:dyDescent="0.2">
      <c r="A165" s="191"/>
      <c r="B165" s="263" t="s">
        <v>1</v>
      </c>
      <c r="C165" s="155">
        <v>1.551691421490986</v>
      </c>
      <c r="D165" s="155">
        <v>-4.7902442034399755</v>
      </c>
      <c r="E165" s="155">
        <v>3.0164710421520358</v>
      </c>
      <c r="F165" s="155">
        <v>0.81280335477662558</v>
      </c>
      <c r="G165" s="155">
        <v>4.5964405633551753</v>
      </c>
      <c r="H165" s="155">
        <v>-2.004277853093217</v>
      </c>
      <c r="I165" s="155">
        <v>3.6810738426484413</v>
      </c>
      <c r="J165" s="155">
        <v>0.7286405113420269</v>
      </c>
      <c r="K165" s="155">
        <v>1.436482606881162</v>
      </c>
      <c r="L165" s="155">
        <v>1.7735402344833284</v>
      </c>
      <c r="M165" s="155">
        <v>2.3052361315061498</v>
      </c>
      <c r="N165" s="155">
        <v>1.7334292187103584</v>
      </c>
      <c r="O165" s="177">
        <v>0.67327254588942509</v>
      </c>
      <c r="P165" s="155">
        <v>1.2482362855430251</v>
      </c>
    </row>
    <row r="166" spans="1:16" s="91" customFormat="1" x14ac:dyDescent="0.2">
      <c r="A166" s="191"/>
      <c r="B166" s="263" t="s">
        <v>2</v>
      </c>
      <c r="C166" s="155">
        <v>1.507985687993596</v>
      </c>
      <c r="D166" s="155">
        <v>-0.71190703305725744</v>
      </c>
      <c r="E166" s="155">
        <v>0.91266792953506037</v>
      </c>
      <c r="F166" s="155">
        <v>-6.1458638586964209E-2</v>
      </c>
      <c r="G166" s="155">
        <v>2.4669952661060313</v>
      </c>
      <c r="H166" s="155">
        <v>-3.2756330615657525</v>
      </c>
      <c r="I166" s="155">
        <v>-0.84352248018368936</v>
      </c>
      <c r="J166" s="155">
        <v>2.12417819995947</v>
      </c>
      <c r="K166" s="155">
        <v>1.6340866758300931</v>
      </c>
      <c r="L166" s="155">
        <v>1.7726911593374473</v>
      </c>
      <c r="M166" s="155">
        <v>1.2390617970994278</v>
      </c>
      <c r="N166" s="155">
        <v>2.2044055401294615</v>
      </c>
      <c r="O166" s="177">
        <v>1.0655628970364095</v>
      </c>
      <c r="P166" s="155">
        <v>1.1492411984730388</v>
      </c>
    </row>
    <row r="167" spans="1:16" s="91" customFormat="1" ht="21.75" customHeight="1" x14ac:dyDescent="0.2">
      <c r="A167" s="313">
        <v>2019</v>
      </c>
      <c r="B167" s="312" t="s">
        <v>3</v>
      </c>
      <c r="C167" s="264">
        <v>1.419976019335345</v>
      </c>
      <c r="D167" s="264">
        <v>1.6954418262199678</v>
      </c>
      <c r="E167" s="264">
        <v>1.6039831976636165</v>
      </c>
      <c r="F167" s="155">
        <v>2.5109068125882539</v>
      </c>
      <c r="G167" s="155">
        <v>2.5636376990223031</v>
      </c>
      <c r="H167" s="264">
        <v>-2.8366244118993689</v>
      </c>
      <c r="I167" s="264">
        <v>2.5251520937511485</v>
      </c>
      <c r="J167" s="264">
        <v>1.8597814314226246</v>
      </c>
      <c r="K167" s="264">
        <v>1.3463471789115111</v>
      </c>
      <c r="L167" s="264">
        <v>2.0014940541010606</v>
      </c>
      <c r="M167" s="264">
        <v>0.53579445355635968</v>
      </c>
      <c r="N167" s="264">
        <v>1.4201172271095741</v>
      </c>
      <c r="O167" s="177">
        <v>1.2027597299597348</v>
      </c>
      <c r="P167" s="264">
        <v>1.0062987859734696</v>
      </c>
    </row>
    <row r="168" spans="1:16" s="91" customFormat="1" x14ac:dyDescent="0.2">
      <c r="A168" s="313"/>
      <c r="B168" s="312" t="s">
        <v>4</v>
      </c>
      <c r="C168" s="264">
        <v>0.49698692368327357</v>
      </c>
      <c r="D168" s="264">
        <v>4.0268724501792086</v>
      </c>
      <c r="E168" s="264">
        <v>-1.8428103002561369</v>
      </c>
      <c r="F168" s="155">
        <v>1.1029274793606492</v>
      </c>
      <c r="G168" s="155">
        <v>-2.2061993669313384</v>
      </c>
      <c r="H168" s="264">
        <v>-0.4966496385762853</v>
      </c>
      <c r="I168" s="264">
        <v>-3.7973935882853027</v>
      </c>
      <c r="J168" s="264">
        <v>-1.538547782285693</v>
      </c>
      <c r="K168" s="264">
        <v>1.0926486217623266</v>
      </c>
      <c r="L168" s="264">
        <v>1.3009111574606269</v>
      </c>
      <c r="M168" s="264">
        <v>2.0927650852683444</v>
      </c>
      <c r="N168" s="264">
        <v>1.0569321722307734</v>
      </c>
      <c r="O168" s="177">
        <v>0.71104013130856014</v>
      </c>
      <c r="P168" s="264">
        <v>3.2459914223093023E-2</v>
      </c>
    </row>
    <row r="169" spans="1:16" s="91" customFormat="1" x14ac:dyDescent="0.2">
      <c r="A169" s="313"/>
      <c r="B169" s="312" t="s">
        <v>1</v>
      </c>
      <c r="C169" s="264">
        <v>0.53505527504524864</v>
      </c>
      <c r="D169" s="264">
        <v>3.416713920045833</v>
      </c>
      <c r="E169" s="264">
        <v>-0.30292712471103878</v>
      </c>
      <c r="F169" s="155">
        <v>-1.0725794999132177</v>
      </c>
      <c r="G169" s="155">
        <v>-1.9577034701283913</v>
      </c>
      <c r="H169" s="264">
        <v>7.0303142539464236</v>
      </c>
      <c r="I169" s="264">
        <v>-1.1595506047635595</v>
      </c>
      <c r="J169" s="264">
        <v>-2.0707248711185566</v>
      </c>
      <c r="K169" s="264">
        <v>0.86263421458465661</v>
      </c>
      <c r="L169" s="264">
        <v>0.9861016554257418</v>
      </c>
      <c r="M169" s="264">
        <v>1.4963150251425139</v>
      </c>
      <c r="N169" s="264">
        <v>0.6470743079600938</v>
      </c>
      <c r="O169" s="177">
        <v>0.84060067295745888</v>
      </c>
      <c r="P169" s="264">
        <v>0.18020638530882316</v>
      </c>
    </row>
    <row r="170" spans="1:16" s="91" customFormat="1" x14ac:dyDescent="0.2">
      <c r="A170" s="313"/>
      <c r="B170" s="312" t="s">
        <v>2</v>
      </c>
      <c r="C170" s="264">
        <v>0.57538218162374033</v>
      </c>
      <c r="D170" s="264">
        <v>1.9506566368308498</v>
      </c>
      <c r="E170" s="264">
        <v>-0.87563154568303103</v>
      </c>
      <c r="F170" s="155">
        <v>3.2954063713338089</v>
      </c>
      <c r="G170" s="155">
        <v>-3.3109303413749847</v>
      </c>
      <c r="H170" s="264">
        <v>5.1206518322206129</v>
      </c>
      <c r="I170" s="264">
        <v>2.1703042237355419</v>
      </c>
      <c r="J170" s="264">
        <v>-3.0642973703068233</v>
      </c>
      <c r="K170" s="264">
        <v>1.1426179004705883</v>
      </c>
      <c r="L170" s="264">
        <v>0.59461801464748554</v>
      </c>
      <c r="M170" s="264">
        <v>1.8462668661398896</v>
      </c>
      <c r="N170" s="264">
        <v>1.221564057939295</v>
      </c>
      <c r="O170" s="177">
        <v>1.1009745924395631</v>
      </c>
      <c r="P170" s="264">
        <v>0.33027523382846979</v>
      </c>
    </row>
    <row r="171" spans="1:16" s="91" customFormat="1" ht="21.75" customHeight="1" x14ac:dyDescent="0.2">
      <c r="A171" s="313">
        <v>2020</v>
      </c>
      <c r="B171" s="312" t="s">
        <v>3</v>
      </c>
      <c r="C171" s="264">
        <v>-2.8746988485468639</v>
      </c>
      <c r="D171" s="264">
        <v>0.56619892769067537</v>
      </c>
      <c r="E171" s="264">
        <v>-4.2142610166437056</v>
      </c>
      <c r="F171" s="155">
        <v>-1.0673905487478041</v>
      </c>
      <c r="G171" s="155">
        <v>-9.0848944181257547</v>
      </c>
      <c r="H171" s="264">
        <v>9.6464416306609291</v>
      </c>
      <c r="I171" s="264">
        <v>2.7728317125302659</v>
      </c>
      <c r="J171" s="264">
        <v>-8.0077235229319861</v>
      </c>
      <c r="K171" s="264">
        <v>-2.2495554728042544</v>
      </c>
      <c r="L171" s="264">
        <v>-5.6982258015247478</v>
      </c>
      <c r="M171" s="264">
        <v>-4.6608209324552785</v>
      </c>
      <c r="N171" s="264">
        <v>-0.62744609983210742</v>
      </c>
      <c r="O171" s="177">
        <v>-1.5597727308922948</v>
      </c>
      <c r="P171" s="264">
        <v>-3.005296304258942</v>
      </c>
    </row>
    <row r="172" spans="1:16" s="91" customFormat="1" x14ac:dyDescent="0.2">
      <c r="A172" s="313"/>
      <c r="B172" s="312" t="s">
        <v>4</v>
      </c>
      <c r="C172" s="264">
        <v>-20.718386422362013</v>
      </c>
      <c r="D172" s="264">
        <v>-8.0209365162993151</v>
      </c>
      <c r="E172" s="264">
        <v>-17.966170008362315</v>
      </c>
      <c r="F172" s="155">
        <v>-32.858732910063679</v>
      </c>
      <c r="G172" s="155">
        <v>-21.070154304814935</v>
      </c>
      <c r="H172" s="264">
        <v>-8.2498264140340005</v>
      </c>
      <c r="I172" s="264">
        <v>-3.9109137155318496</v>
      </c>
      <c r="J172" s="264">
        <v>-43.373491465386358</v>
      </c>
      <c r="K172" s="264">
        <v>-19.764500004052632</v>
      </c>
      <c r="L172" s="264">
        <v>-38.450899404735218</v>
      </c>
      <c r="M172" s="264">
        <v>-21.094475336771346</v>
      </c>
      <c r="N172" s="264">
        <v>-9.3759470238553906</v>
      </c>
      <c r="O172" s="177">
        <v>-21.451532113404738</v>
      </c>
      <c r="P172" s="264">
        <v>-20.738392967142328</v>
      </c>
    </row>
    <row r="173" spans="1:16" s="91" customFormat="1" x14ac:dyDescent="0.2">
      <c r="A173" s="313"/>
      <c r="B173" s="312" t="s">
        <v>1</v>
      </c>
      <c r="C173" s="264">
        <v>-8.485722544632635</v>
      </c>
      <c r="D173" s="264">
        <v>-4.6265187433450201</v>
      </c>
      <c r="E173" s="264">
        <v>-5.9643468562711295</v>
      </c>
      <c r="F173" s="155">
        <v>-19.666498798550748</v>
      </c>
      <c r="G173" s="155">
        <v>-7.1387790398392053</v>
      </c>
      <c r="H173" s="264">
        <v>-0.44530350623228632</v>
      </c>
      <c r="I173" s="264">
        <v>1.5061013833766124</v>
      </c>
      <c r="J173" s="264">
        <v>-11.944649127180229</v>
      </c>
      <c r="K173" s="264">
        <v>-8.8199930367481407</v>
      </c>
      <c r="L173" s="264">
        <v>-10.084041569908964</v>
      </c>
      <c r="M173" s="264">
        <v>-14.903678120677167</v>
      </c>
      <c r="N173" s="264">
        <v>-6.1684543722345664</v>
      </c>
      <c r="O173" s="177">
        <v>-9.1973814301823822</v>
      </c>
      <c r="P173" s="264">
        <v>-8.502711935961738</v>
      </c>
    </row>
    <row r="174" spans="1:16" s="91" customFormat="1" x14ac:dyDescent="0.2">
      <c r="A174" s="313"/>
      <c r="B174" s="312" t="s">
        <v>2</v>
      </c>
      <c r="C174" s="264">
        <v>-6.4101153791362826</v>
      </c>
      <c r="D174" s="264">
        <v>-4.376235192284728</v>
      </c>
      <c r="E174" s="264">
        <v>-4.6815616796777482</v>
      </c>
      <c r="F174" s="155">
        <v>-17.685171819133927</v>
      </c>
      <c r="G174" s="155">
        <v>-4.8228136693183714</v>
      </c>
      <c r="H174" s="264">
        <v>-2.6026982091931883</v>
      </c>
      <c r="I174" s="264">
        <v>2.2770740645283505</v>
      </c>
      <c r="J174" s="264">
        <v>-9.4853878103596685</v>
      </c>
      <c r="K174" s="264">
        <v>-6.561388527651701</v>
      </c>
      <c r="L174" s="264">
        <v>-14.140591886298704</v>
      </c>
      <c r="M174" s="264">
        <v>-10.588033704787314</v>
      </c>
      <c r="N174" s="264">
        <v>-3.6779077989043341</v>
      </c>
      <c r="O174" s="177">
        <v>-4.7153766027320803</v>
      </c>
      <c r="P174" s="264">
        <v>-6.4212475727610467</v>
      </c>
    </row>
    <row r="175" spans="1:16" s="91" customFormat="1" x14ac:dyDescent="0.2">
      <c r="A175" s="313">
        <v>2021</v>
      </c>
      <c r="B175" s="312" t="s">
        <v>3</v>
      </c>
      <c r="C175" s="264">
        <v>-5.3190501915164283</v>
      </c>
      <c r="D175" s="264">
        <v>-2.4301940687256773</v>
      </c>
      <c r="E175" s="264">
        <v>-2.4441827464983912</v>
      </c>
      <c r="F175" s="155">
        <v>-15.150347483938397</v>
      </c>
      <c r="G175" s="155">
        <v>2.0000590509751781</v>
      </c>
      <c r="H175" s="264">
        <v>-9.1258234005426981</v>
      </c>
      <c r="I175" s="264">
        <v>-7.7697598056323809</v>
      </c>
      <c r="J175" s="264">
        <v>-2.0900955602434768</v>
      </c>
      <c r="K175" s="264">
        <v>-6.213320551229506</v>
      </c>
      <c r="L175" s="264">
        <v>-18.004500019605729</v>
      </c>
      <c r="M175" s="264">
        <v>-5.9755031956589599</v>
      </c>
      <c r="N175" s="264">
        <v>-1.3110153197421148</v>
      </c>
      <c r="O175" s="177">
        <v>-6.0910354490147922</v>
      </c>
      <c r="P175" s="264">
        <v>-5.3239968140458949</v>
      </c>
    </row>
    <row r="176" spans="1:16" s="91" customFormat="1" x14ac:dyDescent="0.2">
      <c r="A176" s="313"/>
      <c r="B176" s="312" t="s">
        <v>4</v>
      </c>
      <c r="C176" s="264">
        <v>21.670228822016323</v>
      </c>
      <c r="D176" s="264">
        <v>4.9800924020479531</v>
      </c>
      <c r="E176" s="264">
        <v>20.193576091731224</v>
      </c>
      <c r="F176" s="155">
        <v>19.943075852967951</v>
      </c>
      <c r="G176" s="155">
        <v>28.119515469950485</v>
      </c>
      <c r="H176" s="264">
        <v>5.0611763138459498</v>
      </c>
      <c r="I176" s="264">
        <v>3.2820569949884471</v>
      </c>
      <c r="J176" s="264">
        <v>67.794774210390457</v>
      </c>
      <c r="K176" s="264">
        <v>19.811202385194825</v>
      </c>
      <c r="L176" s="264">
        <v>47.970974266320667</v>
      </c>
      <c r="M176" s="264">
        <v>12.534344024511634</v>
      </c>
      <c r="N176" s="264">
        <v>8.5107145283902952</v>
      </c>
      <c r="O176" s="177">
        <v>25.600359107853855</v>
      </c>
      <c r="P176" s="264">
        <v>21.671987770169345</v>
      </c>
    </row>
    <row r="177" spans="1:16" s="91" customFormat="1" x14ac:dyDescent="0.2">
      <c r="A177" s="313"/>
      <c r="B177" s="312"/>
      <c r="C177" s="321"/>
      <c r="D177" s="264"/>
      <c r="E177" s="264"/>
      <c r="F177" s="155"/>
      <c r="G177" s="155"/>
      <c r="H177" s="264"/>
      <c r="I177" s="264"/>
      <c r="J177" s="264"/>
      <c r="K177" s="264"/>
      <c r="L177" s="264"/>
      <c r="M177" s="264"/>
      <c r="N177" s="264"/>
      <c r="O177" s="177"/>
      <c r="P177" s="264"/>
    </row>
    <row r="178" spans="1:16" s="91" customFormat="1" ht="14.25" x14ac:dyDescent="0.2">
      <c r="A178" s="85" t="s">
        <v>223</v>
      </c>
      <c r="B178" s="84"/>
      <c r="F178" s="191"/>
      <c r="G178" s="191"/>
      <c r="O178" s="258"/>
    </row>
    <row r="179" spans="1:16" s="91" customFormat="1" ht="21.75" customHeight="1" x14ac:dyDescent="0.2">
      <c r="A179" s="265">
        <v>2017</v>
      </c>
      <c r="B179" s="265" t="s">
        <v>3</v>
      </c>
      <c r="C179" s="155">
        <v>1.0473574470621543</v>
      </c>
      <c r="D179" s="155">
        <v>8.0461018146806396E-2</v>
      </c>
      <c r="E179" s="155">
        <v>-0.92953906585249513</v>
      </c>
      <c r="F179" s="155">
        <v>-12.560510205383736</v>
      </c>
      <c r="G179" s="155">
        <v>0.2733272971452152</v>
      </c>
      <c r="H179" s="155">
        <v>-5.0943506676646706</v>
      </c>
      <c r="I179" s="155">
        <v>12.415133457050885</v>
      </c>
      <c r="J179" s="155">
        <v>2.3052368074979057</v>
      </c>
      <c r="K179" s="155">
        <v>1.40349586287779</v>
      </c>
      <c r="L179" s="155">
        <v>0.98293409834424494</v>
      </c>
      <c r="M179" s="155">
        <v>2.7468114177662386</v>
      </c>
      <c r="N179" s="155">
        <v>2.0075214258531844</v>
      </c>
      <c r="O179" s="177">
        <v>0.50869492911398595</v>
      </c>
      <c r="P179" s="155">
        <v>0.53680979311030796</v>
      </c>
    </row>
    <row r="180" spans="1:16" s="91" customFormat="1" ht="12.75" customHeight="1" x14ac:dyDescent="0.2">
      <c r="A180" s="265"/>
      <c r="B180" s="265" t="s">
        <v>4</v>
      </c>
      <c r="C180" s="155">
        <v>1.1517260752874989</v>
      </c>
      <c r="D180" s="155">
        <v>2.0267908927314693</v>
      </c>
      <c r="E180" s="155">
        <v>-0.43912708759927455</v>
      </c>
      <c r="F180" s="155">
        <v>-7.7492955344003605</v>
      </c>
      <c r="G180" s="155">
        <v>-0.22296789442302156</v>
      </c>
      <c r="H180" s="155">
        <v>-2.7798830924173785</v>
      </c>
      <c r="I180" s="155">
        <v>10.740212752671781</v>
      </c>
      <c r="J180" s="155">
        <v>2.9349601108754371</v>
      </c>
      <c r="K180" s="155">
        <v>1.3461192463558405</v>
      </c>
      <c r="L180" s="155">
        <v>0.40014334093692128</v>
      </c>
      <c r="M180" s="155">
        <v>3.105071578091156</v>
      </c>
      <c r="N180" s="155">
        <v>1.9112757885286413</v>
      </c>
      <c r="O180" s="177">
        <v>0.6400705880966342</v>
      </c>
      <c r="P180" s="155">
        <v>0.6953472924054438</v>
      </c>
    </row>
    <row r="181" spans="1:16" s="91" customFormat="1" ht="12.75" customHeight="1" x14ac:dyDescent="0.2">
      <c r="A181" s="265"/>
      <c r="B181" s="265" t="s">
        <v>1</v>
      </c>
      <c r="C181" s="155">
        <v>1.00205219277494</v>
      </c>
      <c r="D181" s="155">
        <v>3.227757129729099</v>
      </c>
      <c r="E181" s="155">
        <v>4.0941297585035841E-2</v>
      </c>
      <c r="F181" s="155">
        <v>-3.6399389374167015</v>
      </c>
      <c r="G181" s="155">
        <v>2.6466757688126563E-2</v>
      </c>
      <c r="H181" s="155">
        <v>-1.9716088945051666</v>
      </c>
      <c r="I181" s="155">
        <v>7.9699614702163757</v>
      </c>
      <c r="J181" s="155">
        <v>3.3012759585155464</v>
      </c>
      <c r="K181" s="155">
        <v>0.99154251226610768</v>
      </c>
      <c r="L181" s="155">
        <v>0.52306977090213991</v>
      </c>
      <c r="M181" s="155">
        <v>2.2768638347661465</v>
      </c>
      <c r="N181" s="155">
        <v>1.1244268698399651</v>
      </c>
      <c r="O181" s="177">
        <v>0.67230231208785085</v>
      </c>
      <c r="P181" s="155">
        <v>0.59511130802133039</v>
      </c>
    </row>
    <row r="182" spans="1:16" s="91" customFormat="1" ht="12.75" customHeight="1" x14ac:dyDescent="0.2">
      <c r="A182" s="265"/>
      <c r="B182" s="265" t="s">
        <v>2</v>
      </c>
      <c r="C182" s="155">
        <v>1.0156515890773079</v>
      </c>
      <c r="D182" s="155">
        <v>2.5176095929754467</v>
      </c>
      <c r="E182" s="155">
        <v>1.4723191962655733</v>
      </c>
      <c r="F182" s="155">
        <v>0.49600814350183953</v>
      </c>
      <c r="G182" s="155">
        <v>1.3687822168608506</v>
      </c>
      <c r="H182" s="155">
        <v>0.75963002708651572</v>
      </c>
      <c r="I182" s="155">
        <v>4.4273755675516071</v>
      </c>
      <c r="J182" s="155">
        <v>2.1683282476735997</v>
      </c>
      <c r="K182" s="155">
        <v>0.79972148562234224</v>
      </c>
      <c r="L182" s="155">
        <v>1.0264638579019163</v>
      </c>
      <c r="M182" s="155">
        <v>1.3995727229092125</v>
      </c>
      <c r="N182" s="155">
        <v>0.52350293394020753</v>
      </c>
      <c r="O182" s="177">
        <v>0.80629973904110841</v>
      </c>
      <c r="P182" s="155">
        <v>0.6518743476612201</v>
      </c>
    </row>
    <row r="183" spans="1:16" s="91" customFormat="1" ht="21.75" customHeight="1" x14ac:dyDescent="0.2">
      <c r="A183" s="265">
        <v>2018</v>
      </c>
      <c r="B183" s="263" t="s">
        <v>3</v>
      </c>
      <c r="C183" s="155">
        <v>0.87914804888234244</v>
      </c>
      <c r="D183" s="155">
        <v>-1.3381659967890869E-2</v>
      </c>
      <c r="E183" s="155">
        <v>1.6600023271382724</v>
      </c>
      <c r="F183" s="155">
        <v>0.19324833431640798</v>
      </c>
      <c r="G183" s="155">
        <v>1.058931836294704</v>
      </c>
      <c r="H183" s="155">
        <v>4.8059890274365671</v>
      </c>
      <c r="I183" s="155">
        <v>1.0465667200936366</v>
      </c>
      <c r="J183" s="155">
        <v>0.84848414096411773</v>
      </c>
      <c r="K183" s="155">
        <v>0.73440222737126248</v>
      </c>
      <c r="L183" s="155">
        <v>1.5571452258444225</v>
      </c>
      <c r="M183" s="155">
        <v>0.8020139513656801</v>
      </c>
      <c r="N183" s="155">
        <v>0.19297423821852533</v>
      </c>
      <c r="O183" s="155">
        <v>0.90991665913145425</v>
      </c>
      <c r="P183" s="266">
        <v>0.55320467472954249</v>
      </c>
    </row>
    <row r="184" spans="1:16" s="91" customFormat="1" ht="14.25" customHeight="1" x14ac:dyDescent="0.2">
      <c r="A184" s="265"/>
      <c r="B184" s="263" t="s">
        <v>4</v>
      </c>
      <c r="C184" s="155">
        <v>0.97447016021048682</v>
      </c>
      <c r="D184" s="155">
        <v>-2.7004573834252312</v>
      </c>
      <c r="E184" s="155">
        <v>2.6052732442000632</v>
      </c>
      <c r="F184" s="155">
        <v>-1.7492642707040318E-2</v>
      </c>
      <c r="G184" s="155">
        <v>2.0451823001820628</v>
      </c>
      <c r="H184" s="155">
        <v>6.5514578437104944</v>
      </c>
      <c r="I184" s="155">
        <v>1.1556860762181458</v>
      </c>
      <c r="J184" s="155">
        <v>-0.28116928429297161</v>
      </c>
      <c r="K184" s="155">
        <v>0.80339283170512488</v>
      </c>
      <c r="L184" s="155">
        <v>2.2971405535349732</v>
      </c>
      <c r="M184" s="155">
        <v>0.3424224666782294</v>
      </c>
      <c r="N184" s="155">
        <v>0.25816400172818987</v>
      </c>
      <c r="O184" s="155">
        <v>0.81739268356749051</v>
      </c>
      <c r="P184" s="266">
        <v>0.67997901194236476</v>
      </c>
    </row>
    <row r="185" spans="1:16" s="91" customFormat="1" x14ac:dyDescent="0.2">
      <c r="A185" s="265"/>
      <c r="B185" s="263" t="s">
        <v>1</v>
      </c>
      <c r="C185" s="155">
        <v>1.1857994927823228</v>
      </c>
      <c r="D185" s="155">
        <v>-4.5430420629043624</v>
      </c>
      <c r="E185" s="155">
        <v>3.0276141019593013</v>
      </c>
      <c r="F185" s="155">
        <v>-0.12125323266960208</v>
      </c>
      <c r="G185" s="155">
        <v>3.043916065958058</v>
      </c>
      <c r="H185" s="155">
        <v>5.0305330902444609</v>
      </c>
      <c r="I185" s="155">
        <v>1.6128697122788935</v>
      </c>
      <c r="J185" s="155">
        <v>-0.43518133479793164</v>
      </c>
      <c r="K185" s="155">
        <v>1.0414276892043688</v>
      </c>
      <c r="L185" s="155">
        <v>2.3635384002170099</v>
      </c>
      <c r="M185" s="155">
        <v>0.90955034793164202</v>
      </c>
      <c r="N185" s="155">
        <v>0.74427674970391422</v>
      </c>
      <c r="O185" s="155">
        <v>0.75804702256361622</v>
      </c>
      <c r="P185" s="266">
        <v>0.90075644785599707</v>
      </c>
    </row>
    <row r="186" spans="1:16" s="91" customFormat="1" ht="12.75" customHeight="1" x14ac:dyDescent="0.2">
      <c r="A186" s="265"/>
      <c r="B186" s="263" t="s">
        <v>2</v>
      </c>
      <c r="C186" s="155">
        <v>1.343940598589711</v>
      </c>
      <c r="D186" s="155">
        <v>-4.3276921397182946</v>
      </c>
      <c r="E186" s="155">
        <v>2.4893683903950858</v>
      </c>
      <c r="F186" s="155">
        <v>-0.27191034341488773</v>
      </c>
      <c r="G186" s="155">
        <v>3.038858155973287</v>
      </c>
      <c r="H186" s="155">
        <v>2.2455099496933144</v>
      </c>
      <c r="I186" s="155">
        <v>1.3541027396844356</v>
      </c>
      <c r="J186" s="155">
        <v>0.25207104849278039</v>
      </c>
      <c r="K186" s="155">
        <v>1.3048705906171989</v>
      </c>
      <c r="L186" s="155">
        <v>2.1624533275876274</v>
      </c>
      <c r="M186" s="155">
        <v>1.3258540556034148</v>
      </c>
      <c r="N186" s="155">
        <v>1.3593119001247231</v>
      </c>
      <c r="O186" s="155">
        <v>0.81540295427662102</v>
      </c>
      <c r="P186" s="266">
        <v>1.0467661177104191</v>
      </c>
    </row>
    <row r="187" spans="1:16" s="91" customFormat="1" ht="21.75" customHeight="1" x14ac:dyDescent="0.2">
      <c r="A187" s="265">
        <v>2019</v>
      </c>
      <c r="B187" s="263" t="s">
        <v>3</v>
      </c>
      <c r="C187" s="155">
        <v>1.4864848466844478</v>
      </c>
      <c r="D187" s="155">
        <v>-2.5989230903149689</v>
      </c>
      <c r="E187" s="155">
        <v>2.3801174697341878</v>
      </c>
      <c r="F187" s="155">
        <v>0.81079402446944471</v>
      </c>
      <c r="G187" s="155">
        <v>3.323260498885432</v>
      </c>
      <c r="H187" s="155">
        <v>-0.49812172677522426</v>
      </c>
      <c r="I187" s="155">
        <v>2.5393284743043552</v>
      </c>
      <c r="J187" s="155">
        <v>1.0044216829026169</v>
      </c>
      <c r="K187" s="155">
        <v>1.4193844140665703</v>
      </c>
      <c r="L187" s="155">
        <v>2.1357043405753302</v>
      </c>
      <c r="M187" s="155">
        <v>1.2507151120307043</v>
      </c>
      <c r="N187" s="155">
        <v>1.6215063107315331</v>
      </c>
      <c r="O187" s="155">
        <v>0.89772751791579708</v>
      </c>
      <c r="P187" s="266">
        <v>1.1555069380741401</v>
      </c>
    </row>
    <row r="188" spans="1:16" s="91" customFormat="1" x14ac:dyDescent="0.2">
      <c r="A188" s="265"/>
      <c r="B188" s="263" t="s">
        <v>4</v>
      </c>
      <c r="C188" s="155">
        <v>1.2418185291251262</v>
      </c>
      <c r="D188" s="155">
        <v>-1.7680981808496199E-2</v>
      </c>
      <c r="E188" s="155">
        <v>0.89979283984125402</v>
      </c>
      <c r="F188" s="155">
        <v>1.0851309940843237</v>
      </c>
      <c r="G188" s="155">
        <v>1.8147545419911921</v>
      </c>
      <c r="H188" s="155">
        <v>-2.1490214839497952</v>
      </c>
      <c r="I188" s="155">
        <v>0.33143312496503086</v>
      </c>
      <c r="J188" s="155">
        <v>0.7883819841731281</v>
      </c>
      <c r="K188" s="155">
        <v>1.3765310591225983</v>
      </c>
      <c r="L188" s="155">
        <v>1.7108282528321297</v>
      </c>
      <c r="M188" s="155">
        <v>1.5403030920069511</v>
      </c>
      <c r="N188" s="155">
        <v>1.6016955400265402</v>
      </c>
      <c r="O188" s="177">
        <v>0.91300984998402157</v>
      </c>
      <c r="P188" s="155">
        <v>0.85668142426007421</v>
      </c>
    </row>
    <row r="189" spans="1:16" s="91" customFormat="1" x14ac:dyDescent="0.2">
      <c r="A189" s="265"/>
      <c r="B189" s="263" t="s">
        <v>1</v>
      </c>
      <c r="C189" s="155">
        <v>0.98728176915203392</v>
      </c>
      <c r="D189" s="155">
        <v>2.0919874036779191</v>
      </c>
      <c r="E189" s="155">
        <v>8.1777597919284517E-2</v>
      </c>
      <c r="F189" s="155">
        <v>0.60706681696825626</v>
      </c>
      <c r="G189" s="155">
        <v>0.19219412819211357</v>
      </c>
      <c r="H189" s="155">
        <v>6.301379567736376E-2</v>
      </c>
      <c r="I189" s="155">
        <v>-0.86355979547796835</v>
      </c>
      <c r="J189" s="155">
        <v>8.8911769638798432E-2</v>
      </c>
      <c r="K189" s="155">
        <v>1.2322428565156827</v>
      </c>
      <c r="L189" s="155">
        <v>1.5132039073954502</v>
      </c>
      <c r="M189" s="155">
        <v>1.3414845882166873</v>
      </c>
      <c r="N189" s="155">
        <v>1.3274570645368442</v>
      </c>
      <c r="O189" s="177">
        <v>0.95460603535306632</v>
      </c>
      <c r="P189" s="155">
        <v>0.589593958425354</v>
      </c>
    </row>
    <row r="190" spans="1:16" s="91" customFormat="1" x14ac:dyDescent="0.2">
      <c r="A190" s="265"/>
      <c r="B190" s="263" t="s">
        <v>2</v>
      </c>
      <c r="C190" s="155">
        <v>0.75544955365921851</v>
      </c>
      <c r="D190" s="155">
        <v>2.769531478490336</v>
      </c>
      <c r="E190" s="155">
        <v>-0.35930515001822982</v>
      </c>
      <c r="F190" s="155">
        <v>1.4473053963767057</v>
      </c>
      <c r="G190" s="155">
        <v>-1.2330992300177854</v>
      </c>
      <c r="H190" s="155">
        <v>2.1367174271797325</v>
      </c>
      <c r="I190" s="155">
        <v>-0.12850809197027502</v>
      </c>
      <c r="J190" s="155">
        <v>-1.2188020681269478</v>
      </c>
      <c r="K190" s="155">
        <v>1.1105145660100391</v>
      </c>
      <c r="L190" s="155">
        <v>1.2187177738421724</v>
      </c>
      <c r="M190" s="155">
        <v>1.4928293724012747</v>
      </c>
      <c r="N190" s="155">
        <v>1.0850682289344746</v>
      </c>
      <c r="O190" s="155">
        <v>0.96378292534721766</v>
      </c>
      <c r="P190" s="266">
        <v>0.38622709818116618</v>
      </c>
    </row>
    <row r="191" spans="1:16" s="91" customFormat="1" ht="21.75" customHeight="1" x14ac:dyDescent="0.2">
      <c r="A191" s="265">
        <v>2020</v>
      </c>
      <c r="B191" s="263" t="s">
        <v>3</v>
      </c>
      <c r="C191" s="155">
        <v>-0.3203621118016855</v>
      </c>
      <c r="D191" s="155">
        <v>2.4803813352168191</v>
      </c>
      <c r="E191" s="155">
        <v>-1.8173796112604776</v>
      </c>
      <c r="F191" s="155">
        <v>0.55607315388073175</v>
      </c>
      <c r="G191" s="155">
        <v>-4.1606259444970561</v>
      </c>
      <c r="H191" s="155">
        <v>5.2755237677286146</v>
      </c>
      <c r="I191" s="155">
        <v>-5.0595506295422865E-2</v>
      </c>
      <c r="J191" s="155">
        <v>-3.6769222399422716</v>
      </c>
      <c r="K191" s="155">
        <v>0.20917653323898833</v>
      </c>
      <c r="L191" s="155">
        <v>-0.71630002179900032</v>
      </c>
      <c r="M191" s="155">
        <v>0.18786479815881307</v>
      </c>
      <c r="N191" s="155">
        <v>0.57426852384786287</v>
      </c>
      <c r="O191" s="177">
        <v>0.27013702259350225</v>
      </c>
      <c r="P191" s="155">
        <v>-0.61756044038260427</v>
      </c>
    </row>
    <row r="192" spans="1:16" s="91" customFormat="1" x14ac:dyDescent="0.2">
      <c r="A192" s="265"/>
      <c r="B192" s="263" t="s">
        <v>4</v>
      </c>
      <c r="C192" s="155">
        <v>-5.6311880588767877</v>
      </c>
      <c r="D192" s="155">
        <v>-0.57303960218503391</v>
      </c>
      <c r="E192" s="155">
        <v>-5.8206369095366028</v>
      </c>
      <c r="F192" s="155">
        <v>-7.9557843923292211</v>
      </c>
      <c r="G192" s="155">
        <v>-8.808707139533908</v>
      </c>
      <c r="H192" s="155">
        <v>3.2957984572306174</v>
      </c>
      <c r="I192" s="155">
        <v>-4.2024520213558958E-2</v>
      </c>
      <c r="J192" s="155">
        <v>-13.986857232914019</v>
      </c>
      <c r="K192" s="155">
        <v>-5.0247487924539485</v>
      </c>
      <c r="L192" s="155">
        <v>-10.724646890518841</v>
      </c>
      <c r="M192" s="155">
        <v>-5.6817587867673183</v>
      </c>
      <c r="N192" s="155">
        <v>-2.0393755689224093</v>
      </c>
      <c r="O192" s="177">
        <v>-5.2759872616472592</v>
      </c>
      <c r="P192" s="155">
        <v>-5.8090373978904637</v>
      </c>
    </row>
    <row r="193" spans="1:16" s="91" customFormat="1" x14ac:dyDescent="0.2">
      <c r="A193" s="265"/>
      <c r="B193" s="263" t="s">
        <v>1</v>
      </c>
      <c r="C193" s="155">
        <v>-7.8819229157713977</v>
      </c>
      <c r="D193" s="155">
        <v>-2.5745649732814115</v>
      </c>
      <c r="E193" s="155">
        <v>-7.2410829754364272</v>
      </c>
      <c r="F193" s="155">
        <v>-12.60500238233665</v>
      </c>
      <c r="G193" s="155">
        <v>-10.121448321969723</v>
      </c>
      <c r="H193" s="155">
        <v>1.4016401368858169</v>
      </c>
      <c r="I193" s="155">
        <v>0.63390678897822283</v>
      </c>
      <c r="J193" s="155">
        <v>-16.462012618295375</v>
      </c>
      <c r="K193" s="155">
        <v>-7.4414167407915528</v>
      </c>
      <c r="L193" s="155">
        <v>-13.463758426235557</v>
      </c>
      <c r="M193" s="155">
        <v>-9.7800204149055787</v>
      </c>
      <c r="N193" s="155">
        <v>-3.7475275491249107</v>
      </c>
      <c r="O193" s="155">
        <v>-7.7798470667230077</v>
      </c>
      <c r="P193" s="266">
        <v>-7.9787032377657425</v>
      </c>
    </row>
    <row r="194" spans="1:16" s="91" customFormat="1" x14ac:dyDescent="0.2">
      <c r="A194" s="265"/>
      <c r="B194" s="263" t="s">
        <v>2</v>
      </c>
      <c r="C194" s="155">
        <v>-9.6177082330800374</v>
      </c>
      <c r="D194" s="155">
        <v>-4.1380812179998685</v>
      </c>
      <c r="E194" s="155">
        <v>-8.1927447536104836</v>
      </c>
      <c r="F194" s="155">
        <v>-17.822282378198878</v>
      </c>
      <c r="G194" s="155">
        <v>-10.546903614487974</v>
      </c>
      <c r="H194" s="155">
        <v>-0.49006675729320648</v>
      </c>
      <c r="I194" s="155">
        <v>0.66869153991713404</v>
      </c>
      <c r="J194" s="155">
        <v>-18.168839200493409</v>
      </c>
      <c r="K194" s="155">
        <v>-9.3512516681092279</v>
      </c>
      <c r="L194" s="155">
        <v>-17.117822055026963</v>
      </c>
      <c r="M194" s="155">
        <v>-12.843650420963883</v>
      </c>
      <c r="N194" s="155">
        <v>-4.9661112475724849</v>
      </c>
      <c r="O194" s="155">
        <v>-9.2166325502635971</v>
      </c>
      <c r="P194" s="266">
        <v>-9.6605872364130789</v>
      </c>
    </row>
    <row r="195" spans="1:16" s="91" customFormat="1" x14ac:dyDescent="0.2">
      <c r="A195" s="265">
        <v>2021</v>
      </c>
      <c r="B195" s="263" t="s">
        <v>3</v>
      </c>
      <c r="C195" s="155">
        <v>-10.264439248669206</v>
      </c>
      <c r="D195" s="155">
        <v>-4.8726922773000751</v>
      </c>
      <c r="E195" s="155">
        <v>-7.8006918556727811</v>
      </c>
      <c r="F195" s="155">
        <v>-21.343169373043693</v>
      </c>
      <c r="G195" s="155">
        <v>-7.917565150151475</v>
      </c>
      <c r="H195" s="155">
        <v>-5.1188546681268434</v>
      </c>
      <c r="I195" s="155">
        <v>-2.0148658477308317</v>
      </c>
      <c r="J195" s="155">
        <v>-16.96453687672691</v>
      </c>
      <c r="K195" s="155">
        <v>-10.36125984342749</v>
      </c>
      <c r="L195" s="155">
        <v>-20.22623831874985</v>
      </c>
      <c r="M195" s="155">
        <v>-13.253005419017015</v>
      </c>
      <c r="N195" s="155">
        <v>-5.1417565844832609</v>
      </c>
      <c r="O195" s="155">
        <v>-10.364713334406659</v>
      </c>
      <c r="P195" s="266">
        <v>-10.27814571793769</v>
      </c>
    </row>
    <row r="196" spans="1:16" s="91" customFormat="1" x14ac:dyDescent="0.2">
      <c r="A196" s="265"/>
      <c r="B196" s="263" t="s">
        <v>4</v>
      </c>
      <c r="C196" s="155">
        <v>-0.77343602994537264</v>
      </c>
      <c r="D196" s="155">
        <v>-1.7445975371715576</v>
      </c>
      <c r="E196" s="155">
        <v>0.93384262014265573</v>
      </c>
      <c r="F196" s="155">
        <v>-10.65763325428199</v>
      </c>
      <c r="G196" s="155">
        <v>3.2956853672166062</v>
      </c>
      <c r="H196" s="155">
        <v>-2.0245252419175586</v>
      </c>
      <c r="I196" s="155">
        <v>-0.27239628544242578</v>
      </c>
      <c r="J196" s="155">
        <v>4.3368771235056585</v>
      </c>
      <c r="K196" s="155">
        <v>-1.4762317698390746</v>
      </c>
      <c r="L196" s="155">
        <v>-3.2379602275954937</v>
      </c>
      <c r="M196" s="155">
        <v>-5.6745816415962906</v>
      </c>
      <c r="N196" s="155">
        <v>-0.89280305191225295</v>
      </c>
      <c r="O196" s="155">
        <v>2.8976005927802362E-2</v>
      </c>
      <c r="P196" s="328">
        <v>-0.78246816360179139</v>
      </c>
    </row>
    <row r="197" spans="1:16" x14ac:dyDescent="0.2">
      <c r="A197" s="139" t="s">
        <v>271</v>
      </c>
      <c r="B197" s="139"/>
      <c r="C197" s="139"/>
      <c r="D197" s="139"/>
      <c r="E197" s="139"/>
      <c r="F197" s="139"/>
      <c r="G197" s="139"/>
      <c r="H197" s="216"/>
      <c r="I197" s="216"/>
      <c r="J197" s="216"/>
      <c r="K197" s="216"/>
      <c r="L197" s="217"/>
      <c r="M197" s="218"/>
      <c r="N197" s="216"/>
      <c r="O197" s="216"/>
      <c r="P197" s="90"/>
    </row>
    <row r="198" spans="1:16" x14ac:dyDescent="0.2">
      <c r="A198" s="183" t="s">
        <v>211</v>
      </c>
      <c r="B198" s="183"/>
      <c r="C198" s="183"/>
      <c r="D198" s="183"/>
      <c r="E198" s="183"/>
      <c r="F198" s="183"/>
      <c r="G198" s="183"/>
      <c r="L198" s="171"/>
      <c r="M198" s="172"/>
    </row>
    <row r="199" spans="1:16" x14ac:dyDescent="0.2">
      <c r="A199" s="368" t="s">
        <v>272</v>
      </c>
      <c r="B199" s="368"/>
      <c r="C199" s="368"/>
      <c r="D199" s="368"/>
      <c r="E199" s="368"/>
      <c r="F199" s="368"/>
      <c r="G199" s="368"/>
      <c r="L199" s="171"/>
      <c r="M199" s="172"/>
    </row>
    <row r="200" spans="1:16" x14ac:dyDescent="0.2">
      <c r="A200" s="317" t="s">
        <v>273</v>
      </c>
      <c r="B200" s="317"/>
      <c r="C200" s="317"/>
      <c r="D200" s="317"/>
      <c r="E200" s="317"/>
      <c r="F200" s="317"/>
      <c r="G200" s="317"/>
      <c r="L200" s="171"/>
      <c r="M200" s="172"/>
    </row>
    <row r="201" spans="1:16" x14ac:dyDescent="0.2">
      <c r="A201" s="183" t="s">
        <v>244</v>
      </c>
      <c r="D201" s="157"/>
      <c r="L201" s="171"/>
      <c r="M201" s="172"/>
    </row>
    <row r="202" spans="1:16" x14ac:dyDescent="0.2">
      <c r="A202" s="371"/>
      <c r="B202" s="371"/>
      <c r="C202" s="371"/>
      <c r="D202" s="371"/>
      <c r="E202" s="371"/>
      <c r="F202" s="371"/>
      <c r="G202" s="371"/>
      <c r="H202" s="371"/>
      <c r="I202" s="371"/>
      <c r="J202" s="371"/>
      <c r="K202" s="371"/>
      <c r="L202" s="371"/>
      <c r="M202" s="371"/>
      <c r="N202" s="371"/>
      <c r="O202" s="371"/>
    </row>
    <row r="203" spans="1:16" x14ac:dyDescent="0.2">
      <c r="D203" s="157"/>
      <c r="E203" s="173"/>
    </row>
    <row r="204" spans="1:16" x14ac:dyDescent="0.2">
      <c r="D204" s="157"/>
      <c r="E204" s="173"/>
      <c r="N204" s="174"/>
    </row>
    <row r="208" spans="1:16" x14ac:dyDescent="0.2">
      <c r="C208" s="175"/>
      <c r="D208" s="176"/>
      <c r="E208" s="175"/>
      <c r="F208" s="175"/>
      <c r="G208" s="175"/>
    </row>
    <row r="209" spans="3:7" x14ac:dyDescent="0.2">
      <c r="C209" s="175"/>
      <c r="D209" s="176"/>
      <c r="E209" s="175"/>
      <c r="F209" s="175"/>
      <c r="G209" s="175"/>
    </row>
    <row r="228" spans="1:7" x14ac:dyDescent="0.2">
      <c r="A228" s="90"/>
      <c r="B228" s="90"/>
      <c r="C228" s="90"/>
      <c r="D228" s="92"/>
      <c r="E228" s="90"/>
      <c r="F228" s="90"/>
      <c r="G228" s="90"/>
    </row>
    <row r="229" spans="1:7" x14ac:dyDescent="0.2">
      <c r="A229" s="90"/>
      <c r="B229" s="90"/>
      <c r="C229" s="90"/>
      <c r="D229" s="92"/>
      <c r="E229" s="90"/>
      <c r="F229" s="90"/>
      <c r="G229" s="90"/>
    </row>
    <row r="230" spans="1:7" x14ac:dyDescent="0.2">
      <c r="A230" s="90"/>
      <c r="B230" s="90"/>
      <c r="C230" s="90"/>
      <c r="D230" s="92"/>
      <c r="E230" s="90"/>
      <c r="F230" s="90"/>
      <c r="G230" s="90"/>
    </row>
    <row r="231" spans="1:7" x14ac:dyDescent="0.2">
      <c r="A231" s="90"/>
      <c r="B231" s="90"/>
      <c r="C231" s="90"/>
      <c r="D231" s="92"/>
      <c r="E231" s="90"/>
      <c r="F231" s="90"/>
      <c r="G231" s="90"/>
    </row>
    <row r="232" spans="1:7" x14ac:dyDescent="0.2">
      <c r="A232" s="90"/>
      <c r="B232" s="90"/>
      <c r="C232" s="90"/>
      <c r="D232" s="92"/>
      <c r="E232" s="90"/>
      <c r="F232" s="90"/>
      <c r="G232" s="90"/>
    </row>
    <row r="233" spans="1:7" x14ac:dyDescent="0.2">
      <c r="A233" s="90"/>
      <c r="B233" s="90"/>
      <c r="C233" s="90"/>
      <c r="D233" s="92"/>
      <c r="E233" s="90"/>
      <c r="F233" s="90"/>
      <c r="G233" s="90"/>
    </row>
    <row r="234" spans="1:7" x14ac:dyDescent="0.2">
      <c r="A234" s="90"/>
      <c r="B234" s="90"/>
      <c r="C234" s="90"/>
      <c r="D234" s="92"/>
      <c r="E234" s="90"/>
      <c r="F234" s="90"/>
      <c r="G234" s="90"/>
    </row>
    <row r="235" spans="1:7" x14ac:dyDescent="0.2">
      <c r="A235" s="90"/>
      <c r="B235" s="90"/>
      <c r="C235" s="90"/>
      <c r="D235" s="92"/>
      <c r="E235" s="90"/>
      <c r="F235" s="90"/>
      <c r="G235" s="90"/>
    </row>
    <row r="236" spans="1:7" x14ac:dyDescent="0.2">
      <c r="A236" s="90"/>
      <c r="B236" s="90"/>
      <c r="C236" s="90"/>
      <c r="D236" s="92"/>
      <c r="E236" s="90"/>
      <c r="F236" s="90"/>
      <c r="G236" s="90"/>
    </row>
    <row r="237" spans="1:7" x14ac:dyDescent="0.2">
      <c r="A237" s="90"/>
      <c r="B237" s="90"/>
      <c r="C237" s="90"/>
      <c r="D237" s="92"/>
      <c r="E237" s="90"/>
      <c r="F237" s="90"/>
      <c r="G237" s="90"/>
    </row>
    <row r="238" spans="1:7" x14ac:dyDescent="0.2">
      <c r="A238" s="90"/>
      <c r="B238" s="90"/>
      <c r="C238" s="90"/>
      <c r="D238" s="92"/>
      <c r="E238" s="90"/>
      <c r="F238" s="90"/>
      <c r="G238" s="90"/>
    </row>
    <row r="239" spans="1:7" x14ac:dyDescent="0.2">
      <c r="A239" s="90"/>
      <c r="B239" s="90"/>
      <c r="C239" s="90"/>
      <c r="D239" s="92"/>
      <c r="E239" s="90"/>
      <c r="F239" s="90"/>
      <c r="G239" s="90"/>
    </row>
    <row r="240" spans="1:7" x14ac:dyDescent="0.2">
      <c r="A240" s="90"/>
      <c r="B240" s="90"/>
      <c r="C240" s="90"/>
      <c r="D240" s="92"/>
      <c r="E240" s="90"/>
      <c r="F240" s="90"/>
      <c r="G240" s="90"/>
    </row>
    <row r="241" spans="1:7" x14ac:dyDescent="0.2">
      <c r="A241" s="90"/>
      <c r="B241" s="90"/>
      <c r="C241" s="90"/>
      <c r="D241" s="92"/>
      <c r="E241" s="90"/>
      <c r="F241" s="90"/>
      <c r="G241" s="90"/>
    </row>
    <row r="242" spans="1:7" x14ac:dyDescent="0.2">
      <c r="A242" s="90"/>
      <c r="B242" s="90"/>
      <c r="C242" s="90"/>
      <c r="D242" s="92"/>
      <c r="E242" s="90"/>
      <c r="F242" s="90"/>
      <c r="G242" s="90"/>
    </row>
    <row r="295" spans="3:7" x14ac:dyDescent="0.2">
      <c r="C295" s="108"/>
      <c r="D295" s="108"/>
      <c r="E295" s="108"/>
      <c r="F295" s="108"/>
      <c r="G295" s="108"/>
    </row>
  </sheetData>
  <mergeCells count="3">
    <mergeCell ref="A199:G199"/>
    <mergeCell ref="A1:O1"/>
    <mergeCell ref="A202:O202"/>
  </mergeCells>
  <pageMargins left="0.55118110236220474" right="0.55118110236220474" top="0.78740157480314965" bottom="0.78740157480314965" header="0.51181102362204722" footer="0.51181102362204722"/>
  <pageSetup paperSize="9" scale="43" fitToHeight="0" orientation="portrait" r:id="rId1"/>
  <headerFooter alignWithMargins="0"/>
  <rowBreaks count="1" manualBreakCount="1">
    <brk id="10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96"/>
  <sheetViews>
    <sheetView view="pageBreakPreview" zoomScale="80" zoomScaleNormal="40" zoomScaleSheetLayoutView="80" workbookViewId="0">
      <pane ySplit="9" topLeftCell="A10" activePane="bottomLeft" state="frozen"/>
      <selection activeCell="E32" sqref="E32"/>
      <selection pane="bottomLeft" sqref="A1:O1"/>
    </sheetView>
  </sheetViews>
  <sheetFormatPr defaultRowHeight="12.75" customHeight="1" x14ac:dyDescent="0.2"/>
  <cols>
    <col min="1" max="1" width="7.140625" style="90" customWidth="1"/>
    <col min="2" max="2" width="15" style="90" bestFit="1" customWidth="1"/>
    <col min="3" max="3" width="12.140625" style="90" customWidth="1"/>
    <col min="4" max="4" width="15.5703125" style="90" bestFit="1" customWidth="1"/>
    <col min="5" max="5" width="15.42578125" style="90" customWidth="1"/>
    <col min="6" max="6" width="17.140625" style="90" bestFit="1" customWidth="1"/>
    <col min="7" max="7" width="15.28515625" style="90" customWidth="1"/>
    <col min="8" max="9" width="12.140625" style="90" customWidth="1"/>
    <col min="10" max="10" width="13" style="90" customWidth="1"/>
    <col min="11" max="11" width="17.28515625" style="90" bestFit="1" customWidth="1"/>
    <col min="12" max="12" width="11.85546875" style="90" customWidth="1"/>
    <col min="13" max="13" width="12.42578125" style="90" customWidth="1"/>
    <col min="14" max="14" width="16.42578125" style="90" bestFit="1" customWidth="1"/>
    <col min="15" max="15" width="12.42578125" style="90" bestFit="1" customWidth="1"/>
    <col min="16" max="16" width="9.140625" style="90"/>
    <col min="17" max="17" width="11.7109375" style="90" customWidth="1"/>
    <col min="18" max="16384" width="9.140625" style="90"/>
  </cols>
  <sheetData>
    <row r="1" spans="1:17" s="207" customFormat="1" ht="51" customHeight="1" x14ac:dyDescent="0.35">
      <c r="A1" s="373" t="s">
        <v>279</v>
      </c>
      <c r="B1" s="374"/>
      <c r="C1" s="374"/>
      <c r="D1" s="374"/>
      <c r="E1" s="374"/>
      <c r="F1" s="374"/>
      <c r="G1" s="374"/>
      <c r="H1" s="374"/>
      <c r="I1" s="374"/>
      <c r="J1" s="374"/>
      <c r="K1" s="374"/>
      <c r="L1" s="374"/>
      <c r="M1" s="374"/>
      <c r="N1" s="374"/>
      <c r="O1" s="374"/>
    </row>
    <row r="2" spans="1:17" s="207" customFormat="1" x14ac:dyDescent="0.2">
      <c r="A2" s="109"/>
      <c r="B2" s="109"/>
      <c r="C2" s="109"/>
      <c r="D2" s="109"/>
      <c r="E2" s="109"/>
      <c r="F2" s="109"/>
      <c r="G2" s="109"/>
      <c r="H2" s="109"/>
      <c r="I2" s="109"/>
      <c r="J2" s="208"/>
      <c r="K2" s="109"/>
      <c r="L2" s="109"/>
      <c r="M2" s="109"/>
      <c r="N2" s="109"/>
      <c r="O2" s="109"/>
    </row>
    <row r="3" spans="1:17" s="207" customFormat="1" ht="15.75" x14ac:dyDescent="0.25">
      <c r="A3" s="375" t="s">
        <v>293</v>
      </c>
      <c r="B3" s="375"/>
      <c r="C3" s="375"/>
      <c r="D3" s="375"/>
      <c r="E3" s="185"/>
      <c r="F3" s="165"/>
      <c r="G3" s="209"/>
      <c r="H3" s="209"/>
      <c r="I3" s="209"/>
      <c r="J3" s="210"/>
      <c r="K3" s="209"/>
      <c r="L3" s="209"/>
      <c r="M3" s="209"/>
      <c r="N3" s="209"/>
      <c r="O3" s="209"/>
    </row>
    <row r="4" spans="1:17" s="178" customFormat="1" ht="16.5" thickBot="1" x14ac:dyDescent="0.3">
      <c r="O4" s="95"/>
      <c r="P4" s="95"/>
      <c r="Q4" s="95" t="s">
        <v>281</v>
      </c>
    </row>
    <row r="5" spans="1:17" s="178" customFormat="1" ht="59.25" customHeight="1" x14ac:dyDescent="0.2">
      <c r="A5" s="211"/>
      <c r="B5" s="211"/>
      <c r="C5" s="221" t="s">
        <v>216</v>
      </c>
      <c r="D5" s="221" t="s">
        <v>7</v>
      </c>
      <c r="E5" s="221" t="s">
        <v>225</v>
      </c>
      <c r="F5" s="221" t="s">
        <v>62</v>
      </c>
      <c r="G5" s="221" t="s">
        <v>226</v>
      </c>
      <c r="H5" s="221" t="s">
        <v>63</v>
      </c>
      <c r="I5" s="221" t="s">
        <v>70</v>
      </c>
      <c r="J5" s="221" t="s">
        <v>227</v>
      </c>
      <c r="K5" s="221" t="s">
        <v>228</v>
      </c>
      <c r="L5" s="221" t="s">
        <v>28</v>
      </c>
      <c r="M5" s="221" t="s">
        <v>9</v>
      </c>
      <c r="N5" s="221" t="s">
        <v>29</v>
      </c>
      <c r="O5" s="221" t="s">
        <v>300</v>
      </c>
      <c r="P5" s="221" t="s">
        <v>8</v>
      </c>
      <c r="Q5" s="221" t="s">
        <v>301</v>
      </c>
    </row>
    <row r="6" spans="1:17" s="178" customFormat="1" x14ac:dyDescent="0.2">
      <c r="C6" s="222"/>
      <c r="D6" s="219"/>
      <c r="E6" s="219"/>
      <c r="F6" s="219"/>
      <c r="G6" s="219"/>
      <c r="H6" s="219"/>
      <c r="I6" s="219"/>
      <c r="J6" s="219"/>
      <c r="K6" s="219"/>
      <c r="L6" s="219"/>
      <c r="M6" s="219"/>
      <c r="N6" s="219"/>
      <c r="O6" s="219"/>
    </row>
    <row r="7" spans="1:17" s="178" customFormat="1" ht="13.5" thickBot="1" x14ac:dyDescent="0.25">
      <c r="A7" s="93" t="s">
        <v>44</v>
      </c>
      <c r="B7" s="212"/>
      <c r="C7" s="223" t="s">
        <v>178</v>
      </c>
      <c r="D7" s="223" t="s">
        <v>32</v>
      </c>
      <c r="E7" s="223" t="s">
        <v>229</v>
      </c>
      <c r="F7" s="223" t="s">
        <v>31</v>
      </c>
      <c r="G7" s="223" t="s">
        <v>230</v>
      </c>
      <c r="H7" s="223" t="s">
        <v>33</v>
      </c>
      <c r="I7" s="223" t="s">
        <v>34</v>
      </c>
      <c r="J7" s="223" t="s">
        <v>231</v>
      </c>
      <c r="K7" s="223" t="s">
        <v>232</v>
      </c>
      <c r="L7" s="223" t="s">
        <v>64</v>
      </c>
      <c r="M7" s="223" t="s">
        <v>65</v>
      </c>
      <c r="N7" s="223" t="s">
        <v>66</v>
      </c>
      <c r="O7" s="223" t="s">
        <v>297</v>
      </c>
      <c r="P7" s="223" t="s">
        <v>298</v>
      </c>
      <c r="Q7" s="223" t="s">
        <v>299</v>
      </c>
    </row>
    <row r="8" spans="1:17" s="207" customFormat="1" x14ac:dyDescent="0.2">
      <c r="A8" s="193"/>
      <c r="B8" s="193"/>
      <c r="C8" s="222"/>
      <c r="D8" s="219"/>
      <c r="E8" s="224"/>
      <c r="F8" s="221"/>
      <c r="G8" s="224"/>
      <c r="H8" s="219"/>
      <c r="I8" s="222"/>
      <c r="J8" s="222"/>
      <c r="K8" s="222"/>
      <c r="L8" s="222"/>
      <c r="M8" s="222"/>
      <c r="N8" s="222"/>
      <c r="O8" s="219"/>
    </row>
    <row r="9" spans="1:17" s="207" customFormat="1" ht="14.25" x14ac:dyDescent="0.2">
      <c r="A9" s="128" t="s">
        <v>280</v>
      </c>
      <c r="C9" s="225">
        <v>764.9283822000001</v>
      </c>
      <c r="D9" s="225">
        <v>96.604991999999996</v>
      </c>
      <c r="E9" s="326">
        <v>41.984845800000002</v>
      </c>
      <c r="F9" s="158">
        <v>31.986728999999997</v>
      </c>
      <c r="G9" s="326">
        <v>40.5938029</v>
      </c>
      <c r="H9" s="225">
        <v>69.385481299999995</v>
      </c>
      <c r="I9" s="225">
        <v>117.0431712</v>
      </c>
      <c r="J9" s="225">
        <v>64.553058300000004</v>
      </c>
      <c r="K9" s="225">
        <v>41.412489000000001</v>
      </c>
      <c r="L9" s="225">
        <v>70.001306999999997</v>
      </c>
      <c r="M9" s="225">
        <v>57.460191000000002</v>
      </c>
      <c r="N9" s="225">
        <v>101.2418</v>
      </c>
      <c r="O9" s="366">
        <v>15.337690695800001</v>
      </c>
      <c r="P9" s="225">
        <v>15.6130011413</v>
      </c>
      <c r="Q9" s="225">
        <v>1.7098228629000001</v>
      </c>
    </row>
    <row r="10" spans="1:17" ht="12.75" customHeight="1" x14ac:dyDescent="0.2">
      <c r="C10" s="160"/>
      <c r="D10" s="160"/>
      <c r="E10" s="160"/>
      <c r="F10" s="160"/>
      <c r="G10" s="160"/>
      <c r="H10" s="160"/>
      <c r="I10" s="160"/>
      <c r="J10" s="160"/>
      <c r="K10" s="160"/>
      <c r="L10" s="160"/>
      <c r="M10" s="160"/>
      <c r="N10" s="160"/>
      <c r="O10" s="160"/>
    </row>
    <row r="11" spans="1:17" s="207" customFormat="1" x14ac:dyDescent="0.2">
      <c r="A11" s="165">
        <v>1998</v>
      </c>
      <c r="C11" s="220">
        <v>72.217706476005432</v>
      </c>
      <c r="D11" s="220">
        <v>72.36014564937328</v>
      </c>
      <c r="E11" s="220">
        <v>86.053315879672212</v>
      </c>
      <c r="F11" s="220">
        <v>97.858720830259429</v>
      </c>
      <c r="G11" s="220">
        <v>46.558803240324835</v>
      </c>
      <c r="H11" s="220">
        <v>62.352563448298184</v>
      </c>
      <c r="I11" s="220">
        <v>65.997592380693689</v>
      </c>
      <c r="J11" s="220">
        <v>54.916325742537161</v>
      </c>
      <c r="K11" s="220">
        <v>52.342195460820037</v>
      </c>
      <c r="L11" s="220">
        <v>98.841814801815929</v>
      </c>
      <c r="M11" s="220">
        <v>101.32155432880202</v>
      </c>
      <c r="N11" s="220">
        <v>73.591271144174655</v>
      </c>
      <c r="O11" s="220">
        <v>68.747152148546462</v>
      </c>
      <c r="P11" s="347">
        <v>59.305679243491056</v>
      </c>
      <c r="Q11" s="347">
        <v>67.455233417713714</v>
      </c>
    </row>
    <row r="12" spans="1:17" s="207" customFormat="1" x14ac:dyDescent="0.2">
      <c r="A12" s="165">
        <v>1999</v>
      </c>
      <c r="C12" s="220">
        <v>74.05029387209585</v>
      </c>
      <c r="D12" s="220">
        <v>73.856459848874906</v>
      </c>
      <c r="E12" s="220">
        <v>90.113066230690251</v>
      </c>
      <c r="F12" s="220">
        <v>95.067625667568294</v>
      </c>
      <c r="G12" s="220">
        <v>48.968403651992567</v>
      </c>
      <c r="H12" s="220">
        <v>64.827530581171629</v>
      </c>
      <c r="I12" s="220">
        <v>69.08479713286863</v>
      </c>
      <c r="J12" s="220">
        <v>53.887782617317583</v>
      </c>
      <c r="K12" s="220">
        <v>56.108532225903545</v>
      </c>
      <c r="L12" s="220">
        <v>99.783947504043653</v>
      </c>
      <c r="M12" s="220">
        <v>101.89118999297324</v>
      </c>
      <c r="N12" s="220">
        <v>75.343118491902842</v>
      </c>
      <c r="O12" s="220">
        <v>70.164726167875514</v>
      </c>
      <c r="P12" s="347">
        <v>61.851236732969554</v>
      </c>
      <c r="Q12" s="347">
        <v>70.035488247899494</v>
      </c>
    </row>
    <row r="13" spans="1:17" s="207" customFormat="1" x14ac:dyDescent="0.2">
      <c r="A13" s="165">
        <v>2000</v>
      </c>
      <c r="C13" s="220">
        <v>76.528601529276784</v>
      </c>
      <c r="D13" s="220">
        <v>74.491176298201495</v>
      </c>
      <c r="E13" s="220">
        <v>92.011981226728253</v>
      </c>
      <c r="F13" s="220">
        <v>90.513073922657341</v>
      </c>
      <c r="G13" s="220">
        <v>59.464044337224962</v>
      </c>
      <c r="H13" s="220">
        <v>69.948782491716642</v>
      </c>
      <c r="I13" s="220">
        <v>72.425963600286536</v>
      </c>
      <c r="J13" s="220">
        <v>56.025258381339341</v>
      </c>
      <c r="K13" s="220">
        <v>59.259314099323255</v>
      </c>
      <c r="L13" s="220">
        <v>100.80489426745383</v>
      </c>
      <c r="M13" s="220">
        <v>101.85548596685391</v>
      </c>
      <c r="N13" s="220">
        <v>76.566244692302703</v>
      </c>
      <c r="O13" s="220">
        <v>73.692818116969676</v>
      </c>
      <c r="P13" s="347">
        <v>63.962940845449616</v>
      </c>
      <c r="Q13" s="347">
        <v>80.090290800448827</v>
      </c>
    </row>
    <row r="14" spans="1:17" s="207" customFormat="1" x14ac:dyDescent="0.2">
      <c r="A14" s="165">
        <v>2001</v>
      </c>
      <c r="C14" s="220">
        <v>80.0803279206512</v>
      </c>
      <c r="D14" s="220">
        <v>79.660316463891732</v>
      </c>
      <c r="E14" s="220">
        <v>98.262435318383794</v>
      </c>
      <c r="F14" s="220">
        <v>94.752475311165739</v>
      </c>
      <c r="G14" s="220">
        <v>67.246912526355558</v>
      </c>
      <c r="H14" s="220">
        <v>75.25508414000106</v>
      </c>
      <c r="I14" s="220">
        <v>72.147554385751377</v>
      </c>
      <c r="J14" s="220">
        <v>61.876235362339841</v>
      </c>
      <c r="K14" s="220">
        <v>64.415283000432368</v>
      </c>
      <c r="L14" s="220">
        <v>102.57890600238476</v>
      </c>
      <c r="M14" s="220">
        <v>101.27840407908116</v>
      </c>
      <c r="N14" s="220">
        <v>80.328326504048576</v>
      </c>
      <c r="O14" s="220">
        <v>76.38520435063721</v>
      </c>
      <c r="P14" s="347">
        <v>66.792462470958725</v>
      </c>
      <c r="Q14" s="347">
        <v>82.404328862440849</v>
      </c>
    </row>
    <row r="15" spans="1:17" s="207" customFormat="1" x14ac:dyDescent="0.2">
      <c r="A15" s="165">
        <v>2002</v>
      </c>
      <c r="C15" s="220">
        <v>82.889877018313911</v>
      </c>
      <c r="D15" s="220">
        <v>83.507216300649119</v>
      </c>
      <c r="E15" s="220">
        <v>100.40929686781911</v>
      </c>
      <c r="F15" s="220">
        <v>96.551083738447574</v>
      </c>
      <c r="G15" s="220">
        <v>73.101469858799859</v>
      </c>
      <c r="H15" s="220">
        <v>81.054455908445902</v>
      </c>
      <c r="I15" s="220">
        <v>74.960758408378553</v>
      </c>
      <c r="J15" s="220">
        <v>63.742140003758145</v>
      </c>
      <c r="K15" s="220">
        <v>64.765438651349015</v>
      </c>
      <c r="L15" s="220">
        <v>105.06882227461773</v>
      </c>
      <c r="M15" s="220">
        <v>101.72597026052708</v>
      </c>
      <c r="N15" s="220">
        <v>81.541400771415994</v>
      </c>
      <c r="O15" s="220">
        <v>81.414371336230872</v>
      </c>
      <c r="P15" s="347">
        <v>70.885473022614192</v>
      </c>
      <c r="Q15" s="347">
        <v>86.008494339525711</v>
      </c>
    </row>
    <row r="16" spans="1:17" s="207" customFormat="1" x14ac:dyDescent="0.2">
      <c r="A16" s="165">
        <v>2003</v>
      </c>
      <c r="C16" s="220">
        <v>86.820807978451597</v>
      </c>
      <c r="D16" s="220">
        <v>85.641328059557623</v>
      </c>
      <c r="E16" s="220">
        <v>102.38286941161047</v>
      </c>
      <c r="F16" s="220">
        <v>96.941900233699741</v>
      </c>
      <c r="G16" s="220">
        <v>78.759213747579977</v>
      </c>
      <c r="H16" s="220">
        <v>85.421697157653242</v>
      </c>
      <c r="I16" s="220">
        <v>80.029793902687643</v>
      </c>
      <c r="J16" s="220">
        <v>70.8782811428364</v>
      </c>
      <c r="K16" s="220">
        <v>72.685874588891522</v>
      </c>
      <c r="L16" s="220">
        <v>109.11389469730135</v>
      </c>
      <c r="M16" s="220">
        <v>100.53697023519133</v>
      </c>
      <c r="N16" s="220">
        <v>85.511092841452694</v>
      </c>
      <c r="O16" s="220">
        <v>85.641048125354175</v>
      </c>
      <c r="P16" s="347">
        <v>72.993559421371629</v>
      </c>
      <c r="Q16" s="347">
        <v>86.110885404215651</v>
      </c>
    </row>
    <row r="17" spans="1:17" s="207" customFormat="1" x14ac:dyDescent="0.2">
      <c r="A17" s="165">
        <v>2004</v>
      </c>
      <c r="C17" s="220">
        <v>88.605236419939885</v>
      </c>
      <c r="D17" s="220">
        <v>87.60125572423766</v>
      </c>
      <c r="E17" s="220">
        <v>96.60068620918797</v>
      </c>
      <c r="F17" s="220">
        <v>100.58013583508396</v>
      </c>
      <c r="G17" s="220">
        <v>83.559712732678605</v>
      </c>
      <c r="H17" s="220">
        <v>88.368939598753997</v>
      </c>
      <c r="I17" s="220">
        <v>80.997716227037586</v>
      </c>
      <c r="J17" s="220">
        <v>74.493618678631265</v>
      </c>
      <c r="K17" s="220">
        <v>76.382745595640245</v>
      </c>
      <c r="L17" s="220">
        <v>110.86282722147904</v>
      </c>
      <c r="M17" s="220">
        <v>100.21819430268422</v>
      </c>
      <c r="N17" s="220">
        <v>87.786336047832464</v>
      </c>
      <c r="O17" s="220">
        <v>92.525618940840687</v>
      </c>
      <c r="P17" s="347">
        <v>73.598988225094075</v>
      </c>
      <c r="Q17" s="347">
        <v>81.78998247430134</v>
      </c>
    </row>
    <row r="18" spans="1:17" s="207" customFormat="1" x14ac:dyDescent="0.2">
      <c r="A18" s="165">
        <v>2005</v>
      </c>
      <c r="C18" s="220">
        <v>90.107034886920474</v>
      </c>
      <c r="D18" s="220">
        <v>86.742748670440363</v>
      </c>
      <c r="E18" s="220">
        <v>94.64149893330115</v>
      </c>
      <c r="F18" s="220">
        <v>106.66217601009873</v>
      </c>
      <c r="G18" s="220">
        <v>83.426651133220773</v>
      </c>
      <c r="H18" s="220">
        <v>92.105699248956114</v>
      </c>
      <c r="I18" s="220">
        <v>84.574654126340562</v>
      </c>
      <c r="J18" s="220">
        <v>77.081277979504037</v>
      </c>
      <c r="K18" s="220">
        <v>79.85107784239716</v>
      </c>
      <c r="L18" s="220">
        <v>112.3123310407186</v>
      </c>
      <c r="M18" s="220">
        <v>99.475611198478859</v>
      </c>
      <c r="N18" s="220">
        <v>89.569379202071218</v>
      </c>
      <c r="O18" s="220">
        <v>87.987197300646102</v>
      </c>
      <c r="P18" s="347">
        <v>74.157502048535562</v>
      </c>
      <c r="Q18" s="347">
        <v>88.814009512029287</v>
      </c>
    </row>
    <row r="19" spans="1:17" s="207" customFormat="1" x14ac:dyDescent="0.2">
      <c r="A19" s="165">
        <v>2006</v>
      </c>
      <c r="C19" s="220">
        <v>92.374332261779216</v>
      </c>
      <c r="D19" s="220">
        <v>90.303248265045738</v>
      </c>
      <c r="E19" s="220">
        <v>94.657837895441986</v>
      </c>
      <c r="F19" s="220">
        <v>103.95859481901871</v>
      </c>
      <c r="G19" s="220">
        <v>77.511272292297335</v>
      </c>
      <c r="H19" s="220">
        <v>94.88339060135128</v>
      </c>
      <c r="I19" s="220">
        <v>86.967768897941113</v>
      </c>
      <c r="J19" s="220">
        <v>86.737457171970306</v>
      </c>
      <c r="K19" s="220">
        <v>85.859484185081755</v>
      </c>
      <c r="L19" s="220">
        <v>113.94211026145163</v>
      </c>
      <c r="M19" s="220">
        <v>99.184157398768761</v>
      </c>
      <c r="N19" s="220">
        <v>91.201119802606684</v>
      </c>
      <c r="O19" s="220">
        <v>92.111155408853008</v>
      </c>
      <c r="P19" s="347">
        <v>76.527012223650857</v>
      </c>
      <c r="Q19" s="347">
        <v>79.578335476999271</v>
      </c>
    </row>
    <row r="20" spans="1:17" s="207" customFormat="1" x14ac:dyDescent="0.2">
      <c r="A20" s="165">
        <v>2007</v>
      </c>
      <c r="C20" s="220">
        <v>93.426222019213341</v>
      </c>
      <c r="D20" s="220">
        <v>93.030917237872274</v>
      </c>
      <c r="E20" s="220">
        <v>100.31588219204387</v>
      </c>
      <c r="F20" s="220">
        <v>102.98332582115398</v>
      </c>
      <c r="G20" s="220">
        <v>79.387693977564339</v>
      </c>
      <c r="H20" s="220">
        <v>96.6457481692416</v>
      </c>
      <c r="I20" s="220">
        <v>87.214070021151514</v>
      </c>
      <c r="J20" s="220">
        <v>91.38371396938166</v>
      </c>
      <c r="K20" s="220">
        <v>86.529715559578207</v>
      </c>
      <c r="L20" s="220">
        <v>112.80749276118911</v>
      </c>
      <c r="M20" s="220">
        <v>98.069418003658541</v>
      </c>
      <c r="N20" s="220">
        <v>91.359442016644834</v>
      </c>
      <c r="O20" s="220">
        <v>91.562360717943605</v>
      </c>
      <c r="P20" s="347">
        <v>72.04550871997435</v>
      </c>
      <c r="Q20" s="347">
        <v>68.274361935233017</v>
      </c>
    </row>
    <row r="21" spans="1:17" s="207" customFormat="1" x14ac:dyDescent="0.2">
      <c r="A21" s="165">
        <v>2008</v>
      </c>
      <c r="C21" s="220">
        <v>94.306137232767043</v>
      </c>
      <c r="D21" s="220">
        <v>91.224459288819787</v>
      </c>
      <c r="E21" s="220">
        <v>100.24313786646525</v>
      </c>
      <c r="F21" s="220">
        <v>101.67362789940181</v>
      </c>
      <c r="G21" s="220">
        <v>79.604690195695497</v>
      </c>
      <c r="H21" s="220">
        <v>101.05131501562967</v>
      </c>
      <c r="I21" s="220">
        <v>88.312899635302443</v>
      </c>
      <c r="J21" s="220">
        <v>95.088901209390457</v>
      </c>
      <c r="K21" s="220">
        <v>89.935252491680998</v>
      </c>
      <c r="L21" s="220">
        <v>111.41256242786582</v>
      </c>
      <c r="M21" s="220">
        <v>96.74857868888067</v>
      </c>
      <c r="N21" s="220">
        <v>93.462670052039726</v>
      </c>
      <c r="O21" s="220">
        <v>90.919383186950611</v>
      </c>
      <c r="P21" s="347">
        <v>71.133155924591676</v>
      </c>
      <c r="Q21" s="347">
        <v>69.584967563263902</v>
      </c>
    </row>
    <row r="22" spans="1:17" s="207" customFormat="1" x14ac:dyDescent="0.2">
      <c r="A22" s="165">
        <v>2009</v>
      </c>
      <c r="C22" s="220">
        <v>93.777437588564112</v>
      </c>
      <c r="D22" s="220">
        <v>88.023900721672376</v>
      </c>
      <c r="E22" s="220">
        <v>94.812597559168296</v>
      </c>
      <c r="F22" s="220">
        <v>96.27490504697974</v>
      </c>
      <c r="G22" s="220">
        <v>81.019621730976553</v>
      </c>
      <c r="H22" s="220">
        <v>103.38645049389146</v>
      </c>
      <c r="I22" s="220">
        <v>89.188190465522467</v>
      </c>
      <c r="J22" s="220">
        <v>88.573373992615458</v>
      </c>
      <c r="K22" s="220">
        <v>89.179136237165054</v>
      </c>
      <c r="L22" s="220">
        <v>111.15658786317249</v>
      </c>
      <c r="M22" s="220">
        <v>97.839986496423933</v>
      </c>
      <c r="N22" s="220">
        <v>95.301243735056701</v>
      </c>
      <c r="O22" s="220">
        <v>93.060123084255267</v>
      </c>
      <c r="P22" s="347">
        <v>81.107596005801639</v>
      </c>
      <c r="Q22" s="347">
        <v>63.892024366504828</v>
      </c>
    </row>
    <row r="23" spans="1:17" s="207" customFormat="1" x14ac:dyDescent="0.2">
      <c r="A23" s="165">
        <v>2010</v>
      </c>
      <c r="C23" s="220">
        <v>93.812253057929297</v>
      </c>
      <c r="D23" s="220">
        <v>91.226805468042272</v>
      </c>
      <c r="E23" s="220">
        <v>94.649143214884546</v>
      </c>
      <c r="F23" s="220">
        <v>95.376871654294533</v>
      </c>
      <c r="G23" s="220">
        <v>77.558170290445958</v>
      </c>
      <c r="H23" s="220">
        <v>98.203397826979057</v>
      </c>
      <c r="I23" s="220">
        <v>92.027809982329288</v>
      </c>
      <c r="J23" s="220">
        <v>88.076689240450506</v>
      </c>
      <c r="K23" s="220">
        <v>87.304285045837446</v>
      </c>
      <c r="L23" s="220">
        <v>110.51148341623676</v>
      </c>
      <c r="M23" s="220">
        <v>97.28496608238838</v>
      </c>
      <c r="N23" s="220">
        <v>96.409369288805095</v>
      </c>
      <c r="O23" s="220">
        <v>86.211739261428846</v>
      </c>
      <c r="P23" s="347">
        <v>87.976405988415706</v>
      </c>
      <c r="Q23" s="347">
        <v>81.953808177805229</v>
      </c>
    </row>
    <row r="24" spans="1:17" s="207" customFormat="1" x14ac:dyDescent="0.2">
      <c r="A24" s="165">
        <v>2011</v>
      </c>
      <c r="C24" s="220">
        <v>93.848177025339126</v>
      </c>
      <c r="D24" s="220">
        <v>91.680738684155102</v>
      </c>
      <c r="E24" s="220">
        <v>97.129422102970338</v>
      </c>
      <c r="F24" s="220">
        <v>95.536398369103068</v>
      </c>
      <c r="G24" s="220">
        <v>76.368784608154925</v>
      </c>
      <c r="H24" s="220">
        <v>93.130133934242366</v>
      </c>
      <c r="I24" s="220">
        <v>92.815231559572041</v>
      </c>
      <c r="J24" s="220">
        <v>91.452715471716061</v>
      </c>
      <c r="K24" s="220">
        <v>90.517517991591603</v>
      </c>
      <c r="L24" s="220">
        <v>108.67185828600763</v>
      </c>
      <c r="M24" s="220">
        <v>97.404724833757257</v>
      </c>
      <c r="N24" s="220">
        <v>96.482589060340558</v>
      </c>
      <c r="O24" s="220">
        <v>89.798880324156983</v>
      </c>
      <c r="P24" s="347">
        <v>82.622881779193875</v>
      </c>
      <c r="Q24" s="347">
        <v>80.99133216972001</v>
      </c>
    </row>
    <row r="25" spans="1:17" s="207" customFormat="1" x14ac:dyDescent="0.2">
      <c r="A25" s="165">
        <v>2012</v>
      </c>
      <c r="C25" s="220">
        <v>94.679499830151002</v>
      </c>
      <c r="D25" s="220">
        <v>92.797994957810147</v>
      </c>
      <c r="E25" s="220">
        <v>92.714972544572902</v>
      </c>
      <c r="F25" s="220">
        <v>93.369755276484881</v>
      </c>
      <c r="G25" s="220">
        <v>79.921659849510235</v>
      </c>
      <c r="H25" s="220">
        <v>94.145130571724508</v>
      </c>
      <c r="I25" s="220">
        <v>93.489618357256219</v>
      </c>
      <c r="J25" s="220">
        <v>92.968933007186564</v>
      </c>
      <c r="K25" s="220">
        <v>95.772259120411491</v>
      </c>
      <c r="L25" s="220">
        <v>104.25981391748687</v>
      </c>
      <c r="M25" s="220">
        <v>96.993963639608836</v>
      </c>
      <c r="N25" s="220">
        <v>98.419609372088956</v>
      </c>
      <c r="O25" s="220">
        <v>91.565323693609997</v>
      </c>
      <c r="P25" s="347">
        <v>93.166888619114232</v>
      </c>
      <c r="Q25" s="347">
        <v>85.373669738448257</v>
      </c>
    </row>
    <row r="26" spans="1:17" s="207" customFormat="1" x14ac:dyDescent="0.2">
      <c r="A26" s="165">
        <v>2013</v>
      </c>
      <c r="C26" s="220">
        <v>96.172300367182658</v>
      </c>
      <c r="D26" s="220">
        <v>95.025397368386365</v>
      </c>
      <c r="E26" s="220">
        <v>93.840429547277111</v>
      </c>
      <c r="F26" s="220">
        <v>92.417588081439078</v>
      </c>
      <c r="G26" s="220">
        <v>84.982019901110533</v>
      </c>
      <c r="H26" s="220">
        <v>95.971093917346877</v>
      </c>
      <c r="I26" s="220">
        <v>96.014146008922495</v>
      </c>
      <c r="J26" s="220">
        <v>97.489465170056249</v>
      </c>
      <c r="K26" s="220">
        <v>97.172152709126991</v>
      </c>
      <c r="L26" s="220">
        <v>103.10743747516632</v>
      </c>
      <c r="M26" s="220">
        <v>97.278625624130314</v>
      </c>
      <c r="N26" s="220">
        <v>98.226384713281263</v>
      </c>
      <c r="O26" s="220">
        <v>96.776754761497813</v>
      </c>
      <c r="P26" s="347">
        <v>94.636217388033074</v>
      </c>
      <c r="Q26" s="347">
        <v>89.325964835478857</v>
      </c>
    </row>
    <row r="27" spans="1:17" s="207" customFormat="1" x14ac:dyDescent="0.2">
      <c r="A27" s="165">
        <v>2014</v>
      </c>
      <c r="C27" s="220">
        <v>97.668055748529525</v>
      </c>
      <c r="D27" s="220">
        <v>96.136963003898529</v>
      </c>
      <c r="E27" s="220">
        <v>101.61099000089067</v>
      </c>
      <c r="F27" s="220">
        <v>95.839407559917063</v>
      </c>
      <c r="G27" s="220">
        <v>85.798486657416049</v>
      </c>
      <c r="H27" s="220">
        <v>93.603565488907776</v>
      </c>
      <c r="I27" s="220">
        <v>97.40571643592304</v>
      </c>
      <c r="J27" s="220">
        <v>104.29872619965563</v>
      </c>
      <c r="K27" s="220">
        <v>100.69495208238406</v>
      </c>
      <c r="L27" s="220">
        <v>100.86549522456065</v>
      </c>
      <c r="M27" s="220">
        <v>97.920913372290741</v>
      </c>
      <c r="N27" s="220">
        <v>98.915684681986448</v>
      </c>
      <c r="O27" s="220">
        <v>100.85551335564509</v>
      </c>
      <c r="P27" s="347">
        <v>93.457633248053014</v>
      </c>
      <c r="Q27" s="347">
        <v>85.127931183192459</v>
      </c>
    </row>
    <row r="28" spans="1:17" s="207" customFormat="1" x14ac:dyDescent="0.2">
      <c r="A28" s="165">
        <v>2015</v>
      </c>
      <c r="C28" s="220">
        <v>97.966902558877749</v>
      </c>
      <c r="D28" s="220">
        <v>96.963692962900609</v>
      </c>
      <c r="E28" s="220">
        <v>100.76140322259012</v>
      </c>
      <c r="F28" s="220">
        <v>98.614263127440552</v>
      </c>
      <c r="G28" s="220">
        <v>92.740713431262265</v>
      </c>
      <c r="H28" s="220">
        <v>89.943710709375111</v>
      </c>
      <c r="I28" s="220">
        <v>98.735274919934568</v>
      </c>
      <c r="J28" s="220">
        <v>105.38902403581773</v>
      </c>
      <c r="K28" s="220">
        <v>98.230418619118723</v>
      </c>
      <c r="L28" s="220">
        <v>99.928535562027108</v>
      </c>
      <c r="M28" s="220">
        <v>98.178033179285052</v>
      </c>
      <c r="N28" s="220">
        <v>100.07228796885711</v>
      </c>
      <c r="O28" s="220">
        <v>94.742477884940655</v>
      </c>
      <c r="P28" s="347">
        <v>93.17038948841784</v>
      </c>
      <c r="Q28" s="347">
        <v>85.394147951386245</v>
      </c>
    </row>
    <row r="29" spans="1:17" s="207" customFormat="1" x14ac:dyDescent="0.2">
      <c r="A29" s="165">
        <v>2016</v>
      </c>
      <c r="C29" s="220">
        <v>99.206623318164219</v>
      </c>
      <c r="D29" s="220">
        <v>98.663702956189553</v>
      </c>
      <c r="E29" s="220">
        <v>101.56288455689568</v>
      </c>
      <c r="F29" s="220">
        <v>99.966417565124715</v>
      </c>
      <c r="G29" s="220">
        <v>95.607033035459082</v>
      </c>
      <c r="H29" s="220">
        <v>98.626135668279559</v>
      </c>
      <c r="I29" s="220">
        <v>99.346861864572148</v>
      </c>
      <c r="J29" s="220">
        <v>102.23684532724099</v>
      </c>
      <c r="K29" s="220">
        <v>97.202359217074729</v>
      </c>
      <c r="L29" s="220">
        <v>99.918004343838604</v>
      </c>
      <c r="M29" s="220">
        <v>98.289304803392781</v>
      </c>
      <c r="N29" s="220">
        <v>100.20067875591872</v>
      </c>
      <c r="O29" s="220">
        <v>95.437851669658102</v>
      </c>
      <c r="P29" s="347">
        <v>96.845165846008882</v>
      </c>
      <c r="Q29" s="347">
        <v>100.21672385768463</v>
      </c>
    </row>
    <row r="30" spans="1:17" s="207" customFormat="1" x14ac:dyDescent="0.2">
      <c r="A30" s="165">
        <v>2017</v>
      </c>
      <c r="C30" s="220">
        <v>100</v>
      </c>
      <c r="D30" s="220">
        <v>100.00000000000001</v>
      </c>
      <c r="E30" s="220">
        <v>100</v>
      </c>
      <c r="F30" s="220">
        <v>99.999999999999986</v>
      </c>
      <c r="G30" s="220">
        <v>100</v>
      </c>
      <c r="H30" s="220">
        <v>100</v>
      </c>
      <c r="I30" s="220">
        <v>100</v>
      </c>
      <c r="J30" s="220">
        <v>100</v>
      </c>
      <c r="K30" s="220">
        <v>99.999999999999986</v>
      </c>
      <c r="L30" s="220">
        <v>100</v>
      </c>
      <c r="M30" s="220">
        <v>100</v>
      </c>
      <c r="N30" s="220">
        <v>100</v>
      </c>
      <c r="O30" s="220">
        <v>99.999999999999986</v>
      </c>
      <c r="P30" s="347">
        <v>100</v>
      </c>
      <c r="Q30" s="347">
        <v>99.999999999999986</v>
      </c>
    </row>
    <row r="31" spans="1:17" s="207" customFormat="1" x14ac:dyDescent="0.2">
      <c r="A31" s="165">
        <v>2018</v>
      </c>
      <c r="C31" s="220">
        <v>101.3048705906172</v>
      </c>
      <c r="D31" s="220">
        <v>101.77262282961084</v>
      </c>
      <c r="E31" s="220">
        <v>102.71670591023474</v>
      </c>
      <c r="F31" s="220">
        <v>103.33980253921561</v>
      </c>
      <c r="G31" s="220">
        <v>99.887341339563278</v>
      </c>
      <c r="H31" s="220">
        <v>102.6621332110598</v>
      </c>
      <c r="I31" s="220">
        <v>100.19515339926846</v>
      </c>
      <c r="J31" s="220">
        <v>100.47457593401217</v>
      </c>
      <c r="K31" s="220">
        <v>103.84581766404035</v>
      </c>
      <c r="L31" s="220">
        <v>100.58019256980945</v>
      </c>
      <c r="M31" s="220">
        <v>101.44552714570581</v>
      </c>
      <c r="N31" s="220">
        <v>100.03953555980983</v>
      </c>
      <c r="O31" s="220">
        <v>103.63033232463516</v>
      </c>
      <c r="P31" s="347">
        <v>101.38782280173415</v>
      </c>
      <c r="Q31" s="347">
        <v>104.73180422611519</v>
      </c>
    </row>
    <row r="32" spans="1:17" s="207" customFormat="1" x14ac:dyDescent="0.2">
      <c r="A32" s="165">
        <v>2019</v>
      </c>
      <c r="C32" s="220">
        <v>102.42987593460361</v>
      </c>
      <c r="D32" s="220">
        <v>102.81734776845329</v>
      </c>
      <c r="E32" s="220">
        <v>103.14714936376217</v>
      </c>
      <c r="F32" s="220">
        <v>105.18995428910364</v>
      </c>
      <c r="G32" s="220">
        <v>102.51922621812619</v>
      </c>
      <c r="H32" s="220">
        <v>107.13623137096764</v>
      </c>
      <c r="I32" s="220">
        <v>101.01600567708486</v>
      </c>
      <c r="J32" s="220">
        <v>99.90351031044716</v>
      </c>
      <c r="K32" s="220">
        <v>102.68509888937625</v>
      </c>
      <c r="L32" s="220">
        <v>102.63272398976879</v>
      </c>
      <c r="M32" s="220">
        <v>101.28237498193289</v>
      </c>
      <c r="N32" s="220">
        <v>100.39377640823184</v>
      </c>
      <c r="O32" s="220">
        <v>106.46199986586311</v>
      </c>
      <c r="P32" s="347">
        <v>103.78640144083235</v>
      </c>
      <c r="Q32" s="347">
        <v>106.42947444464509</v>
      </c>
    </row>
    <row r="33" spans="1:17" ht="12.75" customHeight="1" x14ac:dyDescent="0.2">
      <c r="A33" s="124">
        <v>2020</v>
      </c>
      <c r="C33" s="281">
        <v>92.851400452626791</v>
      </c>
      <c r="D33" s="162">
        <v>94.364574812714594</v>
      </c>
      <c r="E33" s="162">
        <v>83.665857342139304</v>
      </c>
      <c r="F33" s="162">
        <v>59.780619308988314</v>
      </c>
      <c r="G33" s="162">
        <v>95.785992223463666</v>
      </c>
      <c r="H33" s="162">
        <v>103.82330504288139</v>
      </c>
      <c r="I33" s="162">
        <v>99.696498158023289</v>
      </c>
      <c r="J33" s="162">
        <v>92.124282932451948</v>
      </c>
      <c r="K33" s="162">
        <v>88.163745756237304</v>
      </c>
      <c r="L33" s="162">
        <v>103.62606159467541</v>
      </c>
      <c r="M33" s="162">
        <v>89.501068589905827</v>
      </c>
      <c r="N33" s="162">
        <v>92.14072079445782</v>
      </c>
      <c r="O33" s="162">
        <v>77.070062551303863</v>
      </c>
      <c r="P33" s="281">
        <v>71.191362012820846</v>
      </c>
      <c r="Q33" s="281">
        <v>75.475541662704842</v>
      </c>
    </row>
    <row r="34" spans="1:17" ht="12.75" customHeight="1" x14ac:dyDescent="0.2">
      <c r="A34" s="124"/>
      <c r="D34" s="162"/>
      <c r="E34" s="162"/>
      <c r="F34" s="162"/>
      <c r="G34" s="162"/>
      <c r="H34" s="162"/>
      <c r="I34" s="162"/>
      <c r="J34" s="162"/>
      <c r="K34" s="162"/>
      <c r="L34" s="162"/>
      <c r="M34" s="162"/>
      <c r="N34" s="162"/>
      <c r="O34" s="162"/>
    </row>
    <row r="35" spans="1:17" ht="12.75" customHeight="1" x14ac:dyDescent="0.2">
      <c r="A35" s="124" t="s">
        <v>17</v>
      </c>
      <c r="C35" s="162"/>
      <c r="D35" s="162"/>
      <c r="E35" s="162"/>
      <c r="F35" s="162"/>
      <c r="G35" s="162"/>
      <c r="H35" s="162"/>
      <c r="I35" s="162"/>
      <c r="J35" s="162"/>
      <c r="K35" s="162"/>
      <c r="L35" s="162"/>
      <c r="M35" s="162"/>
      <c r="N35" s="162"/>
      <c r="O35" s="162"/>
    </row>
    <row r="36" spans="1:17" ht="26.25" customHeight="1" x14ac:dyDescent="0.2">
      <c r="A36" s="124">
        <v>1998</v>
      </c>
      <c r="B36" s="90" t="s">
        <v>3</v>
      </c>
      <c r="C36" s="162">
        <v>72.146005163615683</v>
      </c>
      <c r="D36" s="162">
        <v>70.99870818401719</v>
      </c>
      <c r="E36" s="162">
        <v>86.561977452374038</v>
      </c>
      <c r="F36" s="162">
        <v>98.263276319081186</v>
      </c>
      <c r="G36" s="162">
        <v>45.378055922764808</v>
      </c>
      <c r="H36" s="162">
        <v>62.812162937273762</v>
      </c>
      <c r="I36" s="162">
        <v>65.57940933981277</v>
      </c>
      <c r="J36" s="162">
        <v>56.800116475636337</v>
      </c>
      <c r="K36" s="162">
        <v>53.541771570212973</v>
      </c>
      <c r="L36" s="162">
        <v>98.781101429098811</v>
      </c>
      <c r="M36" s="162">
        <v>101.22125390632577</v>
      </c>
      <c r="N36" s="162">
        <v>73.934042841084093</v>
      </c>
      <c r="O36" s="162">
        <v>69.215103821329365</v>
      </c>
      <c r="P36" s="281">
        <v>56.963292883270512</v>
      </c>
      <c r="Q36" s="281">
        <v>68.82161926394771</v>
      </c>
    </row>
    <row r="37" spans="1:17" ht="12.75" customHeight="1" x14ac:dyDescent="0.2">
      <c r="A37" s="124"/>
      <c r="B37" s="90" t="s">
        <v>4</v>
      </c>
      <c r="C37" s="162">
        <v>72.174776457307232</v>
      </c>
      <c r="D37" s="162">
        <v>72.35845924919299</v>
      </c>
      <c r="E37" s="162">
        <v>86.241636176133341</v>
      </c>
      <c r="F37" s="162">
        <v>100.48790359167133</v>
      </c>
      <c r="G37" s="162">
        <v>47.66891986922807</v>
      </c>
      <c r="H37" s="162">
        <v>62.498055447114609</v>
      </c>
      <c r="I37" s="162">
        <v>65.637444314270439</v>
      </c>
      <c r="J37" s="162">
        <v>56.615466525204212</v>
      </c>
      <c r="K37" s="162">
        <v>52.303920428382362</v>
      </c>
      <c r="L37" s="162">
        <v>98.651676819263869</v>
      </c>
      <c r="M37" s="162">
        <v>101.28794225703865</v>
      </c>
      <c r="N37" s="162">
        <v>73.327818547195776</v>
      </c>
      <c r="O37" s="162">
        <v>61.560013583885045</v>
      </c>
      <c r="P37" s="281">
        <v>54.388996507558552</v>
      </c>
      <c r="Q37" s="281">
        <v>65.817766239595102</v>
      </c>
    </row>
    <row r="38" spans="1:17" ht="12.75" customHeight="1" x14ac:dyDescent="0.2">
      <c r="A38" s="124"/>
      <c r="B38" s="90" t="s">
        <v>1</v>
      </c>
      <c r="C38" s="162">
        <v>72.230942681436659</v>
      </c>
      <c r="D38" s="162">
        <v>72.705140702533797</v>
      </c>
      <c r="E38" s="162">
        <v>85.057650802571303</v>
      </c>
      <c r="F38" s="162">
        <v>97.324199491083462</v>
      </c>
      <c r="G38" s="162">
        <v>46.504142534823814</v>
      </c>
      <c r="H38" s="162">
        <v>62.626261518479218</v>
      </c>
      <c r="I38" s="162">
        <v>66.176799546048827</v>
      </c>
      <c r="J38" s="162">
        <v>54.620159339854901</v>
      </c>
      <c r="K38" s="162">
        <v>51.619441519328589</v>
      </c>
      <c r="L38" s="162">
        <v>98.816949938303665</v>
      </c>
      <c r="M38" s="162">
        <v>101.34907381310498</v>
      </c>
      <c r="N38" s="162">
        <v>73.148092541612129</v>
      </c>
      <c r="O38" s="162">
        <v>74.487232174261166</v>
      </c>
      <c r="P38" s="281">
        <v>59.722160284127398</v>
      </c>
      <c r="Q38" s="281">
        <v>68.246945472613021</v>
      </c>
    </row>
    <row r="39" spans="1:17" ht="12.75" customHeight="1" x14ac:dyDescent="0.2">
      <c r="A39" s="124"/>
      <c r="B39" s="90" t="s">
        <v>2</v>
      </c>
      <c r="C39" s="162">
        <v>72.319101601662155</v>
      </c>
      <c r="D39" s="162">
        <v>73.378274461749143</v>
      </c>
      <c r="E39" s="162">
        <v>86.351999087610167</v>
      </c>
      <c r="F39" s="162">
        <v>95.359503919201757</v>
      </c>
      <c r="G39" s="162">
        <v>46.684094634482662</v>
      </c>
      <c r="H39" s="162">
        <v>61.473773890325148</v>
      </c>
      <c r="I39" s="162">
        <v>66.596716322642735</v>
      </c>
      <c r="J39" s="162">
        <v>51.629560629453202</v>
      </c>
      <c r="K39" s="162">
        <v>51.903648325356237</v>
      </c>
      <c r="L39" s="162">
        <v>99.117531020597369</v>
      </c>
      <c r="M39" s="162">
        <v>101.42794733873869</v>
      </c>
      <c r="N39" s="162">
        <v>73.955130646806623</v>
      </c>
      <c r="O39" s="162">
        <v>69.726259014710223</v>
      </c>
      <c r="P39" s="281">
        <v>66.148267299007742</v>
      </c>
      <c r="Q39" s="281">
        <v>66.934602694699038</v>
      </c>
    </row>
    <row r="40" spans="1:17" ht="26.25" customHeight="1" x14ac:dyDescent="0.2">
      <c r="A40" s="124">
        <v>1999</v>
      </c>
      <c r="B40" s="90" t="s">
        <v>3</v>
      </c>
      <c r="C40" s="162">
        <v>72.986807512697581</v>
      </c>
      <c r="D40" s="162">
        <v>73.119667140780805</v>
      </c>
      <c r="E40" s="162">
        <v>90.154819565732041</v>
      </c>
      <c r="F40" s="162">
        <v>96.896951555495392</v>
      </c>
      <c r="G40" s="162">
        <v>47.836098588838119</v>
      </c>
      <c r="H40" s="162">
        <v>63.556271721392434</v>
      </c>
      <c r="I40" s="162">
        <v>67.884446770818798</v>
      </c>
      <c r="J40" s="162">
        <v>52.097310405948178</v>
      </c>
      <c r="K40" s="162">
        <v>51.062351562974101</v>
      </c>
      <c r="L40" s="162">
        <v>99.388433445605102</v>
      </c>
      <c r="M40" s="162">
        <v>101.54775915175222</v>
      </c>
      <c r="N40" s="162">
        <v>74.618609818264602</v>
      </c>
      <c r="O40" s="162">
        <v>69.664718075783682</v>
      </c>
      <c r="P40" s="281">
        <v>60.645038970869223</v>
      </c>
      <c r="Q40" s="281">
        <v>64.105361362653028</v>
      </c>
    </row>
    <row r="41" spans="1:17" ht="12.75" customHeight="1" x14ac:dyDescent="0.2">
      <c r="A41" s="124"/>
      <c r="B41" s="90" t="s">
        <v>4</v>
      </c>
      <c r="C41" s="162">
        <v>73.339801442087719</v>
      </c>
      <c r="D41" s="162">
        <v>72.422605456133709</v>
      </c>
      <c r="E41" s="162">
        <v>87.850466391608037</v>
      </c>
      <c r="F41" s="162">
        <v>92.734370770976739</v>
      </c>
      <c r="G41" s="162">
        <v>49.470676513698542</v>
      </c>
      <c r="H41" s="162">
        <v>64.066207665131159</v>
      </c>
      <c r="I41" s="162">
        <v>68.287929324938048</v>
      </c>
      <c r="J41" s="162">
        <v>53.111866858602006</v>
      </c>
      <c r="K41" s="162">
        <v>56.328257407480841</v>
      </c>
      <c r="L41" s="162">
        <v>99.754173172607409</v>
      </c>
      <c r="M41" s="162">
        <v>101.76230501949264</v>
      </c>
      <c r="N41" s="162">
        <v>75.039239887018368</v>
      </c>
      <c r="O41" s="162">
        <v>69.134854631320849</v>
      </c>
      <c r="P41" s="281">
        <v>62.228655264782368</v>
      </c>
      <c r="Q41" s="281">
        <v>69.079063836288412</v>
      </c>
    </row>
    <row r="42" spans="1:17" ht="12.75" customHeight="1" x14ac:dyDescent="0.2">
      <c r="A42" s="124"/>
      <c r="B42" s="90" t="s">
        <v>1</v>
      </c>
      <c r="C42" s="162">
        <v>74.416550709065447</v>
      </c>
      <c r="D42" s="162">
        <v>74.527905448685217</v>
      </c>
      <c r="E42" s="162">
        <v>91.515238506797544</v>
      </c>
      <c r="F42" s="162">
        <v>93.986234480241308</v>
      </c>
      <c r="G42" s="162">
        <v>48.241276379556126</v>
      </c>
      <c r="H42" s="162">
        <v>65.101479352572696</v>
      </c>
      <c r="I42" s="162">
        <v>69.62516370025152</v>
      </c>
      <c r="J42" s="162">
        <v>53.223080294010543</v>
      </c>
      <c r="K42" s="162">
        <v>57.287246422726447</v>
      </c>
      <c r="L42" s="162">
        <v>99.850542756495315</v>
      </c>
      <c r="M42" s="162">
        <v>102.03467599885032</v>
      </c>
      <c r="N42" s="162">
        <v>76.140852442844249</v>
      </c>
      <c r="O42" s="162">
        <v>74.70992145375709</v>
      </c>
      <c r="P42" s="281">
        <v>60.8075926148002</v>
      </c>
      <c r="Q42" s="281">
        <v>70.965466516241506</v>
      </c>
    </row>
    <row r="43" spans="1:17" ht="12.75" customHeight="1" x14ac:dyDescent="0.2">
      <c r="A43" s="124"/>
      <c r="B43" s="90" t="s">
        <v>2</v>
      </c>
      <c r="C43" s="162">
        <v>75.458015824532666</v>
      </c>
      <c r="D43" s="162">
        <v>75.355661349899876</v>
      </c>
      <c r="E43" s="162">
        <v>90.931740458623395</v>
      </c>
      <c r="F43" s="162">
        <v>96.652945863559736</v>
      </c>
      <c r="G43" s="162">
        <v>50.325563125877501</v>
      </c>
      <c r="H43" s="162">
        <v>66.586163585590242</v>
      </c>
      <c r="I43" s="162">
        <v>70.541648735466154</v>
      </c>
      <c r="J43" s="162">
        <v>57.118872910709591</v>
      </c>
      <c r="K43" s="162">
        <v>59.756273510432806</v>
      </c>
      <c r="L43" s="162">
        <v>100.14264064146676</v>
      </c>
      <c r="M43" s="162">
        <v>102.2200198017978</v>
      </c>
      <c r="N43" s="162">
        <v>75.573771819484179</v>
      </c>
      <c r="O43" s="162">
        <v>67.149410510640436</v>
      </c>
      <c r="P43" s="281">
        <v>63.723660081426438</v>
      </c>
      <c r="Q43" s="281">
        <v>75.992061276415043</v>
      </c>
    </row>
    <row r="44" spans="1:17" ht="26.25" customHeight="1" x14ac:dyDescent="0.2">
      <c r="A44" s="124">
        <v>2000</v>
      </c>
      <c r="B44" s="90" t="s">
        <v>3</v>
      </c>
      <c r="C44" s="162">
        <v>75.779491640157445</v>
      </c>
      <c r="D44" s="162">
        <v>74.116444475718012</v>
      </c>
      <c r="E44" s="162">
        <v>91.273470781088477</v>
      </c>
      <c r="F44" s="162">
        <v>96.313110627450698</v>
      </c>
      <c r="G44" s="162">
        <v>53.708540331286692</v>
      </c>
      <c r="H44" s="162">
        <v>70.387533395774383</v>
      </c>
      <c r="I44" s="162">
        <v>71.890371050062996</v>
      </c>
      <c r="J44" s="162">
        <v>52.990748383846196</v>
      </c>
      <c r="K44" s="162">
        <v>57.749212780571753</v>
      </c>
      <c r="L44" s="162">
        <v>100.35150898972486</v>
      </c>
      <c r="M44" s="162">
        <v>102.26694703565177</v>
      </c>
      <c r="N44" s="162">
        <v>76.079503586795994</v>
      </c>
      <c r="O44" s="162">
        <v>71.075598679431735</v>
      </c>
      <c r="P44" s="281">
        <v>66.914266685314644</v>
      </c>
      <c r="Q44" s="281">
        <v>71.481523137707072</v>
      </c>
    </row>
    <row r="45" spans="1:17" ht="12.75" customHeight="1" x14ac:dyDescent="0.2">
      <c r="A45" s="124"/>
      <c r="B45" s="90" t="s">
        <v>4</v>
      </c>
      <c r="C45" s="162">
        <v>76.205012387992682</v>
      </c>
      <c r="D45" s="162">
        <v>74.942251622364793</v>
      </c>
      <c r="E45" s="162">
        <v>91.904664589787629</v>
      </c>
      <c r="F45" s="162">
        <v>87.335342387942703</v>
      </c>
      <c r="G45" s="162">
        <v>59.639113232883759</v>
      </c>
      <c r="H45" s="162">
        <v>69.694092009901752</v>
      </c>
      <c r="I45" s="162">
        <v>72.269247337941323</v>
      </c>
      <c r="J45" s="162">
        <v>53.986078430756493</v>
      </c>
      <c r="K45" s="162">
        <v>57.836940040755245</v>
      </c>
      <c r="L45" s="162">
        <v>100.68264425514333</v>
      </c>
      <c r="M45" s="162">
        <v>102.09854877598838</v>
      </c>
      <c r="N45" s="162">
        <v>76.5473445063881</v>
      </c>
      <c r="O45" s="162">
        <v>74.177061954722902</v>
      </c>
      <c r="P45" s="281">
        <v>63.426504199413415</v>
      </c>
      <c r="Q45" s="281">
        <v>84.417796653688626</v>
      </c>
    </row>
    <row r="46" spans="1:17" ht="12.75" customHeight="1" x14ac:dyDescent="0.2">
      <c r="A46" s="124"/>
      <c r="B46" s="90" t="s">
        <v>1</v>
      </c>
      <c r="C46" s="162">
        <v>77.080042935403597</v>
      </c>
      <c r="D46" s="162">
        <v>74.654678136523415</v>
      </c>
      <c r="E46" s="162">
        <v>92.628716292782713</v>
      </c>
      <c r="F46" s="162">
        <v>89.752307608871192</v>
      </c>
      <c r="G46" s="162">
        <v>60.002238790519556</v>
      </c>
      <c r="H46" s="162">
        <v>70.328610758917449</v>
      </c>
      <c r="I46" s="162">
        <v>72.896646291810001</v>
      </c>
      <c r="J46" s="162">
        <v>60.358740719349854</v>
      </c>
      <c r="K46" s="162">
        <v>60.451688134138564</v>
      </c>
      <c r="L46" s="162">
        <v>100.97860804911865</v>
      </c>
      <c r="M46" s="162">
        <v>101.73211100724036</v>
      </c>
      <c r="N46" s="162">
        <v>76.20108755218844</v>
      </c>
      <c r="O46" s="162">
        <v>73.386187386447943</v>
      </c>
      <c r="P46" s="281">
        <v>62.627264433364104</v>
      </c>
      <c r="Q46" s="281">
        <v>82.022871886951449</v>
      </c>
    </row>
    <row r="47" spans="1:17" ht="12.75" customHeight="1" x14ac:dyDescent="0.2">
      <c r="A47" s="124"/>
      <c r="B47" s="90" t="s">
        <v>2</v>
      </c>
      <c r="C47" s="162">
        <v>77.049859153553442</v>
      </c>
      <c r="D47" s="162">
        <v>74.251330958199759</v>
      </c>
      <c r="E47" s="162">
        <v>92.241073243254235</v>
      </c>
      <c r="F47" s="162">
        <v>88.651535066364787</v>
      </c>
      <c r="G47" s="162">
        <v>64.506284994209835</v>
      </c>
      <c r="H47" s="162">
        <v>69.384893802272984</v>
      </c>
      <c r="I47" s="162">
        <v>72.64758972133184</v>
      </c>
      <c r="J47" s="162">
        <v>56.765465991404838</v>
      </c>
      <c r="K47" s="162">
        <v>60.999415441827445</v>
      </c>
      <c r="L47" s="162">
        <v>101.20681577582847</v>
      </c>
      <c r="M47" s="162">
        <v>101.32433704853517</v>
      </c>
      <c r="N47" s="162">
        <v>77.437043123838279</v>
      </c>
      <c r="O47" s="162">
        <v>76.132424447276122</v>
      </c>
      <c r="P47" s="281">
        <v>62.883728063706315</v>
      </c>
      <c r="Q47" s="281">
        <v>82.438971523448146</v>
      </c>
    </row>
    <row r="48" spans="1:17" ht="26.25" customHeight="1" x14ac:dyDescent="0.2">
      <c r="A48" s="124">
        <v>2001</v>
      </c>
      <c r="B48" s="90" t="s">
        <v>3</v>
      </c>
      <c r="C48" s="162">
        <v>78.660611653279233</v>
      </c>
      <c r="D48" s="162">
        <v>77.409287906832972</v>
      </c>
      <c r="E48" s="162">
        <v>95.792179258314036</v>
      </c>
      <c r="F48" s="162">
        <v>88.809881257589097</v>
      </c>
      <c r="G48" s="162">
        <v>66.005475622585365</v>
      </c>
      <c r="H48" s="162">
        <v>72.957949748721902</v>
      </c>
      <c r="I48" s="162">
        <v>72.263858840802811</v>
      </c>
      <c r="J48" s="162">
        <v>61.800628266753634</v>
      </c>
      <c r="K48" s="162">
        <v>62.586796088416527</v>
      </c>
      <c r="L48" s="162">
        <v>101.73955616781392</v>
      </c>
      <c r="M48" s="162">
        <v>101.03457050836418</v>
      </c>
      <c r="N48" s="162">
        <v>79.138376665231476</v>
      </c>
      <c r="O48" s="162">
        <v>72.938223839455389</v>
      </c>
      <c r="P48" s="281">
        <v>61.506367586408771</v>
      </c>
      <c r="Q48" s="281">
        <v>73.854579580454072</v>
      </c>
    </row>
    <row r="49" spans="1:17" ht="12.75" customHeight="1" x14ac:dyDescent="0.2">
      <c r="A49" s="124"/>
      <c r="B49" s="90" t="s">
        <v>4</v>
      </c>
      <c r="C49" s="162">
        <v>78.921318436308326</v>
      </c>
      <c r="D49" s="162">
        <v>78.07113578173967</v>
      </c>
      <c r="E49" s="162">
        <v>96.656348242115826</v>
      </c>
      <c r="F49" s="162">
        <v>94.477671848482387</v>
      </c>
      <c r="G49" s="162">
        <v>63.44642132044649</v>
      </c>
      <c r="H49" s="162">
        <v>73.737510460952137</v>
      </c>
      <c r="I49" s="162">
        <v>71.810566279736364</v>
      </c>
      <c r="J49" s="162">
        <v>62.627003874056264</v>
      </c>
      <c r="K49" s="162">
        <v>62.396257668937693</v>
      </c>
      <c r="L49" s="162">
        <v>102.38703668395416</v>
      </c>
      <c r="M49" s="162">
        <v>101.0394932797787</v>
      </c>
      <c r="N49" s="162">
        <v>78.865179575857752</v>
      </c>
      <c r="O49" s="162">
        <v>77.010793855054231</v>
      </c>
      <c r="P49" s="281">
        <v>60.513815099137062</v>
      </c>
      <c r="Q49" s="281">
        <v>87.832711919417918</v>
      </c>
    </row>
    <row r="50" spans="1:17" ht="12.75" customHeight="1" x14ac:dyDescent="0.2">
      <c r="A50" s="124"/>
      <c r="B50" s="90" t="s">
        <v>1</v>
      </c>
      <c r="C50" s="162">
        <v>80.532602722661579</v>
      </c>
      <c r="D50" s="162">
        <v>79.875872939855711</v>
      </c>
      <c r="E50" s="162">
        <v>98.999909651043311</v>
      </c>
      <c r="F50" s="162">
        <v>97.414518338258418</v>
      </c>
      <c r="G50" s="162">
        <v>68.295967077489692</v>
      </c>
      <c r="H50" s="162">
        <v>76.070325125984866</v>
      </c>
      <c r="I50" s="162">
        <v>72.083875521164188</v>
      </c>
      <c r="J50" s="162">
        <v>60.557112781660848</v>
      </c>
      <c r="K50" s="162">
        <v>65.164120683728612</v>
      </c>
      <c r="L50" s="162">
        <v>102.86538954594333</v>
      </c>
      <c r="M50" s="162">
        <v>101.33497373303216</v>
      </c>
      <c r="N50" s="162">
        <v>81.378014336067253</v>
      </c>
      <c r="O50" s="162">
        <v>76.548407979617068</v>
      </c>
      <c r="P50" s="281">
        <v>70.665778966061637</v>
      </c>
      <c r="Q50" s="281">
        <v>84.216665651188848</v>
      </c>
    </row>
    <row r="51" spans="1:17" ht="12.75" customHeight="1" x14ac:dyDescent="0.2">
      <c r="A51" s="124"/>
      <c r="B51" s="90" t="s">
        <v>2</v>
      </c>
      <c r="C51" s="162">
        <v>82.206778870355663</v>
      </c>
      <c r="D51" s="162">
        <v>83.284969227138575</v>
      </c>
      <c r="E51" s="162">
        <v>101.60130412206199</v>
      </c>
      <c r="F51" s="162">
        <v>98.307829800333067</v>
      </c>
      <c r="G51" s="162">
        <v>71.239786084900672</v>
      </c>
      <c r="H51" s="162">
        <v>78.254551224345349</v>
      </c>
      <c r="I51" s="162">
        <v>72.431916901302145</v>
      </c>
      <c r="J51" s="162">
        <v>62.520196526888625</v>
      </c>
      <c r="K51" s="162">
        <v>67.513957560646631</v>
      </c>
      <c r="L51" s="162">
        <v>103.32364161182761</v>
      </c>
      <c r="M51" s="162">
        <v>101.70457879514962</v>
      </c>
      <c r="N51" s="162">
        <v>81.931735439037809</v>
      </c>
      <c r="O51" s="162">
        <v>79.043391728422137</v>
      </c>
      <c r="P51" s="281">
        <v>74.4838882322274</v>
      </c>
      <c r="Q51" s="281">
        <v>83.713358298702531</v>
      </c>
    </row>
    <row r="52" spans="1:17" ht="26.25" customHeight="1" x14ac:dyDescent="0.2">
      <c r="A52" s="124">
        <v>2002</v>
      </c>
      <c r="B52" s="90" t="s">
        <v>3</v>
      </c>
      <c r="C52" s="162">
        <v>82.116267753628293</v>
      </c>
      <c r="D52" s="162">
        <v>82.979383891839106</v>
      </c>
      <c r="E52" s="162">
        <v>105.76356912885095</v>
      </c>
      <c r="F52" s="162">
        <v>93.95402480443073</v>
      </c>
      <c r="G52" s="162">
        <v>72.715708655069079</v>
      </c>
      <c r="H52" s="162">
        <v>79.185288962746341</v>
      </c>
      <c r="I52" s="162">
        <v>73.116546275293388</v>
      </c>
      <c r="J52" s="162">
        <v>62.66124768647871</v>
      </c>
      <c r="K52" s="162">
        <v>64.55506337843012</v>
      </c>
      <c r="L52" s="162">
        <v>103.85684310806353</v>
      </c>
      <c r="M52" s="162">
        <v>101.97584153662687</v>
      </c>
      <c r="N52" s="162">
        <v>80.425563581376977</v>
      </c>
      <c r="O52" s="162">
        <v>84.175465519286618</v>
      </c>
      <c r="P52" s="281">
        <v>66.927071023822904</v>
      </c>
      <c r="Q52" s="281">
        <v>71.524455199648841</v>
      </c>
    </row>
    <row r="53" spans="1:17" ht="12.75" customHeight="1" x14ac:dyDescent="0.2">
      <c r="A53" s="124"/>
      <c r="B53" s="90" t="s">
        <v>4</v>
      </c>
      <c r="C53" s="162">
        <v>82.070915604296502</v>
      </c>
      <c r="D53" s="162">
        <v>82.265506603972241</v>
      </c>
      <c r="E53" s="162">
        <v>98.843475608548033</v>
      </c>
      <c r="F53" s="162">
        <v>94.582977128799101</v>
      </c>
      <c r="G53" s="162">
        <v>72.4246403982917</v>
      </c>
      <c r="H53" s="162">
        <v>79.97916197255033</v>
      </c>
      <c r="I53" s="162">
        <v>74.03923240595087</v>
      </c>
      <c r="J53" s="162">
        <v>64.801252848150497</v>
      </c>
      <c r="K53" s="162">
        <v>63.892569714303441</v>
      </c>
      <c r="L53" s="162">
        <v>104.53433150615865</v>
      </c>
      <c r="M53" s="162">
        <v>101.95091410585475</v>
      </c>
      <c r="N53" s="162">
        <v>80.737452458791324</v>
      </c>
      <c r="O53" s="162">
        <v>79.825307764243504</v>
      </c>
      <c r="P53" s="281">
        <v>67.970697645900074</v>
      </c>
      <c r="Q53" s="281">
        <v>85.730770416164944</v>
      </c>
    </row>
    <row r="54" spans="1:17" ht="12.75" customHeight="1" x14ac:dyDescent="0.2">
      <c r="A54" s="124"/>
      <c r="B54" s="90" t="s">
        <v>224</v>
      </c>
      <c r="C54" s="162">
        <v>83.19097739160469</v>
      </c>
      <c r="D54" s="162">
        <v>83.907853677723665</v>
      </c>
      <c r="E54" s="162">
        <v>97.813478532672733</v>
      </c>
      <c r="F54" s="162">
        <v>99.32572609268459</v>
      </c>
      <c r="G54" s="162">
        <v>74.218361412208097</v>
      </c>
      <c r="H54" s="162">
        <v>81.858990017222737</v>
      </c>
      <c r="I54" s="162">
        <v>75.499599861668941</v>
      </c>
      <c r="J54" s="162">
        <v>63.983046098632016</v>
      </c>
      <c r="K54" s="162">
        <v>64.489312319486245</v>
      </c>
      <c r="L54" s="162">
        <v>105.4605518429815</v>
      </c>
      <c r="M54" s="162">
        <v>101.70677058824123</v>
      </c>
      <c r="N54" s="162">
        <v>81.580898847269879</v>
      </c>
      <c r="O54" s="162">
        <v>80.658932887182161</v>
      </c>
      <c r="P54" s="281">
        <v>71.985259046970512</v>
      </c>
      <c r="Q54" s="281">
        <v>91.398252136151655</v>
      </c>
    </row>
    <row r="55" spans="1:17" ht="12.75" customHeight="1" x14ac:dyDescent="0.2">
      <c r="A55" s="124"/>
      <c r="B55" s="90" t="s">
        <v>2</v>
      </c>
      <c r="C55" s="162">
        <v>84.181347323726143</v>
      </c>
      <c r="D55" s="162">
        <v>84.876121029061451</v>
      </c>
      <c r="E55" s="162">
        <v>99.216664201204736</v>
      </c>
      <c r="F55" s="162">
        <v>98.341606927875873</v>
      </c>
      <c r="G55" s="162">
        <v>73.047168969630548</v>
      </c>
      <c r="H55" s="162">
        <v>83.194382681264187</v>
      </c>
      <c r="I55" s="162">
        <v>77.18765509060097</v>
      </c>
      <c r="J55" s="162">
        <v>63.523013381771328</v>
      </c>
      <c r="K55" s="162">
        <v>66.124809193176233</v>
      </c>
      <c r="L55" s="162">
        <v>106.42356264126727</v>
      </c>
      <c r="M55" s="162">
        <v>101.27035481138546</v>
      </c>
      <c r="N55" s="162">
        <v>83.421688198225809</v>
      </c>
      <c r="O55" s="162">
        <v>80.997779174211189</v>
      </c>
      <c r="P55" s="281">
        <v>76.658864373763279</v>
      </c>
      <c r="Q55" s="281">
        <v>95.380499606137406</v>
      </c>
    </row>
    <row r="56" spans="1:17" ht="26.25" customHeight="1" x14ac:dyDescent="0.2">
      <c r="A56" s="124">
        <v>2003</v>
      </c>
      <c r="B56" s="90" t="s">
        <v>3</v>
      </c>
      <c r="C56" s="162">
        <v>85.011859070243034</v>
      </c>
      <c r="D56" s="162">
        <v>82.924091286542605</v>
      </c>
      <c r="E56" s="162">
        <v>101.69695421032998</v>
      </c>
      <c r="F56" s="162">
        <v>98.259283612769295</v>
      </c>
      <c r="G56" s="162">
        <v>79.777279876300497</v>
      </c>
      <c r="H56" s="162">
        <v>84.045253516368433</v>
      </c>
      <c r="I56" s="162">
        <v>79.087391241915441</v>
      </c>
      <c r="J56" s="162">
        <v>63.294466566148948</v>
      </c>
      <c r="K56" s="162">
        <v>67.585715787337705</v>
      </c>
      <c r="L56" s="162">
        <v>108.05569144911473</v>
      </c>
      <c r="M56" s="162">
        <v>100.81644972601772</v>
      </c>
      <c r="N56" s="162">
        <v>83.992467575971304</v>
      </c>
      <c r="O56" s="162">
        <v>82.760682896785227</v>
      </c>
      <c r="P56" s="281">
        <v>72.034087128909349</v>
      </c>
      <c r="Q56" s="281">
        <v>96.706021164667391</v>
      </c>
    </row>
    <row r="57" spans="1:17" ht="12.75" customHeight="1" x14ac:dyDescent="0.2">
      <c r="A57" s="124"/>
      <c r="B57" s="90" t="s">
        <v>4</v>
      </c>
      <c r="C57" s="162">
        <v>86.613044536719059</v>
      </c>
      <c r="D57" s="162">
        <v>86.074240806822132</v>
      </c>
      <c r="E57" s="162">
        <v>103.65456882763365</v>
      </c>
      <c r="F57" s="162">
        <v>98.145438468934259</v>
      </c>
      <c r="G57" s="162">
        <v>79.45680906118173</v>
      </c>
      <c r="H57" s="162">
        <v>85.343511727932494</v>
      </c>
      <c r="I57" s="162">
        <v>79.943807788787993</v>
      </c>
      <c r="J57" s="162">
        <v>67.449592821033761</v>
      </c>
      <c r="K57" s="162">
        <v>72.85047041204335</v>
      </c>
      <c r="L57" s="162">
        <v>108.77732085363894</v>
      </c>
      <c r="M57" s="162">
        <v>100.52155622298672</v>
      </c>
      <c r="N57" s="162">
        <v>84.910893906638904</v>
      </c>
      <c r="O57" s="162">
        <v>84.26119552591382</v>
      </c>
      <c r="P57" s="281">
        <v>72.715632470060783</v>
      </c>
      <c r="Q57" s="281">
        <v>88.308840033293052</v>
      </c>
    </row>
    <row r="58" spans="1:17" ht="12.75" customHeight="1" x14ac:dyDescent="0.2">
      <c r="A58" s="124"/>
      <c r="B58" s="90" t="s">
        <v>1</v>
      </c>
      <c r="C58" s="162">
        <v>87.932990439826938</v>
      </c>
      <c r="D58" s="162">
        <v>87.045446978170958</v>
      </c>
      <c r="E58" s="162">
        <v>104.94342313023317</v>
      </c>
      <c r="F58" s="162">
        <v>93.918572850432028</v>
      </c>
      <c r="G58" s="162">
        <v>79.148148024218344</v>
      </c>
      <c r="H58" s="162">
        <v>86.838221313094522</v>
      </c>
      <c r="I58" s="162">
        <v>80.537110608748876</v>
      </c>
      <c r="J58" s="162">
        <v>75.526371022132196</v>
      </c>
      <c r="K58" s="162">
        <v>74.240181017721895</v>
      </c>
      <c r="L58" s="162">
        <v>109.52234672011036</v>
      </c>
      <c r="M58" s="162">
        <v>100.41943541786928</v>
      </c>
      <c r="N58" s="162">
        <v>85.918030278081616</v>
      </c>
      <c r="O58" s="162">
        <v>85.368394566780722</v>
      </c>
      <c r="P58" s="281">
        <v>76.280335793089407</v>
      </c>
      <c r="Q58" s="281">
        <v>91.788228309045024</v>
      </c>
    </row>
    <row r="59" spans="1:17" ht="12.75" customHeight="1" x14ac:dyDescent="0.2">
      <c r="A59" s="124"/>
      <c r="B59" s="90" t="s">
        <v>2</v>
      </c>
      <c r="C59" s="162">
        <v>87.725337867017345</v>
      </c>
      <c r="D59" s="162">
        <v>86.521533166694766</v>
      </c>
      <c r="E59" s="162">
        <v>99.236531478245084</v>
      </c>
      <c r="F59" s="162">
        <v>97.444306002663382</v>
      </c>
      <c r="G59" s="162">
        <v>76.654618028619311</v>
      </c>
      <c r="H59" s="162">
        <v>85.459802073217546</v>
      </c>
      <c r="I59" s="162">
        <v>80.550865971298251</v>
      </c>
      <c r="J59" s="162">
        <v>77.242694162030688</v>
      </c>
      <c r="K59" s="162">
        <v>76.067131138463154</v>
      </c>
      <c r="L59" s="162">
        <v>110.10021976634137</v>
      </c>
      <c r="M59" s="162">
        <v>100.39043957389164</v>
      </c>
      <c r="N59" s="162">
        <v>87.222979605118937</v>
      </c>
      <c r="O59" s="162">
        <v>90.173919511936916</v>
      </c>
      <c r="P59" s="281">
        <v>70.944182293426991</v>
      </c>
      <c r="Q59" s="281">
        <v>67.640452109857193</v>
      </c>
    </row>
    <row r="60" spans="1:17" ht="26.25" customHeight="1" x14ac:dyDescent="0.2">
      <c r="A60" s="124">
        <v>2004</v>
      </c>
      <c r="B60" s="90" t="s">
        <v>3</v>
      </c>
      <c r="C60" s="162">
        <v>88.590935876417404</v>
      </c>
      <c r="D60" s="162">
        <v>87.16358276425801</v>
      </c>
      <c r="E60" s="162">
        <v>97.133079134855791</v>
      </c>
      <c r="F60" s="162">
        <v>100.85067532664398</v>
      </c>
      <c r="G60" s="162">
        <v>79.067900567724251</v>
      </c>
      <c r="H60" s="162">
        <v>88.958186332245134</v>
      </c>
      <c r="I60" s="162">
        <v>80.580895966966821</v>
      </c>
      <c r="J60" s="162">
        <v>76.755896338288466</v>
      </c>
      <c r="K60" s="162">
        <v>78.758737454130895</v>
      </c>
      <c r="L60" s="162">
        <v>110.52766600111333</v>
      </c>
      <c r="M60" s="162">
        <v>100.3967190161614</v>
      </c>
      <c r="N60" s="162">
        <v>88.090552619742013</v>
      </c>
      <c r="O60" s="162">
        <v>91.710689823701699</v>
      </c>
      <c r="P60" s="281">
        <v>70.498164829597656</v>
      </c>
      <c r="Q60" s="281">
        <v>88.009187533986747</v>
      </c>
    </row>
    <row r="61" spans="1:17" ht="12.75" customHeight="1" x14ac:dyDescent="0.2">
      <c r="A61" s="124"/>
      <c r="B61" s="90" t="s">
        <v>4</v>
      </c>
      <c r="C61" s="162">
        <v>88.635654622839041</v>
      </c>
      <c r="D61" s="162">
        <v>87.635453906933577</v>
      </c>
      <c r="E61" s="162">
        <v>96.96298669856769</v>
      </c>
      <c r="F61" s="162">
        <v>102.75003024291021</v>
      </c>
      <c r="G61" s="162">
        <v>82.845457301625586</v>
      </c>
      <c r="H61" s="162">
        <v>88.131791394892758</v>
      </c>
      <c r="I61" s="162">
        <v>80.444741002399539</v>
      </c>
      <c r="J61" s="162">
        <v>73.11605227497185</v>
      </c>
      <c r="K61" s="162">
        <v>78.802835410855465</v>
      </c>
      <c r="L61" s="162">
        <v>110.86470189302307</v>
      </c>
      <c r="M61" s="162">
        <v>100.34195207029151</v>
      </c>
      <c r="N61" s="162">
        <v>87.611142495440916</v>
      </c>
      <c r="O61" s="162">
        <v>100.77141991864166</v>
      </c>
      <c r="P61" s="281">
        <v>69.486745479643417</v>
      </c>
      <c r="Q61" s="281">
        <v>84.676114154527227</v>
      </c>
    </row>
    <row r="62" spans="1:17" ht="12.75" customHeight="1" x14ac:dyDescent="0.2">
      <c r="A62" s="124"/>
      <c r="B62" s="90" t="s">
        <v>1</v>
      </c>
      <c r="C62" s="162">
        <v>88.06709529594383</v>
      </c>
      <c r="D62" s="162">
        <v>88.197333399892059</v>
      </c>
      <c r="E62" s="162">
        <v>95.183868121958341</v>
      </c>
      <c r="F62" s="162">
        <v>95.271961697735136</v>
      </c>
      <c r="G62" s="162">
        <v>85.028197238804523</v>
      </c>
      <c r="H62" s="162">
        <v>86.99091218340314</v>
      </c>
      <c r="I62" s="162">
        <v>81.241678036164018</v>
      </c>
      <c r="J62" s="162">
        <v>74.273644159220154</v>
      </c>
      <c r="K62" s="162">
        <v>73.27552480327185</v>
      </c>
      <c r="L62" s="162">
        <v>110.96909429021439</v>
      </c>
      <c r="M62" s="162">
        <v>100.1677107685818</v>
      </c>
      <c r="N62" s="162">
        <v>87.630730491663655</v>
      </c>
      <c r="O62" s="162">
        <v>90.046008709313739</v>
      </c>
      <c r="P62" s="281">
        <v>70.402972645984676</v>
      </c>
      <c r="Q62" s="281">
        <v>83.519116632204529</v>
      </c>
    </row>
    <row r="63" spans="1:17" ht="12.75" customHeight="1" x14ac:dyDescent="0.2">
      <c r="A63" s="124"/>
      <c r="B63" s="90" t="s">
        <v>2</v>
      </c>
      <c r="C63" s="162">
        <v>89.127259884559223</v>
      </c>
      <c r="D63" s="162">
        <v>87.408652825867051</v>
      </c>
      <c r="E63" s="162">
        <v>97.122810881370086</v>
      </c>
      <c r="F63" s="162">
        <v>103.44787607304653</v>
      </c>
      <c r="G63" s="162">
        <v>87.297295822560017</v>
      </c>
      <c r="H63" s="162">
        <v>89.394868484474983</v>
      </c>
      <c r="I63" s="162">
        <v>81.723549902619936</v>
      </c>
      <c r="J63" s="162">
        <v>73.828881942044546</v>
      </c>
      <c r="K63" s="162">
        <v>74.693884714302783</v>
      </c>
      <c r="L63" s="162">
        <v>111.08984670156535</v>
      </c>
      <c r="M63" s="162">
        <v>99.966395355702147</v>
      </c>
      <c r="N63" s="162">
        <v>87.812918584483299</v>
      </c>
      <c r="O63" s="162">
        <v>87.574357311705626</v>
      </c>
      <c r="P63" s="281">
        <v>84.008069945150595</v>
      </c>
      <c r="Q63" s="281">
        <v>70.95551157648687</v>
      </c>
    </row>
    <row r="64" spans="1:17" ht="26.25" customHeight="1" x14ac:dyDescent="0.2">
      <c r="A64" s="124">
        <v>2005</v>
      </c>
      <c r="B64" s="90" t="s">
        <v>3</v>
      </c>
      <c r="C64" s="162">
        <v>89.108611698385317</v>
      </c>
      <c r="D64" s="162">
        <v>86.670669954418599</v>
      </c>
      <c r="E64" s="162">
        <v>94.176126930435359</v>
      </c>
      <c r="F64" s="162">
        <v>106.29125521006402</v>
      </c>
      <c r="G64" s="162">
        <v>88.240529704795549</v>
      </c>
      <c r="H64" s="162">
        <v>88.451594569892066</v>
      </c>
      <c r="I64" s="162">
        <v>82.806822037080281</v>
      </c>
      <c r="J64" s="162">
        <v>75.232443965009836</v>
      </c>
      <c r="K64" s="162">
        <v>76.376829941014236</v>
      </c>
      <c r="L64" s="162">
        <v>111.46562826725351</v>
      </c>
      <c r="M64" s="162">
        <v>99.72840496255013</v>
      </c>
      <c r="N64" s="162">
        <v>88.700418763765271</v>
      </c>
      <c r="O64" s="162">
        <v>87.8188485694685</v>
      </c>
      <c r="P64" s="281">
        <v>70.732513484265183</v>
      </c>
      <c r="Q64" s="281">
        <v>80.015286699183704</v>
      </c>
    </row>
    <row r="65" spans="1:17" ht="12.75" customHeight="1" x14ac:dyDescent="0.2">
      <c r="A65" s="124"/>
      <c r="B65" s="90" t="s">
        <v>4</v>
      </c>
      <c r="C65" s="162">
        <v>89.555881724893041</v>
      </c>
      <c r="D65" s="162">
        <v>87.072089614936417</v>
      </c>
      <c r="E65" s="162">
        <v>95.058891802248212</v>
      </c>
      <c r="F65" s="162">
        <v>107.33468404634532</v>
      </c>
      <c r="G65" s="162">
        <v>84.687194906436659</v>
      </c>
      <c r="H65" s="162">
        <v>90.37104863335351</v>
      </c>
      <c r="I65" s="162">
        <v>83.895874996618772</v>
      </c>
      <c r="J65" s="162">
        <v>76.851023882719005</v>
      </c>
      <c r="K65" s="162">
        <v>75.341820837867331</v>
      </c>
      <c r="L65" s="162">
        <v>111.92136153434458</v>
      </c>
      <c r="M65" s="162">
        <v>99.532963268745362</v>
      </c>
      <c r="N65" s="162">
        <v>88.619569457611988</v>
      </c>
      <c r="O65" s="162">
        <v>85.296863389634325</v>
      </c>
      <c r="P65" s="281">
        <v>72.901749803834676</v>
      </c>
      <c r="Q65" s="281">
        <v>106.0834323444025</v>
      </c>
    </row>
    <row r="66" spans="1:17" ht="12.75" customHeight="1" x14ac:dyDescent="0.2">
      <c r="A66" s="124"/>
      <c r="B66" s="90" t="s">
        <v>1</v>
      </c>
      <c r="C66" s="162">
        <v>90.148804499964328</v>
      </c>
      <c r="D66" s="162">
        <v>85.94605539254033</v>
      </c>
      <c r="E66" s="162">
        <v>95.245056440498658</v>
      </c>
      <c r="F66" s="162">
        <v>108.25891193801976</v>
      </c>
      <c r="G66" s="162">
        <v>80.709089489853881</v>
      </c>
      <c r="H66" s="162">
        <v>93.281500742399814</v>
      </c>
      <c r="I66" s="162">
        <v>85.302848734206208</v>
      </c>
      <c r="J66" s="162">
        <v>77.16306030488083</v>
      </c>
      <c r="K66" s="162">
        <v>82.59138246108617</v>
      </c>
      <c r="L66" s="162">
        <v>112.63618235491271</v>
      </c>
      <c r="M66" s="162">
        <v>99.379505135111373</v>
      </c>
      <c r="N66" s="162">
        <v>89.854319975173041</v>
      </c>
      <c r="O66" s="162">
        <v>86.27505317481328</v>
      </c>
      <c r="P66" s="281">
        <v>71.250724728891186</v>
      </c>
      <c r="Q66" s="281">
        <v>70.15841878686156</v>
      </c>
    </row>
    <row r="67" spans="1:17" ht="12.75" customHeight="1" x14ac:dyDescent="0.2">
      <c r="A67" s="124"/>
      <c r="B67" s="90" t="s">
        <v>2</v>
      </c>
      <c r="C67" s="162">
        <v>91.614841624439165</v>
      </c>
      <c r="D67" s="162">
        <v>87.282179719866107</v>
      </c>
      <c r="E67" s="162">
        <v>94.085920560022387</v>
      </c>
      <c r="F67" s="162">
        <v>104.76385284596589</v>
      </c>
      <c r="G67" s="162">
        <v>80.069790431796989</v>
      </c>
      <c r="H67" s="162">
        <v>96.318653050179066</v>
      </c>
      <c r="I67" s="162">
        <v>86.293070737456986</v>
      </c>
      <c r="J67" s="162">
        <v>79.078583765406435</v>
      </c>
      <c r="K67" s="162">
        <v>85.094278129620875</v>
      </c>
      <c r="L67" s="162">
        <v>113.22615200636363</v>
      </c>
      <c r="M67" s="162">
        <v>99.261571427508599</v>
      </c>
      <c r="N67" s="162">
        <v>91.103208611734559</v>
      </c>
      <c r="O67" s="162">
        <v>92.558024068668246</v>
      </c>
      <c r="P67" s="281">
        <v>81.745020177151204</v>
      </c>
      <c r="Q67" s="281">
        <v>98.998900217669444</v>
      </c>
    </row>
    <row r="68" spans="1:17" ht="26.25" customHeight="1" x14ac:dyDescent="0.2">
      <c r="A68" s="124">
        <v>2006</v>
      </c>
      <c r="B68" s="90" t="s">
        <v>3</v>
      </c>
      <c r="C68" s="162">
        <v>91.811396069441045</v>
      </c>
      <c r="D68" s="162">
        <v>89.040769878307046</v>
      </c>
      <c r="E68" s="162">
        <v>93.272034354223109</v>
      </c>
      <c r="F68" s="162">
        <v>102.76213573503281</v>
      </c>
      <c r="G68" s="162">
        <v>81.265319433269809</v>
      </c>
      <c r="H68" s="162">
        <v>95.33767065628291</v>
      </c>
      <c r="I68" s="162">
        <v>86.727823850939245</v>
      </c>
      <c r="J68" s="162">
        <v>84.320602275602255</v>
      </c>
      <c r="K68" s="162">
        <v>84.647700424273381</v>
      </c>
      <c r="L68" s="162">
        <v>113.64953049683665</v>
      </c>
      <c r="M68" s="162">
        <v>99.203713949972183</v>
      </c>
      <c r="N68" s="162">
        <v>90.554800390863491</v>
      </c>
      <c r="O68" s="162">
        <v>85.941515984242329</v>
      </c>
      <c r="P68" s="281">
        <v>76.164321780317351</v>
      </c>
      <c r="Q68" s="281">
        <v>84.876111354294878</v>
      </c>
    </row>
    <row r="69" spans="1:17" ht="12.75" customHeight="1" x14ac:dyDescent="0.2">
      <c r="A69" s="124"/>
      <c r="B69" s="90" t="s">
        <v>4</v>
      </c>
      <c r="C69" s="162">
        <v>92.177381116832123</v>
      </c>
      <c r="D69" s="162">
        <v>90.224662765376223</v>
      </c>
      <c r="E69" s="162">
        <v>93.242475120317408</v>
      </c>
      <c r="F69" s="162">
        <v>102.58265650287689</v>
      </c>
      <c r="G69" s="162">
        <v>78.894318225055883</v>
      </c>
      <c r="H69" s="162">
        <v>95.690575898359683</v>
      </c>
      <c r="I69" s="162">
        <v>86.884478263797149</v>
      </c>
      <c r="J69" s="162">
        <v>86.539886331208393</v>
      </c>
      <c r="K69" s="162">
        <v>86.513499682418512</v>
      </c>
      <c r="L69" s="162">
        <v>114.0378625313265</v>
      </c>
      <c r="M69" s="162">
        <v>99.182043008223857</v>
      </c>
      <c r="N69" s="162">
        <v>90.985802719397284</v>
      </c>
      <c r="O69" s="162">
        <v>87.565009263730246</v>
      </c>
      <c r="P69" s="281">
        <v>72.702823543337516</v>
      </c>
      <c r="Q69" s="281">
        <v>75.979041296870662</v>
      </c>
    </row>
    <row r="70" spans="1:17" ht="12.75" customHeight="1" x14ac:dyDescent="0.2">
      <c r="A70" s="124"/>
      <c r="B70" s="90" t="s">
        <v>1</v>
      </c>
      <c r="C70" s="162">
        <v>92.149063489477768</v>
      </c>
      <c r="D70" s="162">
        <v>90.105585663923534</v>
      </c>
      <c r="E70" s="162">
        <v>93.639809265154298</v>
      </c>
      <c r="F70" s="162">
        <v>103.84380841016851</v>
      </c>
      <c r="G70" s="162">
        <v>74.79648574555047</v>
      </c>
      <c r="H70" s="162">
        <v>95.212005773102618</v>
      </c>
      <c r="I70" s="162">
        <v>87.19182441948719</v>
      </c>
      <c r="J70" s="162">
        <v>85.877557302355569</v>
      </c>
      <c r="K70" s="162">
        <v>84.436733909381374</v>
      </c>
      <c r="L70" s="162">
        <v>114.09751090836743</v>
      </c>
      <c r="M70" s="162">
        <v>99.198380905383118</v>
      </c>
      <c r="N70" s="162">
        <v>91.270319412250259</v>
      </c>
      <c r="O70" s="162">
        <v>96.099276356807806</v>
      </c>
      <c r="P70" s="281">
        <v>77.236572165504555</v>
      </c>
      <c r="Q70" s="281">
        <v>77.304643966576819</v>
      </c>
    </row>
    <row r="71" spans="1:17" ht="12.75" customHeight="1" x14ac:dyDescent="0.2">
      <c r="A71" s="124"/>
      <c r="B71" s="90" t="s">
        <v>2</v>
      </c>
      <c r="C71" s="162">
        <v>93.35948837136587</v>
      </c>
      <c r="D71" s="162">
        <v>91.841974752576178</v>
      </c>
      <c r="E71" s="162">
        <v>98.477032842073129</v>
      </c>
      <c r="F71" s="162">
        <v>106.64577862799668</v>
      </c>
      <c r="G71" s="162">
        <v>75.088965765313148</v>
      </c>
      <c r="H71" s="162">
        <v>93.293310077659882</v>
      </c>
      <c r="I71" s="162">
        <v>87.066949057540825</v>
      </c>
      <c r="J71" s="162">
        <v>90.211782778714991</v>
      </c>
      <c r="K71" s="162">
        <v>87.840002724253736</v>
      </c>
      <c r="L71" s="162">
        <v>113.98353710927596</v>
      </c>
      <c r="M71" s="162">
        <v>99.152491731495914</v>
      </c>
      <c r="N71" s="162">
        <v>91.993556687915742</v>
      </c>
      <c r="O71" s="162">
        <v>98.83882003063168</v>
      </c>
      <c r="P71" s="281">
        <v>80.004331405444006</v>
      </c>
      <c r="Q71" s="281">
        <v>80.153545290254741</v>
      </c>
    </row>
    <row r="72" spans="1:17" ht="26.25" customHeight="1" x14ac:dyDescent="0.2">
      <c r="A72" s="124">
        <v>2007</v>
      </c>
      <c r="B72" s="90" t="s">
        <v>3</v>
      </c>
      <c r="C72" s="162">
        <v>93.084815959435318</v>
      </c>
      <c r="D72" s="162">
        <v>92.305750101897274</v>
      </c>
      <c r="E72" s="162">
        <v>100.87251970136491</v>
      </c>
      <c r="F72" s="162">
        <v>104.79918427484984</v>
      </c>
      <c r="G72" s="162">
        <v>77.672892392059126</v>
      </c>
      <c r="H72" s="162">
        <v>94.423360721432516</v>
      </c>
      <c r="I72" s="162">
        <v>86.919160224117363</v>
      </c>
      <c r="J72" s="162">
        <v>90.070612306861321</v>
      </c>
      <c r="K72" s="162">
        <v>86.866351203215302</v>
      </c>
      <c r="L72" s="162">
        <v>113.70490191324726</v>
      </c>
      <c r="M72" s="162">
        <v>98.572738650962975</v>
      </c>
      <c r="N72" s="162">
        <v>91.198109704552081</v>
      </c>
      <c r="O72" s="162">
        <v>91.316647957448154</v>
      </c>
      <c r="P72" s="281">
        <v>72.173926223001061</v>
      </c>
      <c r="Q72" s="281">
        <v>76.960700567886931</v>
      </c>
    </row>
    <row r="73" spans="1:17" ht="12.75" customHeight="1" x14ac:dyDescent="0.2">
      <c r="A73" s="124"/>
      <c r="B73" s="90" t="s">
        <v>4</v>
      </c>
      <c r="C73" s="162">
        <v>92.817709219540546</v>
      </c>
      <c r="D73" s="162">
        <v>92.619692048021079</v>
      </c>
      <c r="E73" s="162">
        <v>100.25495825102526</v>
      </c>
      <c r="F73" s="162">
        <v>104.06203928216163</v>
      </c>
      <c r="G73" s="162">
        <v>77.899705601776347</v>
      </c>
      <c r="H73" s="162">
        <v>95.522614890140019</v>
      </c>
      <c r="I73" s="162">
        <v>86.854292457644931</v>
      </c>
      <c r="J73" s="162">
        <v>89.500704520389377</v>
      </c>
      <c r="K73" s="162">
        <v>87.008809192704177</v>
      </c>
      <c r="L73" s="162">
        <v>113.01481454566166</v>
      </c>
      <c r="M73" s="162">
        <v>98.025888361993637</v>
      </c>
      <c r="N73" s="162">
        <v>91.003749559874535</v>
      </c>
      <c r="O73" s="162">
        <v>91.606644224025345</v>
      </c>
      <c r="P73" s="281">
        <v>66.712465799145107</v>
      </c>
      <c r="Q73" s="281">
        <v>54.389615953189512</v>
      </c>
    </row>
    <row r="74" spans="1:17" ht="12.75" customHeight="1" x14ac:dyDescent="0.2">
      <c r="A74" s="124"/>
      <c r="B74" s="90" t="s">
        <v>1</v>
      </c>
      <c r="C74" s="162">
        <v>93.523574902327312</v>
      </c>
      <c r="D74" s="162">
        <v>94.154062211606714</v>
      </c>
      <c r="E74" s="162">
        <v>99.725530315672941</v>
      </c>
      <c r="F74" s="162">
        <v>102.38782296088944</v>
      </c>
      <c r="G74" s="162">
        <v>77.718318289160067</v>
      </c>
      <c r="H74" s="162">
        <v>98.1649033977465</v>
      </c>
      <c r="I74" s="162">
        <v>87.201418844314816</v>
      </c>
      <c r="J74" s="162">
        <v>93.189457324782609</v>
      </c>
      <c r="K74" s="162">
        <v>83.435994169939477</v>
      </c>
      <c r="L74" s="162">
        <v>112.48038044241325</v>
      </c>
      <c r="M74" s="162">
        <v>97.929561061178717</v>
      </c>
      <c r="N74" s="162">
        <v>91.111315364212686</v>
      </c>
      <c r="O74" s="162">
        <v>91.102486116801259</v>
      </c>
      <c r="P74" s="281">
        <v>73.81476447895767</v>
      </c>
      <c r="Q74" s="281">
        <v>71.458800845516322</v>
      </c>
    </row>
    <row r="75" spans="1:17" ht="12.75" customHeight="1" x14ac:dyDescent="0.2">
      <c r="A75" s="124"/>
      <c r="B75" s="90" t="s">
        <v>2</v>
      </c>
      <c r="C75" s="162">
        <v>94.278787995550189</v>
      </c>
      <c r="D75" s="162">
        <v>93.044164589964012</v>
      </c>
      <c r="E75" s="162">
        <v>100.41052050011238</v>
      </c>
      <c r="F75" s="162">
        <v>100.684256766715</v>
      </c>
      <c r="G75" s="162">
        <v>84.259859627261847</v>
      </c>
      <c r="H75" s="162">
        <v>98.472113667647349</v>
      </c>
      <c r="I75" s="162">
        <v>87.881408558528989</v>
      </c>
      <c r="J75" s="162">
        <v>92.774081725493289</v>
      </c>
      <c r="K75" s="162">
        <v>88.807707672453887</v>
      </c>
      <c r="L75" s="162">
        <v>112.02987414343423</v>
      </c>
      <c r="M75" s="162">
        <v>97.74948394049882</v>
      </c>
      <c r="N75" s="162">
        <v>92.124593437939993</v>
      </c>
      <c r="O75" s="162">
        <v>92.223664573499647</v>
      </c>
      <c r="P75" s="281">
        <v>75.480878378793548</v>
      </c>
      <c r="Q75" s="281">
        <v>70.288330374339282</v>
      </c>
    </row>
    <row r="76" spans="1:17" ht="26.25" customHeight="1" x14ac:dyDescent="0.2">
      <c r="A76" s="124">
        <v>2008</v>
      </c>
      <c r="B76" s="90" t="s">
        <v>3</v>
      </c>
      <c r="C76" s="162">
        <v>94.954582663882334</v>
      </c>
      <c r="D76" s="162">
        <v>93.383457249786602</v>
      </c>
      <c r="E76" s="162">
        <v>102.51815752930415</v>
      </c>
      <c r="F76" s="162">
        <v>102.52657686302229</v>
      </c>
      <c r="G76" s="162">
        <v>81.660328207606923</v>
      </c>
      <c r="H76" s="162">
        <v>101.15148929047818</v>
      </c>
      <c r="I76" s="162">
        <v>88.254821123573308</v>
      </c>
      <c r="J76" s="162">
        <v>96.751471234976819</v>
      </c>
      <c r="K76" s="162">
        <v>88.884169993979043</v>
      </c>
      <c r="L76" s="162">
        <v>111.704037580316</v>
      </c>
      <c r="M76" s="162">
        <v>97.224511412514687</v>
      </c>
      <c r="N76" s="162">
        <v>93.117904980845566</v>
      </c>
      <c r="O76" s="162">
        <v>96.87344059647036</v>
      </c>
      <c r="P76" s="281">
        <v>67.678953668392921</v>
      </c>
      <c r="Q76" s="281">
        <v>54.775353480972178</v>
      </c>
    </row>
    <row r="77" spans="1:17" ht="12.75" customHeight="1" x14ac:dyDescent="0.2">
      <c r="A77" s="124"/>
      <c r="B77" s="90" t="s">
        <v>4</v>
      </c>
      <c r="C77" s="162">
        <v>94.952367723978782</v>
      </c>
      <c r="D77" s="162">
        <v>93.497959095578238</v>
      </c>
      <c r="E77" s="162">
        <v>101.4337043467935</v>
      </c>
      <c r="F77" s="162">
        <v>101.64562049543964</v>
      </c>
      <c r="G77" s="162">
        <v>78.452940860976639</v>
      </c>
      <c r="H77" s="162">
        <v>101.60182039151644</v>
      </c>
      <c r="I77" s="162">
        <v>88.364814625710395</v>
      </c>
      <c r="J77" s="162">
        <v>97.172900121913287</v>
      </c>
      <c r="K77" s="162">
        <v>90.776667103068718</v>
      </c>
      <c r="L77" s="162">
        <v>111.19581251445429</v>
      </c>
      <c r="M77" s="162">
        <v>96.184648042054491</v>
      </c>
      <c r="N77" s="162">
        <v>93.074083621629924</v>
      </c>
      <c r="O77" s="162">
        <v>96.00262409515345</v>
      </c>
      <c r="P77" s="281">
        <v>72.498483402993784</v>
      </c>
      <c r="Q77" s="281">
        <v>74.384625601718056</v>
      </c>
    </row>
    <row r="78" spans="1:17" ht="12.75" customHeight="1" x14ac:dyDescent="0.2">
      <c r="A78" s="124"/>
      <c r="B78" s="90" t="s">
        <v>1</v>
      </c>
      <c r="C78" s="162">
        <v>93.765004607368894</v>
      </c>
      <c r="D78" s="162">
        <v>89.738801125151369</v>
      </c>
      <c r="E78" s="162">
        <v>98.529182165364674</v>
      </c>
      <c r="F78" s="162">
        <v>100.49596297994083</v>
      </c>
      <c r="G78" s="162">
        <v>77.858632867156928</v>
      </c>
      <c r="H78" s="162">
        <v>100.34763277605154</v>
      </c>
      <c r="I78" s="162">
        <v>88.427573211335996</v>
      </c>
      <c r="J78" s="162">
        <v>94.435971267420612</v>
      </c>
      <c r="K78" s="162">
        <v>89.709662783258707</v>
      </c>
      <c r="L78" s="162">
        <v>111.4971644527235</v>
      </c>
      <c r="M78" s="162">
        <v>97.165477641793359</v>
      </c>
      <c r="N78" s="162">
        <v>93.371673517658039</v>
      </c>
      <c r="O78" s="162">
        <v>86.723510331330786</v>
      </c>
      <c r="P78" s="281">
        <v>72.701693606221085</v>
      </c>
      <c r="Q78" s="281">
        <v>74.137808356209391</v>
      </c>
    </row>
    <row r="79" spans="1:17" ht="12.75" customHeight="1" x14ac:dyDescent="0.2">
      <c r="A79" s="124"/>
      <c r="B79" s="90" t="s">
        <v>2</v>
      </c>
      <c r="C79" s="162">
        <v>93.552593935838146</v>
      </c>
      <c r="D79" s="162">
        <v>88.277619684762982</v>
      </c>
      <c r="E79" s="162">
        <v>98.491507424398648</v>
      </c>
      <c r="F79" s="162">
        <v>102.02635125920449</v>
      </c>
      <c r="G79" s="162">
        <v>80.446858847041483</v>
      </c>
      <c r="H79" s="162">
        <v>101.10431760447256</v>
      </c>
      <c r="I79" s="162">
        <v>88.204389580590103</v>
      </c>
      <c r="J79" s="162">
        <v>91.995262213251152</v>
      </c>
      <c r="K79" s="162">
        <v>90.370510086417525</v>
      </c>
      <c r="L79" s="162">
        <v>111.25323516396951</v>
      </c>
      <c r="M79" s="162">
        <v>96.419677659160115</v>
      </c>
      <c r="N79" s="162">
        <v>94.287018088025391</v>
      </c>
      <c r="O79" s="162">
        <v>84.077957724847863</v>
      </c>
      <c r="P79" s="281">
        <v>71.653493020758916</v>
      </c>
      <c r="Q79" s="281">
        <v>75.042082814155989</v>
      </c>
    </row>
    <row r="80" spans="1:17" ht="26.25" customHeight="1" x14ac:dyDescent="0.2">
      <c r="A80" s="124">
        <v>2009</v>
      </c>
      <c r="B80" s="90" t="s">
        <v>3</v>
      </c>
      <c r="C80" s="162">
        <v>94.049843516749405</v>
      </c>
      <c r="D80" s="162">
        <v>87.521600594151153</v>
      </c>
      <c r="E80" s="162">
        <v>95.974107952433727</v>
      </c>
      <c r="F80" s="162">
        <v>101.89091055353565</v>
      </c>
      <c r="G80" s="162">
        <v>81.203178439283164</v>
      </c>
      <c r="H80" s="162">
        <v>104.18170969521007</v>
      </c>
      <c r="I80" s="162">
        <v>88.533573278681473</v>
      </c>
      <c r="J80" s="162">
        <v>91.259675019472752</v>
      </c>
      <c r="K80" s="162">
        <v>89.557715302213396</v>
      </c>
      <c r="L80" s="162">
        <v>111.50016629248597</v>
      </c>
      <c r="M80" s="162">
        <v>97.623442629185391</v>
      </c>
      <c r="N80" s="162">
        <v>94.87691964414887</v>
      </c>
      <c r="O80" s="162">
        <v>89.338365446971366</v>
      </c>
      <c r="P80" s="281">
        <v>78.794432526812841</v>
      </c>
      <c r="Q80" s="281">
        <v>63.028510523639007</v>
      </c>
    </row>
    <row r="81" spans="1:17" ht="12.75" customHeight="1" x14ac:dyDescent="0.2">
      <c r="A81" s="124"/>
      <c r="B81" s="90" t="s">
        <v>4</v>
      </c>
      <c r="C81" s="162">
        <v>93.939506631855295</v>
      </c>
      <c r="D81" s="162">
        <v>87.303977958914899</v>
      </c>
      <c r="E81" s="162">
        <v>95.033735170379629</v>
      </c>
      <c r="F81" s="162">
        <v>98.453847356766744</v>
      </c>
      <c r="G81" s="162">
        <v>82.51420195069376</v>
      </c>
      <c r="H81" s="162">
        <v>104.8421676403354</v>
      </c>
      <c r="I81" s="162">
        <v>88.550691860502965</v>
      </c>
      <c r="J81" s="162">
        <v>88.651062825303185</v>
      </c>
      <c r="K81" s="162">
        <v>91.840800288375362</v>
      </c>
      <c r="L81" s="162">
        <v>111.20181666958614</v>
      </c>
      <c r="M81" s="162">
        <v>97.95312474039531</v>
      </c>
      <c r="N81" s="162">
        <v>95.325421760179708</v>
      </c>
      <c r="O81" s="162">
        <v>89.170953691278328</v>
      </c>
      <c r="P81" s="281">
        <v>80.768713009178583</v>
      </c>
      <c r="Q81" s="281">
        <v>70.261353968573317</v>
      </c>
    </row>
    <row r="82" spans="1:17" ht="12.75" customHeight="1" x14ac:dyDescent="0.2">
      <c r="A82" s="124"/>
      <c r="B82" s="90" t="s">
        <v>1</v>
      </c>
      <c r="C82" s="162">
        <v>93.696591684013868</v>
      </c>
      <c r="D82" s="162">
        <v>88.044125837887776</v>
      </c>
      <c r="E82" s="162">
        <v>94.74334193277393</v>
      </c>
      <c r="F82" s="162">
        <v>92.011947246478371</v>
      </c>
      <c r="G82" s="162">
        <v>80.217658616028942</v>
      </c>
      <c r="H82" s="162">
        <v>104.03502200589118</v>
      </c>
      <c r="I82" s="162">
        <v>89.328053456941035</v>
      </c>
      <c r="J82" s="162">
        <v>87.488226000769757</v>
      </c>
      <c r="K82" s="162">
        <v>87.103720722281352</v>
      </c>
      <c r="L82" s="162">
        <v>111.02125407520087</v>
      </c>
      <c r="M82" s="162">
        <v>97.954717340138231</v>
      </c>
      <c r="N82" s="162">
        <v>95.147238270055439</v>
      </c>
      <c r="O82" s="162">
        <v>99.725446466937612</v>
      </c>
      <c r="P82" s="281">
        <v>85.034105907876537</v>
      </c>
      <c r="Q82" s="281">
        <v>60.064598896398891</v>
      </c>
    </row>
    <row r="83" spans="1:17" ht="12.75" customHeight="1" x14ac:dyDescent="0.2">
      <c r="A83" s="124"/>
      <c r="B83" s="90" t="s">
        <v>2</v>
      </c>
      <c r="C83" s="162">
        <v>93.423808521637866</v>
      </c>
      <c r="D83" s="162">
        <v>89.225898495735649</v>
      </c>
      <c r="E83" s="162">
        <v>93.499205181085898</v>
      </c>
      <c r="F83" s="162">
        <v>92.742915031138182</v>
      </c>
      <c r="G83" s="162">
        <v>80.143447917900332</v>
      </c>
      <c r="H83" s="162">
        <v>100.48690263412918</v>
      </c>
      <c r="I83" s="162">
        <v>90.34044326596441</v>
      </c>
      <c r="J83" s="162">
        <v>86.894532124916097</v>
      </c>
      <c r="K83" s="162">
        <v>88.21430863579009</v>
      </c>
      <c r="L83" s="162">
        <v>110.90311441541698</v>
      </c>
      <c r="M83" s="162">
        <v>97.828661275976785</v>
      </c>
      <c r="N83" s="162">
        <v>95.855395265842787</v>
      </c>
      <c r="O83" s="162">
        <v>94.005726731833761</v>
      </c>
      <c r="P83" s="281">
        <v>79.83313257933861</v>
      </c>
      <c r="Q83" s="281">
        <v>62.213634077408074</v>
      </c>
    </row>
    <row r="84" spans="1:17" ht="26.25" customHeight="1" x14ac:dyDescent="0.2">
      <c r="A84" s="124">
        <v>2010</v>
      </c>
      <c r="B84" s="90" t="s">
        <v>3</v>
      </c>
      <c r="C84" s="162">
        <v>93.52681235335352</v>
      </c>
      <c r="D84" s="162">
        <v>89.736757193112297</v>
      </c>
      <c r="E84" s="162">
        <v>95.54433079144313</v>
      </c>
      <c r="F84" s="162">
        <v>94.86153977237143</v>
      </c>
      <c r="G84" s="162">
        <v>76.742326628058137</v>
      </c>
      <c r="H84" s="162">
        <v>101.36647998557258</v>
      </c>
      <c r="I84" s="162">
        <v>91.043871443823477</v>
      </c>
      <c r="J84" s="162">
        <v>85.854912738506343</v>
      </c>
      <c r="K84" s="162">
        <v>88.920415212444084</v>
      </c>
      <c r="L84" s="162">
        <v>110.77061376459309</v>
      </c>
      <c r="M84" s="162">
        <v>97.431660887958429</v>
      </c>
      <c r="N84" s="162">
        <v>96.225110413324643</v>
      </c>
      <c r="O84" s="162">
        <v>86.465098892052822</v>
      </c>
      <c r="P84" s="281">
        <v>80.251962360093628</v>
      </c>
      <c r="Q84" s="281">
        <v>80.176923353150968</v>
      </c>
    </row>
    <row r="85" spans="1:17" ht="12.75" customHeight="1" x14ac:dyDescent="0.2">
      <c r="A85" s="124"/>
      <c r="B85" s="90" t="s">
        <v>4</v>
      </c>
      <c r="C85" s="162">
        <v>93.923263502822522</v>
      </c>
      <c r="D85" s="162">
        <v>91.429877270232254</v>
      </c>
      <c r="E85" s="162">
        <v>94.105399874922099</v>
      </c>
      <c r="F85" s="162">
        <v>95.021181231369951</v>
      </c>
      <c r="G85" s="162">
        <v>78.837972650689551</v>
      </c>
      <c r="H85" s="162">
        <v>97.628949091348019</v>
      </c>
      <c r="I85" s="162">
        <v>91.93348158519899</v>
      </c>
      <c r="J85" s="162">
        <v>88.253156836802532</v>
      </c>
      <c r="K85" s="162">
        <v>86.99022441613576</v>
      </c>
      <c r="L85" s="162">
        <v>110.60606548895973</v>
      </c>
      <c r="M85" s="162">
        <v>97.024681180198556</v>
      </c>
      <c r="N85" s="162">
        <v>96.563825347996428</v>
      </c>
      <c r="O85" s="162">
        <v>84.317848020313662</v>
      </c>
      <c r="P85" s="281">
        <v>94.288601691303143</v>
      </c>
      <c r="Q85" s="281">
        <v>86.034215203570966</v>
      </c>
    </row>
    <row r="86" spans="1:17" ht="12.75" customHeight="1" x14ac:dyDescent="0.2">
      <c r="A86" s="124"/>
      <c r="B86" s="90" t="s">
        <v>1</v>
      </c>
      <c r="C86" s="162">
        <v>94.067434313394287</v>
      </c>
      <c r="D86" s="162">
        <v>91.604956402437566</v>
      </c>
      <c r="E86" s="162">
        <v>94.149129342883498</v>
      </c>
      <c r="F86" s="162">
        <v>96.236683399910447</v>
      </c>
      <c r="G86" s="162">
        <v>76.771872979487227</v>
      </c>
      <c r="H86" s="162">
        <v>97.816989759970284</v>
      </c>
      <c r="I86" s="162">
        <v>92.49214360913966</v>
      </c>
      <c r="J86" s="162">
        <v>87.9920347377913</v>
      </c>
      <c r="K86" s="162">
        <v>86.50763150526268</v>
      </c>
      <c r="L86" s="162">
        <v>110.42404714857184</v>
      </c>
      <c r="M86" s="162">
        <v>97.006804029971249</v>
      </c>
      <c r="N86" s="162">
        <v>96.733960489838367</v>
      </c>
      <c r="O86" s="162">
        <v>85.923804825752626</v>
      </c>
      <c r="P86" s="281">
        <v>98.73608259161098</v>
      </c>
      <c r="Q86" s="281">
        <v>85.277762998429353</v>
      </c>
    </row>
    <row r="87" spans="1:17" ht="12.75" customHeight="1" x14ac:dyDescent="0.2">
      <c r="A87" s="124"/>
      <c r="B87" s="90" t="s">
        <v>2</v>
      </c>
      <c r="C87" s="162">
        <v>93.731502062146859</v>
      </c>
      <c r="D87" s="162">
        <v>92.135631006386973</v>
      </c>
      <c r="E87" s="162">
        <v>94.797712850289415</v>
      </c>
      <c r="F87" s="162">
        <v>95.38808221352626</v>
      </c>
      <c r="G87" s="162">
        <v>77.880508903548915</v>
      </c>
      <c r="H87" s="162">
        <v>96.00117247102537</v>
      </c>
      <c r="I87" s="162">
        <v>92.641743291155038</v>
      </c>
      <c r="J87" s="162">
        <v>90.206652648701819</v>
      </c>
      <c r="K87" s="162">
        <v>86.79886904950726</v>
      </c>
      <c r="L87" s="162">
        <v>110.24520726282233</v>
      </c>
      <c r="M87" s="162">
        <v>97.676718231425284</v>
      </c>
      <c r="N87" s="162">
        <v>96.114580904060972</v>
      </c>
      <c r="O87" s="162">
        <v>88.14020530759629</v>
      </c>
      <c r="P87" s="281">
        <v>78.628977310655088</v>
      </c>
      <c r="Q87" s="281">
        <v>76.326331156069614</v>
      </c>
    </row>
    <row r="88" spans="1:17" ht="26.25" customHeight="1" x14ac:dyDescent="0.2">
      <c r="A88" s="124">
        <v>2011</v>
      </c>
      <c r="B88" s="90" t="s">
        <v>3</v>
      </c>
      <c r="C88" s="162">
        <v>93.825723327949177</v>
      </c>
      <c r="D88" s="162">
        <v>91.61669514058093</v>
      </c>
      <c r="E88" s="162">
        <v>96.080734372039814</v>
      </c>
      <c r="F88" s="162">
        <v>94.123756873303478</v>
      </c>
      <c r="G88" s="162">
        <v>75.606277011853521</v>
      </c>
      <c r="H88" s="162">
        <v>92.508043584475857</v>
      </c>
      <c r="I88" s="162">
        <v>92.807330955634214</v>
      </c>
      <c r="J88" s="162">
        <v>92.048791465653679</v>
      </c>
      <c r="K88" s="162">
        <v>92.427460226201418</v>
      </c>
      <c r="L88" s="162">
        <v>110.0163517555571</v>
      </c>
      <c r="M88" s="162">
        <v>98.721368469341328</v>
      </c>
      <c r="N88" s="162">
        <v>95.533142622688374</v>
      </c>
      <c r="O88" s="162">
        <v>97.126339525631991</v>
      </c>
      <c r="P88" s="281">
        <v>72.459183663683291</v>
      </c>
      <c r="Q88" s="281">
        <v>84.065296040473129</v>
      </c>
    </row>
    <row r="89" spans="1:17" ht="12.75" customHeight="1" x14ac:dyDescent="0.2">
      <c r="A89" s="124"/>
      <c r="B89" s="90" t="s">
        <v>4</v>
      </c>
      <c r="C89" s="162">
        <v>93.252497904482766</v>
      </c>
      <c r="D89" s="162">
        <v>91.526361346309471</v>
      </c>
      <c r="E89" s="162">
        <v>96.543560356995485</v>
      </c>
      <c r="F89" s="162">
        <v>95.915842214951383</v>
      </c>
      <c r="G89" s="162">
        <v>75.756650217172833</v>
      </c>
      <c r="H89" s="162">
        <v>92.502375845791917</v>
      </c>
      <c r="I89" s="162">
        <v>92.677635358696833</v>
      </c>
      <c r="J89" s="162">
        <v>89.747837338488594</v>
      </c>
      <c r="K89" s="162">
        <v>88.783850516917838</v>
      </c>
      <c r="L89" s="162">
        <v>109.35076267227069</v>
      </c>
      <c r="M89" s="162">
        <v>97.792170723872545</v>
      </c>
      <c r="N89" s="162">
        <v>96.429293112346897</v>
      </c>
      <c r="O89" s="162">
        <v>88.972896565680756</v>
      </c>
      <c r="P89" s="281">
        <v>73.649217847941884</v>
      </c>
      <c r="Q89" s="281">
        <v>82.632133867053199</v>
      </c>
    </row>
    <row r="90" spans="1:17" ht="12.75" customHeight="1" x14ac:dyDescent="0.2">
      <c r="A90" s="124"/>
      <c r="B90" s="90" t="s">
        <v>1</v>
      </c>
      <c r="C90" s="162">
        <v>93.92397102100918</v>
      </c>
      <c r="D90" s="162">
        <v>91.741033118875222</v>
      </c>
      <c r="E90" s="162">
        <v>98.089131596204481</v>
      </c>
      <c r="F90" s="162">
        <v>95.557573020808277</v>
      </c>
      <c r="G90" s="162">
        <v>76.470583132883604</v>
      </c>
      <c r="H90" s="162">
        <v>93.453802971801622</v>
      </c>
      <c r="I90" s="162">
        <v>92.982070968299126</v>
      </c>
      <c r="J90" s="162">
        <v>91.494804740367172</v>
      </c>
      <c r="K90" s="162">
        <v>90.773947842597806</v>
      </c>
      <c r="L90" s="162">
        <v>108.31557100150359</v>
      </c>
      <c r="M90" s="162">
        <v>96.895359707968026</v>
      </c>
      <c r="N90" s="162">
        <v>96.438124946203303</v>
      </c>
      <c r="O90" s="162">
        <v>86.904233174195838</v>
      </c>
      <c r="P90" s="281">
        <v>86.108663058642804</v>
      </c>
      <c r="Q90" s="281">
        <v>79.414620870112955</v>
      </c>
    </row>
    <row r="91" spans="1:17" ht="12.75" customHeight="1" x14ac:dyDescent="0.2">
      <c r="A91" s="124"/>
      <c r="B91" s="90" t="s">
        <v>2</v>
      </c>
      <c r="C91" s="162">
        <v>94.39051584791541</v>
      </c>
      <c r="D91" s="162">
        <v>91.838865130854813</v>
      </c>
      <c r="E91" s="162">
        <v>97.804262086641586</v>
      </c>
      <c r="F91" s="162">
        <v>96.548421367349164</v>
      </c>
      <c r="G91" s="162">
        <v>77.641628070709743</v>
      </c>
      <c r="H91" s="162">
        <v>94.056313334900082</v>
      </c>
      <c r="I91" s="162">
        <v>92.793888955658034</v>
      </c>
      <c r="J91" s="162">
        <v>92.519428342354772</v>
      </c>
      <c r="K91" s="162">
        <v>90.084813380649337</v>
      </c>
      <c r="L91" s="162">
        <v>107.00474771469915</v>
      </c>
      <c r="M91" s="162">
        <v>96.210000433847057</v>
      </c>
      <c r="N91" s="162">
        <v>97.529795560123631</v>
      </c>
      <c r="O91" s="162">
        <v>86.192052031119388</v>
      </c>
      <c r="P91" s="281">
        <v>98.274462546507507</v>
      </c>
      <c r="Q91" s="281">
        <v>77.853277901240759</v>
      </c>
    </row>
    <row r="92" spans="1:17" ht="26.25" customHeight="1" x14ac:dyDescent="0.2">
      <c r="A92" s="124">
        <v>2012</v>
      </c>
      <c r="B92" s="90" t="s">
        <v>3</v>
      </c>
      <c r="C92" s="162">
        <v>93.865937153430451</v>
      </c>
      <c r="D92" s="162">
        <v>93.238040060827458</v>
      </c>
      <c r="E92" s="162">
        <v>93.378296927027307</v>
      </c>
      <c r="F92" s="162">
        <v>93.460517563351615</v>
      </c>
      <c r="G92" s="162">
        <v>79.314185937794775</v>
      </c>
      <c r="H92" s="162">
        <v>92.389080642807698</v>
      </c>
      <c r="I92" s="162">
        <v>93.061573072931836</v>
      </c>
      <c r="J92" s="162">
        <v>90.727533792400749</v>
      </c>
      <c r="K92" s="162">
        <v>94.066975587384533</v>
      </c>
      <c r="L92" s="162">
        <v>105.77634462029872</v>
      </c>
      <c r="M92" s="162">
        <v>96.509629162520881</v>
      </c>
      <c r="N92" s="162">
        <v>98.0930743754313</v>
      </c>
      <c r="O92" s="162">
        <v>89.746528485535336</v>
      </c>
      <c r="P92" s="281">
        <v>78.489210730238156</v>
      </c>
      <c r="Q92" s="281">
        <v>81.646429176528585</v>
      </c>
    </row>
    <row r="93" spans="1:17" ht="12.75" customHeight="1" x14ac:dyDescent="0.2">
      <c r="A93" s="124"/>
      <c r="B93" s="90" t="s">
        <v>4</v>
      </c>
      <c r="C93" s="162">
        <v>94.779700409614335</v>
      </c>
      <c r="D93" s="162">
        <v>92.030034372775717</v>
      </c>
      <c r="E93" s="162">
        <v>93.572835612928458</v>
      </c>
      <c r="F93" s="162">
        <v>94.141032242825787</v>
      </c>
      <c r="G93" s="162">
        <v>79.367589452666095</v>
      </c>
      <c r="H93" s="162">
        <v>95.513253109337029</v>
      </c>
      <c r="I93" s="162">
        <v>93.032753170268961</v>
      </c>
      <c r="J93" s="162">
        <v>91.627592127282185</v>
      </c>
      <c r="K93" s="162">
        <v>98.87484693022715</v>
      </c>
      <c r="L93" s="162">
        <v>104.4868721951089</v>
      </c>
      <c r="M93" s="162">
        <v>96.768338492571473</v>
      </c>
      <c r="N93" s="162">
        <v>98.236208579813493</v>
      </c>
      <c r="O93" s="162">
        <v>91.812502419219371</v>
      </c>
      <c r="P93" s="281">
        <v>94.966425871995767</v>
      </c>
      <c r="Q93" s="281">
        <v>81.896315718599482</v>
      </c>
    </row>
    <row r="94" spans="1:17" ht="12.75" customHeight="1" x14ac:dyDescent="0.2">
      <c r="A94" s="124"/>
      <c r="B94" s="90" t="s">
        <v>1</v>
      </c>
      <c r="C94" s="162">
        <v>94.665881063239425</v>
      </c>
      <c r="D94" s="162">
        <v>92.681778951755248</v>
      </c>
      <c r="E94" s="162">
        <v>91.951979889252456</v>
      </c>
      <c r="F94" s="162">
        <v>93.654250780378035</v>
      </c>
      <c r="G94" s="162">
        <v>78.067658685214582</v>
      </c>
      <c r="H94" s="162">
        <v>95.364144241905024</v>
      </c>
      <c r="I94" s="162">
        <v>93.527872766378323</v>
      </c>
      <c r="J94" s="162">
        <v>92.584016661249322</v>
      </c>
      <c r="K94" s="162">
        <v>95.741635465359721</v>
      </c>
      <c r="L94" s="162">
        <v>103.54225238874517</v>
      </c>
      <c r="M94" s="162">
        <v>96.879437465635121</v>
      </c>
      <c r="N94" s="162">
        <v>98.572486105052548</v>
      </c>
      <c r="O94" s="162">
        <v>90.700203517942683</v>
      </c>
      <c r="P94" s="281">
        <v>97.18146040178172</v>
      </c>
      <c r="Q94" s="281">
        <v>89.652432732447991</v>
      </c>
    </row>
    <row r="95" spans="1:17" ht="12.75" customHeight="1" x14ac:dyDescent="0.2">
      <c r="A95" s="124"/>
      <c r="B95" s="90" t="s">
        <v>2</v>
      </c>
      <c r="C95" s="162">
        <v>95.406480694319811</v>
      </c>
      <c r="D95" s="162">
        <v>93.242126445882178</v>
      </c>
      <c r="E95" s="162">
        <v>91.956777749083329</v>
      </c>
      <c r="F95" s="162">
        <v>92.2232205193841</v>
      </c>
      <c r="G95" s="162">
        <v>82.937205322365514</v>
      </c>
      <c r="H95" s="162">
        <v>93.314044292848251</v>
      </c>
      <c r="I95" s="162">
        <v>94.336274419445772</v>
      </c>
      <c r="J95" s="162">
        <v>96.936589447813986</v>
      </c>
      <c r="K95" s="162">
        <v>94.4055784986746</v>
      </c>
      <c r="L95" s="162">
        <v>103.23378646579462</v>
      </c>
      <c r="M95" s="162">
        <v>97.818449437707827</v>
      </c>
      <c r="N95" s="162">
        <v>98.776668428058514</v>
      </c>
      <c r="O95" s="162">
        <v>94.002060351742628</v>
      </c>
      <c r="P95" s="281">
        <v>102.03045747244123</v>
      </c>
      <c r="Q95" s="281">
        <v>88.299501326216969</v>
      </c>
    </row>
    <row r="96" spans="1:17" ht="26.25" customHeight="1" x14ac:dyDescent="0.2">
      <c r="A96" s="124">
        <v>2013</v>
      </c>
      <c r="B96" s="90" t="s">
        <v>3</v>
      </c>
      <c r="C96" s="162">
        <v>95.48474679644643</v>
      </c>
      <c r="D96" s="162">
        <v>93.400872189573363</v>
      </c>
      <c r="E96" s="162">
        <v>92.421258108923013</v>
      </c>
      <c r="F96" s="162">
        <v>91.459136175555699</v>
      </c>
      <c r="G96" s="162">
        <v>83.383155528004778</v>
      </c>
      <c r="H96" s="162">
        <v>94.979872388825129</v>
      </c>
      <c r="I96" s="162">
        <v>94.966631896910883</v>
      </c>
      <c r="J96" s="162">
        <v>97.880885988777564</v>
      </c>
      <c r="K96" s="162">
        <v>94.329061253527371</v>
      </c>
      <c r="L96" s="162">
        <v>103.37329580096335</v>
      </c>
      <c r="M96" s="162">
        <v>97.574643625981054</v>
      </c>
      <c r="N96" s="162">
        <v>98.690338532501301</v>
      </c>
      <c r="O96" s="162">
        <v>93.205256732429845</v>
      </c>
      <c r="P96" s="281">
        <v>95.869708754396058</v>
      </c>
      <c r="Q96" s="281">
        <v>87.454613578392582</v>
      </c>
    </row>
    <row r="97" spans="1:17" ht="12.75" customHeight="1" x14ac:dyDescent="0.2">
      <c r="A97" s="124"/>
      <c r="B97" s="90" t="s">
        <v>4</v>
      </c>
      <c r="C97" s="162">
        <v>95.889215891620026</v>
      </c>
      <c r="D97" s="162">
        <v>94.628462365629005</v>
      </c>
      <c r="E97" s="162">
        <v>93.008393044844937</v>
      </c>
      <c r="F97" s="162">
        <v>93.527802141470801</v>
      </c>
      <c r="G97" s="162">
        <v>83.515182813302587</v>
      </c>
      <c r="H97" s="162">
        <v>95.014656947888014</v>
      </c>
      <c r="I97" s="162">
        <v>95.743978769002723</v>
      </c>
      <c r="J97" s="162">
        <v>96.757592468099418</v>
      </c>
      <c r="K97" s="162">
        <v>97.277293962049455</v>
      </c>
      <c r="L97" s="162">
        <v>103.44861872320124</v>
      </c>
      <c r="M97" s="162">
        <v>97.124012861547854</v>
      </c>
      <c r="N97" s="162">
        <v>98.283498973481855</v>
      </c>
      <c r="O97" s="162">
        <v>96.403777849850897</v>
      </c>
      <c r="P97" s="281">
        <v>95.982292755516582</v>
      </c>
      <c r="Q97" s="281">
        <v>87.785326288692318</v>
      </c>
    </row>
    <row r="98" spans="1:17" ht="12.75" customHeight="1" x14ac:dyDescent="0.2">
      <c r="A98" s="124"/>
      <c r="B98" s="90" t="s">
        <v>1</v>
      </c>
      <c r="C98" s="162">
        <v>96.446237647308479</v>
      </c>
      <c r="D98" s="162">
        <v>96.069753840480303</v>
      </c>
      <c r="E98" s="162">
        <v>93.816597062518923</v>
      </c>
      <c r="F98" s="162">
        <v>91.364840339608833</v>
      </c>
      <c r="G98" s="162">
        <v>85.476981595201408</v>
      </c>
      <c r="H98" s="162">
        <v>97.156967317379767</v>
      </c>
      <c r="I98" s="162">
        <v>96.577602249505688</v>
      </c>
      <c r="J98" s="162">
        <v>97.633621049885534</v>
      </c>
      <c r="K98" s="162">
        <v>96.995921181528601</v>
      </c>
      <c r="L98" s="162">
        <v>103.07209559311622</v>
      </c>
      <c r="M98" s="162">
        <v>96.86731302471452</v>
      </c>
      <c r="N98" s="162">
        <v>98.333551756173449</v>
      </c>
      <c r="O98" s="162">
        <v>98.173883765919157</v>
      </c>
      <c r="P98" s="281">
        <v>93.523466947468094</v>
      </c>
      <c r="Q98" s="281">
        <v>89.257670981620024</v>
      </c>
    </row>
    <row r="99" spans="1:17" ht="12.75" customHeight="1" x14ac:dyDescent="0.2">
      <c r="A99" s="124"/>
      <c r="B99" s="90" t="s">
        <v>2</v>
      </c>
      <c r="C99" s="162">
        <v>96.869001133355695</v>
      </c>
      <c r="D99" s="162">
        <v>96.002501077862775</v>
      </c>
      <c r="E99" s="162">
        <v>96.1154699728216</v>
      </c>
      <c r="F99" s="162">
        <v>93.318573669120937</v>
      </c>
      <c r="G99" s="162">
        <v>87.552759667933344</v>
      </c>
      <c r="H99" s="162">
        <v>96.732879015294586</v>
      </c>
      <c r="I99" s="162">
        <v>96.768371120270643</v>
      </c>
      <c r="J99" s="162">
        <v>97.685761173462495</v>
      </c>
      <c r="K99" s="162">
        <v>100.08633443940256</v>
      </c>
      <c r="L99" s="162">
        <v>102.53573978338447</v>
      </c>
      <c r="M99" s="162">
        <v>97.548532984277813</v>
      </c>
      <c r="N99" s="162">
        <v>97.598149590968418</v>
      </c>
      <c r="O99" s="162">
        <v>99.324100697791323</v>
      </c>
      <c r="P99" s="281">
        <v>93.169401094751549</v>
      </c>
      <c r="Q99" s="281">
        <v>92.806248493210518</v>
      </c>
    </row>
    <row r="100" spans="1:17" ht="24.75" customHeight="1" x14ac:dyDescent="0.2">
      <c r="A100" s="124">
        <v>2014</v>
      </c>
      <c r="B100" s="90" t="s">
        <v>3</v>
      </c>
      <c r="C100" s="162">
        <v>96.893475864513519</v>
      </c>
      <c r="D100" s="162">
        <v>95.749496949580063</v>
      </c>
      <c r="E100" s="162">
        <v>98.969031405021923</v>
      </c>
      <c r="F100" s="162">
        <v>93.977959605125648</v>
      </c>
      <c r="G100" s="162">
        <v>85.925924555850571</v>
      </c>
      <c r="H100" s="162">
        <v>93.850625361646138</v>
      </c>
      <c r="I100" s="162">
        <v>97.198356903983395</v>
      </c>
      <c r="J100" s="162">
        <v>99.070518937803854</v>
      </c>
      <c r="K100" s="162">
        <v>100.10511801228863</v>
      </c>
      <c r="L100" s="162">
        <v>101.77837177019039</v>
      </c>
      <c r="M100" s="162">
        <v>97.893632465932598</v>
      </c>
      <c r="N100" s="162">
        <v>98.235605930204372</v>
      </c>
      <c r="O100" s="162">
        <v>100.10932349142021</v>
      </c>
      <c r="P100" s="281">
        <v>92.314038317547158</v>
      </c>
      <c r="Q100" s="281">
        <v>95.213646697953166</v>
      </c>
    </row>
    <row r="101" spans="1:17" x14ac:dyDescent="0.2">
      <c r="A101" s="124"/>
      <c r="B101" s="90" t="s">
        <v>4</v>
      </c>
      <c r="C101" s="162">
        <v>97.643734964172992</v>
      </c>
      <c r="D101" s="162">
        <v>95.831325085043815</v>
      </c>
      <c r="E101" s="162">
        <v>102.43816027551303</v>
      </c>
      <c r="F101" s="162">
        <v>95.495011008769566</v>
      </c>
      <c r="G101" s="162">
        <v>84.730906966477022</v>
      </c>
      <c r="H101" s="162">
        <v>94.315989189043819</v>
      </c>
      <c r="I101" s="162">
        <v>97.350735385570289</v>
      </c>
      <c r="J101" s="162">
        <v>105.15694871554015</v>
      </c>
      <c r="K101" s="162">
        <v>99.903594957537962</v>
      </c>
      <c r="L101" s="162">
        <v>101.07965011560019</v>
      </c>
      <c r="M101" s="162">
        <v>97.701791688196053</v>
      </c>
      <c r="N101" s="162">
        <v>99.045885037184803</v>
      </c>
      <c r="O101" s="162">
        <v>95.013873009273553</v>
      </c>
      <c r="P101" s="281">
        <v>96.116827724947001</v>
      </c>
      <c r="Q101" s="281">
        <v>82.795144990308003</v>
      </c>
    </row>
    <row r="102" spans="1:17" ht="12" customHeight="1" x14ac:dyDescent="0.2">
      <c r="A102" s="124"/>
      <c r="B102" s="90" t="s">
        <v>1</v>
      </c>
      <c r="C102" s="162">
        <v>98.146151277508352</v>
      </c>
      <c r="D102" s="162">
        <v>96.277317987841144</v>
      </c>
      <c r="E102" s="162">
        <v>103.09765786170669</v>
      </c>
      <c r="F102" s="162">
        <v>97.438578246533481</v>
      </c>
      <c r="G102" s="162">
        <v>82.441461042486964</v>
      </c>
      <c r="H102" s="162">
        <v>93.682045168416067</v>
      </c>
      <c r="I102" s="162">
        <v>97.465523077440821</v>
      </c>
      <c r="J102" s="162">
        <v>106.19789027649441</v>
      </c>
      <c r="K102" s="162">
        <v>101.66754747044281</v>
      </c>
      <c r="L102" s="162">
        <v>100.45493531395968</v>
      </c>
      <c r="M102" s="162">
        <v>98.23022696771497</v>
      </c>
      <c r="N102" s="162">
        <v>98.882617077028272</v>
      </c>
      <c r="O102" s="162">
        <v>111.32641968526698</v>
      </c>
      <c r="P102" s="281">
        <v>95.141853019180616</v>
      </c>
      <c r="Q102" s="281">
        <v>79.800616062392535</v>
      </c>
    </row>
    <row r="103" spans="1:17" ht="12" customHeight="1" x14ac:dyDescent="0.2">
      <c r="A103" s="124"/>
      <c r="B103" s="90" t="s">
        <v>2</v>
      </c>
      <c r="C103" s="162">
        <v>97.988860887923266</v>
      </c>
      <c r="D103" s="162">
        <v>96.689711993129066</v>
      </c>
      <c r="E103" s="162">
        <v>101.93911046132101</v>
      </c>
      <c r="F103" s="162">
        <v>96.446081379239544</v>
      </c>
      <c r="G103" s="162">
        <v>90.095654064849654</v>
      </c>
      <c r="H103" s="162">
        <v>92.565602236525066</v>
      </c>
      <c r="I103" s="162">
        <v>97.60825037669764</v>
      </c>
      <c r="J103" s="162">
        <v>106.76954686878413</v>
      </c>
      <c r="K103" s="162">
        <v>101.10354788926684</v>
      </c>
      <c r="L103" s="162">
        <v>100.14902369849231</v>
      </c>
      <c r="M103" s="162">
        <v>97.858002367319344</v>
      </c>
      <c r="N103" s="162">
        <v>99.498630683528361</v>
      </c>
      <c r="O103" s="162">
        <v>96.972437236619584</v>
      </c>
      <c r="P103" s="281">
        <v>90.257813930537296</v>
      </c>
      <c r="Q103" s="281">
        <v>82.702316982116173</v>
      </c>
    </row>
    <row r="104" spans="1:17" ht="22.5" customHeight="1" x14ac:dyDescent="0.2">
      <c r="A104" s="124">
        <v>2015</v>
      </c>
      <c r="B104" s="90" t="s">
        <v>3</v>
      </c>
      <c r="C104" s="162">
        <v>98.038777895941067</v>
      </c>
      <c r="D104" s="162">
        <v>96.531026012294973</v>
      </c>
      <c r="E104" s="162">
        <v>102.25614005982669</v>
      </c>
      <c r="F104" s="162">
        <v>96.998829102254874</v>
      </c>
      <c r="G104" s="162">
        <v>92.849610503394061</v>
      </c>
      <c r="H104" s="162">
        <v>89.999426935582335</v>
      </c>
      <c r="I104" s="162">
        <v>97.940919883729194</v>
      </c>
      <c r="J104" s="162">
        <v>106.3034904903426</v>
      </c>
      <c r="K104" s="162">
        <v>100.90751477861575</v>
      </c>
      <c r="L104" s="162">
        <v>100.06437910293825</v>
      </c>
      <c r="M104" s="162">
        <v>97.946376454983849</v>
      </c>
      <c r="N104" s="162">
        <v>100.03901855450499</v>
      </c>
      <c r="O104" s="162">
        <v>95.538469272616865</v>
      </c>
      <c r="P104" s="281">
        <v>93.041250746331073</v>
      </c>
      <c r="Q104" s="281">
        <v>85.004909081458166</v>
      </c>
    </row>
    <row r="105" spans="1:17" ht="13.5" customHeight="1" x14ac:dyDescent="0.2">
      <c r="A105" s="124"/>
      <c r="B105" s="90" t="s">
        <v>4</v>
      </c>
      <c r="C105" s="162">
        <v>97.818231859481415</v>
      </c>
      <c r="D105" s="162">
        <v>97.012053239658556</v>
      </c>
      <c r="E105" s="162">
        <v>100.57126686589454</v>
      </c>
      <c r="F105" s="162">
        <v>97.31388796483526</v>
      </c>
      <c r="G105" s="162">
        <v>91.756779890016873</v>
      </c>
      <c r="H105" s="162">
        <v>88.587642417223663</v>
      </c>
      <c r="I105" s="162">
        <v>98.566631995075682</v>
      </c>
      <c r="J105" s="162">
        <v>107.60388718100427</v>
      </c>
      <c r="K105" s="162">
        <v>98.10839954870805</v>
      </c>
      <c r="L105" s="162">
        <v>99.839306183976021</v>
      </c>
      <c r="M105" s="162">
        <v>97.851500746085179</v>
      </c>
      <c r="N105" s="162">
        <v>100.32748935162043</v>
      </c>
      <c r="O105" s="162">
        <v>94.895571092065296</v>
      </c>
      <c r="P105" s="281">
        <v>91.629442024597196</v>
      </c>
      <c r="Q105" s="281">
        <v>83.279292802203045</v>
      </c>
    </row>
    <row r="106" spans="1:17" ht="12.75" customHeight="1" x14ac:dyDescent="0.2">
      <c r="A106" s="124"/>
      <c r="B106" s="90" t="s">
        <v>1</v>
      </c>
      <c r="C106" s="162">
        <v>97.841888725257462</v>
      </c>
      <c r="D106" s="162">
        <v>97.445753443344742</v>
      </c>
      <c r="E106" s="162">
        <v>100.02881056585377</v>
      </c>
      <c r="F106" s="162">
        <v>99.777760588998476</v>
      </c>
      <c r="G106" s="162">
        <v>91.772368123354184</v>
      </c>
      <c r="H106" s="162">
        <v>88.954480954069169</v>
      </c>
      <c r="I106" s="162">
        <v>99.145293103660762</v>
      </c>
      <c r="J106" s="162">
        <v>104.65255131284083</v>
      </c>
      <c r="K106" s="162">
        <v>97.870653974070663</v>
      </c>
      <c r="L106" s="162">
        <v>99.915651839432954</v>
      </c>
      <c r="M106" s="162">
        <v>98.666639190089271</v>
      </c>
      <c r="N106" s="162">
        <v>100.02287356903325</v>
      </c>
      <c r="O106" s="162">
        <v>92.773659860402233</v>
      </c>
      <c r="P106" s="281">
        <v>92.622961409352087</v>
      </c>
      <c r="Q106" s="281">
        <v>77.753525395007557</v>
      </c>
    </row>
    <row r="107" spans="1:17" ht="12" customHeight="1" x14ac:dyDescent="0.2">
      <c r="A107" s="124"/>
      <c r="B107" s="90" t="s">
        <v>2</v>
      </c>
      <c r="C107" s="162">
        <v>98.168711754830994</v>
      </c>
      <c r="D107" s="162">
        <v>96.865939156304137</v>
      </c>
      <c r="E107" s="162">
        <v>100.18939539878552</v>
      </c>
      <c r="F107" s="162">
        <v>100.3665748536736</v>
      </c>
      <c r="G107" s="162">
        <v>94.584095208283912</v>
      </c>
      <c r="H107" s="162">
        <v>92.23329253062532</v>
      </c>
      <c r="I107" s="162">
        <v>99.288254697272649</v>
      </c>
      <c r="J107" s="162">
        <v>102.99616715908319</v>
      </c>
      <c r="K107" s="162">
        <v>96.035106175080443</v>
      </c>
      <c r="L107" s="162">
        <v>99.894805121761223</v>
      </c>
      <c r="M107" s="162">
        <v>98.247616325981951</v>
      </c>
      <c r="N107" s="162">
        <v>99.899770400269745</v>
      </c>
      <c r="O107" s="162">
        <v>95.762211314678197</v>
      </c>
      <c r="P107" s="281">
        <v>95.387903773391059</v>
      </c>
      <c r="Q107" s="281">
        <v>95.53886452687621</v>
      </c>
    </row>
    <row r="108" spans="1:17" ht="22.5" customHeight="1" x14ac:dyDescent="0.2">
      <c r="A108" s="124">
        <v>2016</v>
      </c>
      <c r="B108" s="90" t="s">
        <v>3</v>
      </c>
      <c r="C108" s="162">
        <v>98.624872794274808</v>
      </c>
      <c r="D108" s="162">
        <v>98.524261499972368</v>
      </c>
      <c r="E108" s="162">
        <v>99.823825937356887</v>
      </c>
      <c r="F108" s="162">
        <v>101.78960645704869</v>
      </c>
      <c r="G108" s="162">
        <v>94.637105216779901</v>
      </c>
      <c r="H108" s="162">
        <v>97.045150407507521</v>
      </c>
      <c r="I108" s="162">
        <v>99.598496899098862</v>
      </c>
      <c r="J108" s="162">
        <v>99.589908903925959</v>
      </c>
      <c r="K108" s="162">
        <v>94.570939238149791</v>
      </c>
      <c r="L108" s="162">
        <v>100.05096956314821</v>
      </c>
      <c r="M108" s="162">
        <v>98.537432508928319</v>
      </c>
      <c r="N108" s="162">
        <v>100.03296765778413</v>
      </c>
      <c r="O108" s="162">
        <v>98.59933311290466</v>
      </c>
      <c r="P108" s="281">
        <v>92.622341079631099</v>
      </c>
      <c r="Q108" s="281">
        <v>93.728988268592872</v>
      </c>
    </row>
    <row r="109" spans="1:17" ht="12" customHeight="1" x14ac:dyDescent="0.2">
      <c r="A109" s="124"/>
      <c r="B109" s="90" t="s">
        <v>4</v>
      </c>
      <c r="C109" s="162">
        <v>99.005695233327486</v>
      </c>
      <c r="D109" s="162">
        <v>98.884822299877058</v>
      </c>
      <c r="E109" s="162">
        <v>101.57236355621441</v>
      </c>
      <c r="F109" s="162">
        <v>101.08331245864137</v>
      </c>
      <c r="G109" s="162">
        <v>93.579541470528454</v>
      </c>
      <c r="H109" s="162">
        <v>97.683026726185943</v>
      </c>
      <c r="I109" s="162">
        <v>99.245457646223315</v>
      </c>
      <c r="J109" s="162">
        <v>102.86234229543673</v>
      </c>
      <c r="K109" s="162">
        <v>96.046833368143496</v>
      </c>
      <c r="L109" s="162">
        <v>99.918441841852143</v>
      </c>
      <c r="M109" s="162">
        <v>97.966972911599925</v>
      </c>
      <c r="N109" s="162">
        <v>100.33080624200684</v>
      </c>
      <c r="O109" s="162">
        <v>94.188530727855252</v>
      </c>
      <c r="P109" s="281">
        <v>95.685033524042964</v>
      </c>
      <c r="Q109" s="281">
        <v>103.52904305508291</v>
      </c>
    </row>
    <row r="110" spans="1:17" ht="12" customHeight="1" x14ac:dyDescent="0.2">
      <c r="A110" s="124"/>
      <c r="B110" s="90" t="s">
        <v>1</v>
      </c>
      <c r="C110" s="162">
        <v>99.703712199500757</v>
      </c>
      <c r="D110" s="162">
        <v>98.861999104547493</v>
      </c>
      <c r="E110" s="162">
        <v>102.29261322366925</v>
      </c>
      <c r="F110" s="162">
        <v>99.321079687023243</v>
      </c>
      <c r="G110" s="162">
        <v>95.99169480392284</v>
      </c>
      <c r="H110" s="162">
        <v>99.861477836271561</v>
      </c>
      <c r="I110" s="162">
        <v>99.123292862798621</v>
      </c>
      <c r="J110" s="162">
        <v>105.02913348499257</v>
      </c>
      <c r="K110" s="162">
        <v>98.524365769543181</v>
      </c>
      <c r="L110" s="162">
        <v>99.853717602925585</v>
      </c>
      <c r="M110" s="162">
        <v>98.535156948182347</v>
      </c>
      <c r="N110" s="162">
        <v>100.42801731038998</v>
      </c>
      <c r="O110" s="162">
        <v>92.853541555067281</v>
      </c>
      <c r="P110" s="281">
        <v>99.695009802269254</v>
      </c>
      <c r="Q110" s="281">
        <v>105.00334889984835</v>
      </c>
    </row>
    <row r="111" spans="1:17" ht="12" customHeight="1" x14ac:dyDescent="0.2">
      <c r="A111" s="124"/>
      <c r="B111" s="118" t="s">
        <v>2</v>
      </c>
      <c r="C111" s="162">
        <v>99.492213045553882</v>
      </c>
      <c r="D111" s="162">
        <v>98.383728920361278</v>
      </c>
      <c r="E111" s="162">
        <v>102.56273551034216</v>
      </c>
      <c r="F111" s="162">
        <v>97.671671657785566</v>
      </c>
      <c r="G111" s="162">
        <v>98.219790650605162</v>
      </c>
      <c r="H111" s="162">
        <v>99.914887703153227</v>
      </c>
      <c r="I111" s="162">
        <v>99.420200050167793</v>
      </c>
      <c r="J111" s="162">
        <v>101.46599662460871</v>
      </c>
      <c r="K111" s="162">
        <v>99.667298492462479</v>
      </c>
      <c r="L111" s="162">
        <v>99.848888367428444</v>
      </c>
      <c r="M111" s="162">
        <v>98.117656844860491</v>
      </c>
      <c r="N111" s="162">
        <v>100.01092381349395</v>
      </c>
      <c r="O111" s="162">
        <v>96.110001282805257</v>
      </c>
      <c r="P111" s="281">
        <v>99.378278978092212</v>
      </c>
      <c r="Q111" s="281">
        <v>98.605515207214424</v>
      </c>
    </row>
    <row r="112" spans="1:17" ht="21" customHeight="1" x14ac:dyDescent="0.2">
      <c r="A112" s="124">
        <v>2017</v>
      </c>
      <c r="B112" s="118" t="s">
        <v>3</v>
      </c>
      <c r="C112" s="162">
        <v>99.760156170726702</v>
      </c>
      <c r="D112" s="162">
        <v>99.70513067390452</v>
      </c>
      <c r="E112" s="162">
        <v>100.74588674325055</v>
      </c>
      <c r="F112" s="162">
        <v>97.991759302548758</v>
      </c>
      <c r="G112" s="162">
        <v>100.13093021804919</v>
      </c>
      <c r="H112" s="162">
        <v>100.06873843582176</v>
      </c>
      <c r="I112" s="162">
        <v>99.734153295933595</v>
      </c>
      <c r="J112" s="162">
        <v>100.93528743625686</v>
      </c>
      <c r="K112" s="162">
        <v>98.819532074134031</v>
      </c>
      <c r="L112" s="162">
        <v>99.904245597770156</v>
      </c>
      <c r="M112" s="162">
        <v>99.025466594760317</v>
      </c>
      <c r="N112" s="162">
        <v>100.1043081886987</v>
      </c>
      <c r="O112" s="162">
        <v>94.759543609419396</v>
      </c>
      <c r="P112" s="281">
        <v>101.70087050072598</v>
      </c>
      <c r="Q112" s="281">
        <v>98.743842975466038</v>
      </c>
    </row>
    <row r="113" spans="1:17" x14ac:dyDescent="0.2">
      <c r="A113" s="124"/>
      <c r="B113" s="90" t="s">
        <v>4</v>
      </c>
      <c r="C113" s="162">
        <v>99.983966622771447</v>
      </c>
      <c r="D113" s="162">
        <v>99.201420956285759</v>
      </c>
      <c r="E113" s="162">
        <v>100.37404967516599</v>
      </c>
      <c r="F113" s="162">
        <v>100.32074713483175</v>
      </c>
      <c r="G113" s="162">
        <v>100.38779741961507</v>
      </c>
      <c r="H113" s="162">
        <v>99.785125432732499</v>
      </c>
      <c r="I113" s="162">
        <v>99.966562652483077</v>
      </c>
      <c r="J113" s="162">
        <v>99.918841058223208</v>
      </c>
      <c r="K113" s="162">
        <v>100.86665406814599</v>
      </c>
      <c r="L113" s="162">
        <v>99.986851734712033</v>
      </c>
      <c r="M113" s="162">
        <v>99.735894970837563</v>
      </c>
      <c r="N113" s="162">
        <v>100.18105508695328</v>
      </c>
      <c r="O113" s="162">
        <v>100.46520812565365</v>
      </c>
      <c r="P113" s="281">
        <v>100.2796440612576</v>
      </c>
      <c r="Q113" s="281">
        <v>98.797439786764102</v>
      </c>
    </row>
    <row r="114" spans="1:17" x14ac:dyDescent="0.2">
      <c r="A114" s="124"/>
      <c r="B114" s="125" t="s">
        <v>1</v>
      </c>
      <c r="C114" s="162">
        <v>100.18823644566723</v>
      </c>
      <c r="D114" s="162">
        <v>100.42636780463778</v>
      </c>
      <c r="E114" s="162">
        <v>99.767753062089142</v>
      </c>
      <c r="F114" s="162">
        <v>100.62742013457904</v>
      </c>
      <c r="G114" s="162">
        <v>98.590929991906023</v>
      </c>
      <c r="H114" s="162">
        <v>100.85488266708406</v>
      </c>
      <c r="I114" s="162">
        <v>100.09360792071666</v>
      </c>
      <c r="J114" s="162">
        <v>99.415168006862288</v>
      </c>
      <c r="K114" s="162">
        <v>101.03893342601909</v>
      </c>
      <c r="L114" s="162">
        <v>100.06902399350075</v>
      </c>
      <c r="M114" s="162">
        <v>100.33148831174906</v>
      </c>
      <c r="N114" s="162">
        <v>100.13017382739099</v>
      </c>
      <c r="O114" s="162">
        <v>103.13493657406309</v>
      </c>
      <c r="P114" s="281">
        <v>98.899632371774061</v>
      </c>
      <c r="Q114" s="281">
        <v>102.19685348520311</v>
      </c>
    </row>
    <row r="115" spans="1:17" x14ac:dyDescent="0.2">
      <c r="A115" s="124"/>
      <c r="B115" s="132" t="s">
        <v>2</v>
      </c>
      <c r="C115" s="162">
        <v>100.06764076083458</v>
      </c>
      <c r="D115" s="162">
        <v>100.66708056517199</v>
      </c>
      <c r="E115" s="162">
        <v>99.112310519494315</v>
      </c>
      <c r="F115" s="162">
        <v>101.06007342804043</v>
      </c>
      <c r="G115" s="162">
        <v>100.89034237042975</v>
      </c>
      <c r="H115" s="162">
        <v>99.291253464361716</v>
      </c>
      <c r="I115" s="162">
        <v>100.20567613086669</v>
      </c>
      <c r="J115" s="162">
        <v>99.730703498657675</v>
      </c>
      <c r="K115" s="162">
        <v>99.274880431700879</v>
      </c>
      <c r="L115" s="162">
        <v>100.03987867401709</v>
      </c>
      <c r="M115" s="162">
        <v>100.90715012265304</v>
      </c>
      <c r="N115" s="162">
        <v>99.584462896957035</v>
      </c>
      <c r="O115" s="162">
        <v>101.64031169086383</v>
      </c>
      <c r="P115" s="281">
        <v>99.119853066242371</v>
      </c>
      <c r="Q115" s="281">
        <v>100.2618637525667</v>
      </c>
    </row>
    <row r="116" spans="1:17" ht="21" customHeight="1" x14ac:dyDescent="0.2">
      <c r="A116" s="124">
        <v>2018</v>
      </c>
      <c r="B116" s="136" t="s">
        <v>3</v>
      </c>
      <c r="C116" s="162">
        <v>100.64457297163293</v>
      </c>
      <c r="D116" s="162">
        <v>100.55493811394463</v>
      </c>
      <c r="E116" s="162">
        <v>100.73822162178519</v>
      </c>
      <c r="F116" s="162">
        <v>103.90635787713566</v>
      </c>
      <c r="G116" s="162">
        <v>101.82056750661548</v>
      </c>
      <c r="H116" s="162">
        <v>99.50308936330309</v>
      </c>
      <c r="I116" s="162">
        <v>100.15108415410815</v>
      </c>
      <c r="J116" s="162">
        <v>100.68916444423718</v>
      </c>
      <c r="K116" s="162">
        <v>101.50084314235622</v>
      </c>
      <c r="L116" s="162">
        <v>100.1051882352003</v>
      </c>
      <c r="M116" s="162">
        <v>101.33451399580608</v>
      </c>
      <c r="N116" s="162">
        <v>99.928850545301216</v>
      </c>
      <c r="O116" s="162">
        <v>101.38277472081209</v>
      </c>
      <c r="P116" s="281">
        <v>101.31209315517654</v>
      </c>
      <c r="Q116" s="281">
        <v>100.10169311848141</v>
      </c>
    </row>
    <row r="117" spans="1:17" ht="15" customHeight="1" x14ac:dyDescent="0.2">
      <c r="A117" s="124"/>
      <c r="B117" s="178" t="s">
        <v>4</v>
      </c>
      <c r="C117" s="162">
        <v>101.24465360916074</v>
      </c>
      <c r="D117" s="162">
        <v>102.12529656444478</v>
      </c>
      <c r="E117" s="162">
        <v>103.46933206336834</v>
      </c>
      <c r="F117" s="162">
        <v>103.50150832380683</v>
      </c>
      <c r="G117" s="162">
        <v>99.109947555986636</v>
      </c>
      <c r="H117" s="162">
        <v>101.67063914545072</v>
      </c>
      <c r="I117" s="162">
        <v>100.02614775447709</v>
      </c>
      <c r="J117" s="162">
        <v>100.49350217031265</v>
      </c>
      <c r="K117" s="162">
        <v>104.65429448117958</v>
      </c>
      <c r="L117" s="162">
        <v>100.24947464893685</v>
      </c>
      <c r="M117" s="162">
        <v>101.50054831493402</v>
      </c>
      <c r="N117" s="162">
        <v>99.865969321230637</v>
      </c>
      <c r="O117" s="162">
        <v>104.47194710141483</v>
      </c>
      <c r="P117" s="281">
        <v>101.27995537116726</v>
      </c>
      <c r="Q117" s="281">
        <v>101.71934903402635</v>
      </c>
    </row>
    <row r="118" spans="1:17" ht="15" customHeight="1" x14ac:dyDescent="0.2">
      <c r="A118" s="124"/>
      <c r="B118" s="178" t="s">
        <v>1</v>
      </c>
      <c r="C118" s="162">
        <v>101.62742303635022</v>
      </c>
      <c r="D118" s="162">
        <v>101.88817382224799</v>
      </c>
      <c r="E118" s="162">
        <v>103.54963882876039</v>
      </c>
      <c r="F118" s="162">
        <v>103.34715295699058</v>
      </c>
      <c r="G118" s="162">
        <v>99.329809714233903</v>
      </c>
      <c r="H118" s="162">
        <v>103.77781759897576</v>
      </c>
      <c r="I118" s="162">
        <v>100.21625695025656</v>
      </c>
      <c r="J118" s="162">
        <v>100.50468701913674</v>
      </c>
      <c r="K118" s="162">
        <v>106.42055198453883</v>
      </c>
      <c r="L118" s="162">
        <v>100.54822005939697</v>
      </c>
      <c r="M118" s="162">
        <v>101.75144977287569</v>
      </c>
      <c r="N118" s="162">
        <v>100.11447532486932</v>
      </c>
      <c r="O118" s="162">
        <v>104.68767517401632</v>
      </c>
      <c r="P118" s="281">
        <v>101.10369632288521</v>
      </c>
      <c r="Q118" s="281">
        <v>104.9223537531319</v>
      </c>
    </row>
    <row r="119" spans="1:17" ht="15" customHeight="1" x14ac:dyDescent="0.2">
      <c r="A119" s="124"/>
      <c r="B119" s="178" t="s">
        <v>2</v>
      </c>
      <c r="C119" s="162">
        <v>101.7028327453249</v>
      </c>
      <c r="D119" s="162">
        <v>102.52208281780597</v>
      </c>
      <c r="E119" s="162">
        <v>103.10963112702504</v>
      </c>
      <c r="F119" s="162">
        <v>102.60419099892934</v>
      </c>
      <c r="G119" s="162">
        <v>99.289040581417098</v>
      </c>
      <c r="H119" s="162">
        <v>105.69698673650966</v>
      </c>
      <c r="I119" s="162">
        <v>100.38712473823202</v>
      </c>
      <c r="J119" s="162">
        <v>100.21095010236213</v>
      </c>
      <c r="K119" s="162">
        <v>102.80758104808676</v>
      </c>
      <c r="L119" s="162">
        <v>101.41788733570371</v>
      </c>
      <c r="M119" s="162">
        <v>101.19559649920744</v>
      </c>
      <c r="N119" s="162">
        <v>100.24884704783818</v>
      </c>
      <c r="O119" s="162">
        <v>103.97893230229747</v>
      </c>
      <c r="P119" s="281">
        <v>101.85554635770758</v>
      </c>
      <c r="Q119" s="281">
        <v>112.18382099882109</v>
      </c>
    </row>
    <row r="120" spans="1:17" ht="21.75" customHeight="1" x14ac:dyDescent="0.2">
      <c r="A120" s="124">
        <v>2019</v>
      </c>
      <c r="B120" s="178" t="s">
        <v>3</v>
      </c>
      <c r="C120" s="162">
        <v>101.99959834056403</v>
      </c>
      <c r="D120" s="162">
        <v>102.93642969799657</v>
      </c>
      <c r="E120" s="162">
        <v>103.43052394677382</v>
      </c>
      <c r="F120" s="162">
        <v>104.85123133801835</v>
      </c>
      <c r="G120" s="162">
        <v>100.14665783280822</v>
      </c>
      <c r="H120" s="162">
        <v>106.26342397018962</v>
      </c>
      <c r="I120" s="162">
        <v>100.5358844893136</v>
      </c>
      <c r="J120" s="162">
        <v>100.21402988410594</v>
      </c>
      <c r="K120" s="162">
        <v>99.884177545452275</v>
      </c>
      <c r="L120" s="162">
        <v>101.98589601784357</v>
      </c>
      <c r="M120" s="162">
        <v>100.76956299656446</v>
      </c>
      <c r="N120" s="162">
        <v>100.3560566912561</v>
      </c>
      <c r="O120" s="162">
        <v>108.36021073414582</v>
      </c>
      <c r="P120" s="281">
        <v>104.51614418597018</v>
      </c>
      <c r="Q120" s="281">
        <v>109.76993921790451</v>
      </c>
    </row>
    <row r="121" spans="1:17" x14ac:dyDescent="0.2">
      <c r="A121" s="124"/>
      <c r="B121" s="178" t="s">
        <v>4</v>
      </c>
      <c r="C121" s="162">
        <v>102.35090192142927</v>
      </c>
      <c r="D121" s="162">
        <v>103.10028121723435</v>
      </c>
      <c r="E121" s="162">
        <v>103.59239736483028</v>
      </c>
      <c r="F121" s="162">
        <v>105.91368525594552</v>
      </c>
      <c r="G121" s="162">
        <v>103.29679258612691</v>
      </c>
      <c r="H121" s="162">
        <v>106.34666350513535</v>
      </c>
      <c r="I121" s="162">
        <v>100.95881856509044</v>
      </c>
      <c r="J121" s="162">
        <v>99.485529621573605</v>
      </c>
      <c r="K121" s="162">
        <v>103.30446504168451</v>
      </c>
      <c r="L121" s="162">
        <v>102.39751363424544</v>
      </c>
      <c r="M121" s="162">
        <v>101.18779494840921</v>
      </c>
      <c r="N121" s="162">
        <v>100.28518935739864</v>
      </c>
      <c r="O121" s="162">
        <v>102.76031087883968</v>
      </c>
      <c r="P121" s="281">
        <v>103.10345349122929</v>
      </c>
      <c r="Q121" s="281">
        <v>107.61650699422501</v>
      </c>
    </row>
    <row r="122" spans="1:17" x14ac:dyDescent="0.2">
      <c r="A122" s="124"/>
      <c r="B122" s="178" t="s">
        <v>1</v>
      </c>
      <c r="C122" s="162">
        <v>102.50409595886246</v>
      </c>
      <c r="D122" s="162">
        <v>102.64863034466204</v>
      </c>
      <c r="E122" s="162">
        <v>102.41367292580658</v>
      </c>
      <c r="F122" s="162">
        <v>105.11425754595432</v>
      </c>
      <c r="G122" s="162">
        <v>103.59013461116123</v>
      </c>
      <c r="H122" s="162">
        <v>107.06551378330474</v>
      </c>
      <c r="I122" s="162">
        <v>101.1049495658168</v>
      </c>
      <c r="J122" s="162">
        <v>99.433493605564749</v>
      </c>
      <c r="K122" s="162">
        <v>104.73099471345354</v>
      </c>
      <c r="L122" s="162">
        <v>103.03949470302437</v>
      </c>
      <c r="M122" s="162">
        <v>101.32164217039264</v>
      </c>
      <c r="N122" s="162">
        <v>100.53243499964788</v>
      </c>
      <c r="O122" s="162">
        <v>104.45403241022991</v>
      </c>
      <c r="P122" s="281">
        <v>103.17513757898381</v>
      </c>
      <c r="Q122" s="281">
        <v>105.45437409856329</v>
      </c>
    </row>
    <row r="123" spans="1:17" x14ac:dyDescent="0.2">
      <c r="A123" s="124"/>
      <c r="B123" s="178" t="s">
        <v>2</v>
      </c>
      <c r="C123" s="162">
        <v>102.86490751755863</v>
      </c>
      <c r="D123" s="162">
        <v>102.58404981392023</v>
      </c>
      <c r="E123" s="162">
        <v>103.15200321763804</v>
      </c>
      <c r="F123" s="162">
        <v>104.88064301649639</v>
      </c>
      <c r="G123" s="162">
        <v>103.04331984240845</v>
      </c>
      <c r="H123" s="162">
        <v>108.86932422524079</v>
      </c>
      <c r="I123" s="162">
        <v>101.4643700881186</v>
      </c>
      <c r="J123" s="162">
        <v>100.48098813054436</v>
      </c>
      <c r="K123" s="162">
        <v>102.82075825691471</v>
      </c>
      <c r="L123" s="162">
        <v>103.10799160396175</v>
      </c>
      <c r="M123" s="162">
        <v>101.85049981236526</v>
      </c>
      <c r="N123" s="162">
        <v>100.40142458462473</v>
      </c>
      <c r="O123" s="162">
        <v>110.27344544023701</v>
      </c>
      <c r="P123" s="281">
        <v>104.35087050714611</v>
      </c>
      <c r="Q123" s="281">
        <v>102.8770774678876</v>
      </c>
    </row>
    <row r="124" spans="1:17" ht="21.75" customHeight="1" x14ac:dyDescent="0.2">
      <c r="A124" s="124">
        <v>2020</v>
      </c>
      <c r="B124" s="178" t="s">
        <v>3</v>
      </c>
      <c r="C124" s="162">
        <v>99.705060793855523</v>
      </c>
      <c r="D124" s="162">
        <v>98.620759431467704</v>
      </c>
      <c r="E124" s="162">
        <v>94.691407935728634</v>
      </c>
      <c r="F124" s="162">
        <v>94.243184268375501</v>
      </c>
      <c r="G124" s="162">
        <v>99.524003276671976</v>
      </c>
      <c r="H124" s="162">
        <v>106.01659948845915</v>
      </c>
      <c r="I124" s="162">
        <v>101.51456881335308</v>
      </c>
      <c r="J124" s="162">
        <v>95.74566830525427</v>
      </c>
      <c r="K124" s="162">
        <v>99.900490924526324</v>
      </c>
      <c r="L124" s="162">
        <v>103.44945024412721</v>
      </c>
      <c r="M124" s="162">
        <v>97.237459363125225</v>
      </c>
      <c r="N124" s="162">
        <v>98.99019928318944</v>
      </c>
      <c r="O124" s="162">
        <v>104.10489758770667</v>
      </c>
      <c r="P124" s="281">
        <v>98.7295719171195</v>
      </c>
      <c r="Q124" s="281">
        <v>97.64299505732204</v>
      </c>
    </row>
    <row r="125" spans="1:17" x14ac:dyDescent="0.2">
      <c r="A125" s="124"/>
      <c r="B125" s="178" t="s">
        <v>4</v>
      </c>
      <c r="C125" s="162">
        <v>82.121757907020481</v>
      </c>
      <c r="D125" s="162">
        <v>77.858884428232145</v>
      </c>
      <c r="E125" s="162">
        <v>71.348244324005819</v>
      </c>
      <c r="F125" s="162">
        <v>22.044902408264782</v>
      </c>
      <c r="G125" s="162">
        <v>92.233152793569488</v>
      </c>
      <c r="H125" s="162">
        <v>99.48168893812462</v>
      </c>
      <c r="I125" s="162">
        <v>97.882290224931353</v>
      </c>
      <c r="J125" s="162">
        <v>86.369782159170981</v>
      </c>
      <c r="K125" s="162">
        <v>76.254343947710154</v>
      </c>
      <c r="L125" s="162">
        <v>103.47299221611293</v>
      </c>
      <c r="M125" s="162">
        <v>70.278081627440741</v>
      </c>
      <c r="N125" s="162">
        <v>78.254760891745747</v>
      </c>
      <c r="O125" s="162">
        <v>54.967776122716984</v>
      </c>
      <c r="P125" s="281">
        <v>43.831739640016643</v>
      </c>
      <c r="Q125" s="281">
        <v>48.78296472859936</v>
      </c>
    </row>
    <row r="126" spans="1:17" x14ac:dyDescent="0.2">
      <c r="A126" s="124"/>
      <c r="B126" s="178" t="s">
        <v>1</v>
      </c>
      <c r="C126" s="162">
        <v>93.463241832909162</v>
      </c>
      <c r="D126" s="162">
        <v>100.05526691991291</v>
      </c>
      <c r="E126" s="162">
        <v>82.562404830501251</v>
      </c>
      <c r="F126" s="162">
        <v>71.270045959398871</v>
      </c>
      <c r="G126" s="162">
        <v>92.885935427287848</v>
      </c>
      <c r="H126" s="162">
        <v>103.48285455687191</v>
      </c>
      <c r="I126" s="162">
        <v>98.909326750185926</v>
      </c>
      <c r="J126" s="162">
        <v>90.014583883000313</v>
      </c>
      <c r="K126" s="162">
        <v>86.942855100395249</v>
      </c>
      <c r="L126" s="162">
        <v>103.66225550776011</v>
      </c>
      <c r="M126" s="162">
        <v>89.738398268144309</v>
      </c>
      <c r="N126" s="162">
        <v>91.856729227954617</v>
      </c>
      <c r="O126" s="162">
        <v>75.612814121740826</v>
      </c>
      <c r="P126" s="281">
        <v>73.371691637703634</v>
      </c>
      <c r="Q126" s="281">
        <v>80.059509087674044</v>
      </c>
    </row>
    <row r="127" spans="1:17" x14ac:dyDescent="0.2">
      <c r="A127" s="124"/>
      <c r="B127" s="178" t="s">
        <v>2</v>
      </c>
      <c r="C127" s="162">
        <v>96.115541276722013</v>
      </c>
      <c r="D127" s="162">
        <v>100.92338847124564</v>
      </c>
      <c r="E127" s="162">
        <v>86.061372278321528</v>
      </c>
      <c r="F127" s="162">
        <v>51.564344599914115</v>
      </c>
      <c r="G127" s="162">
        <v>98.50087739632535</v>
      </c>
      <c r="H127" s="162">
        <v>106.31207718806984</v>
      </c>
      <c r="I127" s="162">
        <v>100.4798068436228</v>
      </c>
      <c r="J127" s="162">
        <v>96.367097382382255</v>
      </c>
      <c r="K127" s="162">
        <v>89.557293052317505</v>
      </c>
      <c r="L127" s="162">
        <v>103.91954841070138</v>
      </c>
      <c r="M127" s="162">
        <v>100.75033510091302</v>
      </c>
      <c r="N127" s="162">
        <v>99.461193774941464</v>
      </c>
      <c r="O127" s="162">
        <v>73.594762373050983</v>
      </c>
      <c r="P127" s="281">
        <v>68.832444856443601</v>
      </c>
      <c r="Q127" s="281">
        <v>75.416697777223959</v>
      </c>
    </row>
    <row r="128" spans="1:17" x14ac:dyDescent="0.2">
      <c r="A128" s="124">
        <v>2021</v>
      </c>
      <c r="B128" s="178" t="s">
        <v>3</v>
      </c>
      <c r="C128" s="162">
        <v>93.510065760935021</v>
      </c>
      <c r="D128" s="162">
        <v>95.566465849779874</v>
      </c>
      <c r="E128" s="162">
        <v>86.005272498850417</v>
      </c>
      <c r="F128" s="162">
        <v>32.842960925334289</v>
      </c>
      <c r="G128" s="162">
        <v>96.706741741529456</v>
      </c>
      <c r="H128" s="162">
        <v>107.39855390513176</v>
      </c>
      <c r="I128" s="162">
        <v>101.17202677889391</v>
      </c>
      <c r="J128" s="162">
        <v>96.438920044367293</v>
      </c>
      <c r="K128" s="162">
        <v>88.279808833260844</v>
      </c>
      <c r="L128" s="162">
        <v>104.19077845289202</v>
      </c>
      <c r="M128" s="162">
        <v>87.611004785823724</v>
      </c>
      <c r="N128" s="162">
        <v>101.64337677589404</v>
      </c>
      <c r="O128" s="162">
        <v>68.971865052764826</v>
      </c>
      <c r="P128" s="281">
        <v>46.724507158954808</v>
      </c>
      <c r="Q128" s="281">
        <v>85.326449041316565</v>
      </c>
    </row>
    <row r="129" spans="1:17" x14ac:dyDescent="0.2">
      <c r="A129" s="124"/>
      <c r="B129" s="178" t="s">
        <v>4</v>
      </c>
      <c r="C129" s="162">
        <v>98.391065568260046</v>
      </c>
      <c r="D129" s="162">
        <v>102.85561435361021</v>
      </c>
      <c r="E129" s="162">
        <v>89.087763749122843</v>
      </c>
      <c r="F129" s="162">
        <v>70.304396460311693</v>
      </c>
      <c r="G129" s="162">
        <v>94.752613341621</v>
      </c>
      <c r="H129" s="162">
        <v>105.67062885894909</v>
      </c>
      <c r="I129" s="162">
        <v>100.50932903115148</v>
      </c>
      <c r="J129" s="162">
        <v>101.39650874062383</v>
      </c>
      <c r="K129" s="162">
        <v>90.600981021423351</v>
      </c>
      <c r="L129" s="162">
        <v>104.68158874480905</v>
      </c>
      <c r="M129" s="162">
        <v>99.582263111630866</v>
      </c>
      <c r="N129" s="162">
        <v>104.21963343470161</v>
      </c>
      <c r="O129" s="162">
        <v>76.183614534963894</v>
      </c>
      <c r="P129" s="281">
        <v>74.090955111927954</v>
      </c>
      <c r="Q129" s="281">
        <v>92.182525262683612</v>
      </c>
    </row>
    <row r="130" spans="1:17" ht="26.25" customHeight="1" x14ac:dyDescent="0.2">
      <c r="A130" s="113" t="s">
        <v>210</v>
      </c>
      <c r="C130" s="162"/>
      <c r="D130" s="162"/>
      <c r="E130" s="162"/>
      <c r="F130" s="162"/>
      <c r="G130" s="162"/>
      <c r="H130" s="162"/>
      <c r="I130" s="162"/>
      <c r="J130" s="162"/>
      <c r="K130" s="162"/>
      <c r="L130" s="162"/>
      <c r="M130" s="162"/>
      <c r="N130" s="162"/>
      <c r="O130" s="162"/>
    </row>
    <row r="131" spans="1:17" ht="12.75" customHeight="1" x14ac:dyDescent="0.2">
      <c r="A131" s="90">
        <v>2017</v>
      </c>
      <c r="C131" s="162">
        <f>C178</f>
        <v>0.79972148562234224</v>
      </c>
      <c r="D131" s="162">
        <f t="shared" ref="D131:O131" si="0">D178</f>
        <v>1.3543957947775738</v>
      </c>
      <c r="E131" s="162">
        <f t="shared" si="0"/>
        <v>-1.5388343524451074</v>
      </c>
      <c r="F131" s="162">
        <f t="shared" si="0"/>
        <v>3.3593716463215628E-2</v>
      </c>
      <c r="G131" s="162">
        <f t="shared" si="0"/>
        <v>4.5948157003383159</v>
      </c>
      <c r="H131" s="162">
        <f t="shared" si="0"/>
        <v>1.3930022933690793</v>
      </c>
      <c r="I131" s="162">
        <f t="shared" si="0"/>
        <v>0.65743207502437429</v>
      </c>
      <c r="J131" s="162">
        <f t="shared" si="0"/>
        <v>-2.1879052704348112</v>
      </c>
      <c r="K131" s="162">
        <f t="shared" si="0"/>
        <v>2.8781614000515106</v>
      </c>
      <c r="L131" s="162">
        <f t="shared" si="0"/>
        <v>8.2062944210960609E-2</v>
      </c>
      <c r="M131" s="162">
        <f t="shared" si="0"/>
        <v>1.740469321691819</v>
      </c>
      <c r="N131" s="162">
        <f t="shared" si="0"/>
        <v>-0.20027684284210068</v>
      </c>
      <c r="O131" s="162">
        <f t="shared" si="0"/>
        <v>4.7802294902162998</v>
      </c>
      <c r="P131" s="162">
        <f t="shared" ref="P131:Q131" si="1">P178</f>
        <v>3.2576062278705251</v>
      </c>
      <c r="Q131" s="162">
        <f t="shared" si="1"/>
        <v>-0.21625518111369502</v>
      </c>
    </row>
    <row r="132" spans="1:17" ht="12.75" customHeight="1" x14ac:dyDescent="0.2">
      <c r="A132" s="90">
        <v>2018</v>
      </c>
      <c r="C132" s="162">
        <f>C182</f>
        <v>1.3048705906171989</v>
      </c>
      <c r="D132" s="162">
        <f t="shared" ref="D132:N132" si="2">D182</f>
        <v>1.7726228296108246</v>
      </c>
      <c r="E132" s="162">
        <f t="shared" si="2"/>
        <v>2.7167059102347366</v>
      </c>
      <c r="F132" s="162">
        <f t="shared" si="2"/>
        <v>3.3398025392156256</v>
      </c>
      <c r="G132" s="162">
        <f t="shared" si="2"/>
        <v>-0.1126586604367219</v>
      </c>
      <c r="H132" s="162">
        <f t="shared" si="2"/>
        <v>2.6621332110597962</v>
      </c>
      <c r="I132" s="162">
        <f t="shared" si="2"/>
        <v>0.19515339926846309</v>
      </c>
      <c r="J132" s="162">
        <f t="shared" si="2"/>
        <v>0.47457593401217935</v>
      </c>
      <c r="K132" s="162">
        <f t="shared" si="2"/>
        <v>3.8458176640403678</v>
      </c>
      <c r="L132" s="162">
        <f t="shared" si="2"/>
        <v>0.58019256980945499</v>
      </c>
      <c r="M132" s="162">
        <f t="shared" si="2"/>
        <v>1.4455271457058245</v>
      </c>
      <c r="N132" s="162">
        <f t="shared" si="2"/>
        <v>3.9535559809834808E-2</v>
      </c>
      <c r="O132" s="162">
        <f>O182</f>
        <v>3.6303323246351766</v>
      </c>
      <c r="P132" s="162">
        <f t="shared" ref="P132:Q132" si="3">P182</f>
        <v>1.3878228017341456</v>
      </c>
      <c r="Q132" s="162">
        <f t="shared" si="3"/>
        <v>4.7318042261152016</v>
      </c>
    </row>
    <row r="133" spans="1:17" ht="12.75" customHeight="1" x14ac:dyDescent="0.2">
      <c r="A133" s="90">
        <v>2019</v>
      </c>
      <c r="C133" s="162">
        <f>C186</f>
        <v>1.1105145660100391</v>
      </c>
      <c r="D133" s="162">
        <f t="shared" ref="D133:O133" si="4">D186</f>
        <v>1.0265284609904768</v>
      </c>
      <c r="E133" s="162">
        <f t="shared" si="4"/>
        <v>0.4190588567974487</v>
      </c>
      <c r="F133" s="162">
        <f t="shared" si="4"/>
        <v>1.7903573496629548</v>
      </c>
      <c r="G133" s="162">
        <f t="shared" si="4"/>
        <v>2.6348532689601853</v>
      </c>
      <c r="H133" s="162">
        <f t="shared" si="4"/>
        <v>4.3580802579951126</v>
      </c>
      <c r="I133" s="162">
        <f t="shared" si="4"/>
        <v>0.81925347680778771</v>
      </c>
      <c r="J133" s="162">
        <f t="shared" si="4"/>
        <v>-0.56836828447035259</v>
      </c>
      <c r="K133" s="162">
        <f t="shared" si="4"/>
        <v>-1.1177328088640479</v>
      </c>
      <c r="L133" s="162">
        <f t="shared" si="4"/>
        <v>2.0406914796218274</v>
      </c>
      <c r="M133" s="162">
        <f t="shared" si="4"/>
        <v>-0.16082736061748903</v>
      </c>
      <c r="N133" s="162">
        <f t="shared" si="4"/>
        <v>0.35410085266761371</v>
      </c>
      <c r="O133" s="162">
        <f t="shared" si="4"/>
        <v>2.7324698065788198</v>
      </c>
      <c r="P133" s="162">
        <f t="shared" ref="P133:Q133" si="5">P186</f>
        <v>2.3657462728918262</v>
      </c>
      <c r="Q133" s="162">
        <f t="shared" si="5"/>
        <v>1.6209691326090905</v>
      </c>
    </row>
    <row r="134" spans="1:17" ht="12.75" customHeight="1" x14ac:dyDescent="0.2">
      <c r="A134" s="90">
        <v>2020</v>
      </c>
      <c r="C134" s="162">
        <f>C190</f>
        <v>-9.3512516681092279</v>
      </c>
      <c r="D134" s="162">
        <f t="shared" ref="D134:O134" si="6">D190</f>
        <v>-8.2211544444566869</v>
      </c>
      <c r="E134" s="162">
        <f t="shared" si="6"/>
        <v>-18.88689327992914</v>
      </c>
      <c r="F134" s="162">
        <f t="shared" si="6"/>
        <v>-43.168889355453558</v>
      </c>
      <c r="G134" s="162">
        <f t="shared" si="6"/>
        <v>-6.567776838596572</v>
      </c>
      <c r="H134" s="162">
        <f t="shared" si="6"/>
        <v>-3.0922557996416629</v>
      </c>
      <c r="I134" s="162">
        <f t="shared" si="6"/>
        <v>-1.3062360862689388</v>
      </c>
      <c r="J134" s="162">
        <f t="shared" si="6"/>
        <v>-7.786740780000116</v>
      </c>
      <c r="K134" s="162">
        <f t="shared" si="6"/>
        <v>-14.141636216159213</v>
      </c>
      <c r="L134" s="162">
        <f t="shared" si="6"/>
        <v>0.96785661170373771</v>
      </c>
      <c r="M134" s="162">
        <f t="shared" si="6"/>
        <v>-11.632138754772143</v>
      </c>
      <c r="N134" s="162">
        <f t="shared" si="6"/>
        <v>-8.2206844976272038</v>
      </c>
      <c r="O134" s="162">
        <f t="shared" si="6"/>
        <v>-27.607913952012595</v>
      </c>
      <c r="P134" s="162">
        <f t="shared" ref="P134:Q134" si="7">P190</f>
        <v>-31.405886489468116</v>
      </c>
      <c r="Q134" s="162">
        <f t="shared" si="7"/>
        <v>-29.083985374784177</v>
      </c>
    </row>
    <row r="135" spans="1:17" ht="12.75" customHeight="1" x14ac:dyDescent="0.2">
      <c r="A135" s="113"/>
      <c r="D135" s="162"/>
      <c r="E135" s="162"/>
      <c r="F135" s="162"/>
      <c r="G135" s="162"/>
      <c r="H135" s="162"/>
      <c r="I135" s="162"/>
      <c r="J135" s="162"/>
      <c r="K135" s="162"/>
      <c r="L135" s="162"/>
      <c r="M135" s="162"/>
      <c r="N135" s="162"/>
      <c r="O135" s="162"/>
    </row>
    <row r="136" spans="1:17" ht="12.75" customHeight="1" x14ac:dyDescent="0.2">
      <c r="A136" s="113" t="s">
        <v>209</v>
      </c>
      <c r="C136" s="162"/>
      <c r="D136" s="162"/>
      <c r="E136" s="162"/>
      <c r="F136" s="162"/>
      <c r="G136" s="162"/>
      <c r="H136" s="162"/>
      <c r="I136" s="162"/>
      <c r="J136" s="162"/>
      <c r="K136" s="162"/>
      <c r="L136" s="162"/>
      <c r="M136" s="162"/>
      <c r="N136" s="162"/>
      <c r="O136" s="162"/>
    </row>
    <row r="137" spans="1:17" ht="18" customHeight="1" x14ac:dyDescent="0.2">
      <c r="A137" s="90">
        <v>2017</v>
      </c>
      <c r="B137" s="118" t="s">
        <v>3</v>
      </c>
      <c r="C137" s="162">
        <v>0.26931064951800643</v>
      </c>
      <c r="D137" s="162">
        <v>1.3431100528959128</v>
      </c>
      <c r="E137" s="162">
        <v>-1.7714511591867654</v>
      </c>
      <c r="F137" s="162">
        <v>0.32771799574056182</v>
      </c>
      <c r="G137" s="162">
        <v>1.9457784981872672</v>
      </c>
      <c r="H137" s="162">
        <v>0.15398179010681634</v>
      </c>
      <c r="I137" s="162">
        <v>0.31578416217969973</v>
      </c>
      <c r="J137" s="162">
        <v>-0.52304141880683552</v>
      </c>
      <c r="K137" s="162">
        <v>-0.85059636525872673</v>
      </c>
      <c r="L137" s="162">
        <v>5.5441008154244464E-2</v>
      </c>
      <c r="M137" s="162">
        <v>0.92522567200643557</v>
      </c>
      <c r="N137" s="162">
        <v>9.3374175184002262E-2</v>
      </c>
      <c r="O137" s="162">
        <v>-1.405116694788211</v>
      </c>
      <c r="P137" s="281">
        <v>2.3371219007986443</v>
      </c>
      <c r="Q137" s="281">
        <v>0.14028400740153657</v>
      </c>
    </row>
    <row r="138" spans="1:17" ht="12.75" customHeight="1" x14ac:dyDescent="0.2">
      <c r="B138" s="90" t="s">
        <v>4</v>
      </c>
      <c r="C138" s="162">
        <v>0.22434853816961642</v>
      </c>
      <c r="D138" s="162">
        <v>-0.50519939567221783</v>
      </c>
      <c r="E138" s="162">
        <v>-0.36908411857268231</v>
      </c>
      <c r="F138" s="162">
        <v>2.376718051456006</v>
      </c>
      <c r="G138" s="162">
        <v>0.25653132454328542</v>
      </c>
      <c r="H138" s="162">
        <v>-0.2834181858614615</v>
      </c>
      <c r="I138" s="162">
        <v>0.23302885608289525</v>
      </c>
      <c r="J138" s="162">
        <v>-1.007027773785818</v>
      </c>
      <c r="K138" s="162">
        <v>2.0715762876474919</v>
      </c>
      <c r="L138" s="162">
        <v>8.2685311767893843E-2</v>
      </c>
      <c r="M138" s="162">
        <v>0.7174198723895131</v>
      </c>
      <c r="N138" s="162">
        <v>7.6666928370272558E-2</v>
      </c>
      <c r="O138" s="162">
        <v>6.0212030354978241</v>
      </c>
      <c r="P138" s="281">
        <v>-1.3974574971393539</v>
      </c>
      <c r="Q138" s="281">
        <v>5.4278636199511787E-2</v>
      </c>
    </row>
    <row r="139" spans="1:17" ht="12.75" customHeight="1" x14ac:dyDescent="0.2">
      <c r="B139" s="125" t="s">
        <v>1</v>
      </c>
      <c r="C139" s="162">
        <v>0.20430257949903829</v>
      </c>
      <c r="D139" s="162">
        <v>1.2348077643885791</v>
      </c>
      <c r="E139" s="162">
        <v>-0.60403721384060249</v>
      </c>
      <c r="F139" s="162">
        <v>0.30569249981273749</v>
      </c>
      <c r="G139" s="162">
        <v>-1.7899261403238498</v>
      </c>
      <c r="H139" s="162">
        <v>1.0720608204002335</v>
      </c>
      <c r="I139" s="162">
        <v>0.12708776301055824</v>
      </c>
      <c r="J139" s="162">
        <v>-0.50408215910693333</v>
      </c>
      <c r="K139" s="162">
        <v>0.17079912034823064</v>
      </c>
      <c r="L139" s="162">
        <v>8.2183064436058828E-2</v>
      </c>
      <c r="M139" s="162">
        <v>0.59717049822998192</v>
      </c>
      <c r="N139" s="162">
        <v>-5.0789302945675185E-2</v>
      </c>
      <c r="O139" s="162">
        <v>2.6573661650811209</v>
      </c>
      <c r="P139" s="281">
        <v>-1.3761633304567145</v>
      </c>
      <c r="Q139" s="281">
        <v>3.4407912854584222</v>
      </c>
    </row>
    <row r="140" spans="1:17" ht="12.75" customHeight="1" x14ac:dyDescent="0.2">
      <c r="B140" s="132" t="s">
        <v>2</v>
      </c>
      <c r="C140" s="162">
        <v>-0.12036910630526254</v>
      </c>
      <c r="D140" s="162">
        <v>0.23969079614873934</v>
      </c>
      <c r="E140" s="162">
        <v>-0.6569683314276098</v>
      </c>
      <c r="F140" s="162">
        <v>0.42995566504910876</v>
      </c>
      <c r="G140" s="162">
        <v>2.332275777003523</v>
      </c>
      <c r="H140" s="162">
        <v>-1.5503753128976228</v>
      </c>
      <c r="I140" s="162">
        <v>0.11196340353600842</v>
      </c>
      <c r="J140" s="162">
        <v>0.31739170000055772</v>
      </c>
      <c r="K140" s="162">
        <v>-1.7459141090497066</v>
      </c>
      <c r="L140" s="162">
        <v>-2.9125216096392847E-2</v>
      </c>
      <c r="M140" s="162">
        <v>0.57375986401726475</v>
      </c>
      <c r="N140" s="162">
        <v>-0.54500148114661195</v>
      </c>
      <c r="O140" s="162">
        <v>-1.4491935835205028</v>
      </c>
      <c r="P140" s="281">
        <v>0.2226708928911636</v>
      </c>
      <c r="Q140" s="281">
        <v>-1.8933946267891466</v>
      </c>
    </row>
    <row r="141" spans="1:17" ht="18" customHeight="1" x14ac:dyDescent="0.2">
      <c r="A141" s="90">
        <v>2018</v>
      </c>
      <c r="B141" s="136" t="s">
        <v>3</v>
      </c>
      <c r="C141" s="162">
        <v>0.57654223324523635</v>
      </c>
      <c r="D141" s="162">
        <v>-0.11139932796079277</v>
      </c>
      <c r="E141" s="162">
        <v>1.6404734122014819</v>
      </c>
      <c r="F141" s="162">
        <v>2.8164282416853093</v>
      </c>
      <c r="G141" s="162">
        <v>0.92201603674839649</v>
      </c>
      <c r="H141" s="162">
        <v>0.21334799546810501</v>
      </c>
      <c r="I141" s="162">
        <v>-5.4479924557615522E-2</v>
      </c>
      <c r="J141" s="162">
        <v>0.96104901695834855</v>
      </c>
      <c r="K141" s="162">
        <v>2.242221497498309</v>
      </c>
      <c r="L141" s="162">
        <v>6.52835269782992E-2</v>
      </c>
      <c r="M141" s="162">
        <v>0.42352189377421467</v>
      </c>
      <c r="N141" s="162">
        <v>0.34582467819355145</v>
      </c>
      <c r="O141" s="162">
        <v>-0.25338073621322676</v>
      </c>
      <c r="P141" s="281">
        <v>2.2117063545978866</v>
      </c>
      <c r="Q141" s="281">
        <v>-0.15975230071582081</v>
      </c>
    </row>
    <row r="142" spans="1:17" ht="12.75" customHeight="1" x14ac:dyDescent="0.2">
      <c r="A142" s="128"/>
      <c r="B142" s="178" t="s">
        <v>4</v>
      </c>
      <c r="C142" s="162">
        <v>0.59623745206505152</v>
      </c>
      <c r="D142" s="162">
        <v>1.561692026224204</v>
      </c>
      <c r="E142" s="162">
        <v>2.7110965407320053</v>
      </c>
      <c r="F142" s="162">
        <v>-0.38962924078962402</v>
      </c>
      <c r="G142" s="162">
        <v>-2.6621536463669049</v>
      </c>
      <c r="H142" s="162">
        <v>2.1783743560298108</v>
      </c>
      <c r="I142" s="162">
        <v>-0.12474792528337497</v>
      </c>
      <c r="J142" s="162">
        <v>-0.19432306842995795</v>
      </c>
      <c r="K142" s="162">
        <v>3.1068228018565458</v>
      </c>
      <c r="L142" s="162">
        <v>0.14413480088319996</v>
      </c>
      <c r="M142" s="162">
        <v>0.16384774799909074</v>
      </c>
      <c r="N142" s="162">
        <v>-6.2925995573293037E-2</v>
      </c>
      <c r="O142" s="162">
        <v>3.0470386997295096</v>
      </c>
      <c r="P142" s="281">
        <v>-3.1721567493481206E-2</v>
      </c>
      <c r="Q142" s="281">
        <v>1.6160125419959481</v>
      </c>
    </row>
    <row r="143" spans="1:17" ht="12.75" customHeight="1" x14ac:dyDescent="0.2">
      <c r="A143" s="128"/>
      <c r="B143" s="178" t="s">
        <v>1</v>
      </c>
      <c r="C143" s="162">
        <v>0.37806384193590503</v>
      </c>
      <c r="D143" s="162">
        <v>-0.2321880573900259</v>
      </c>
      <c r="E143" s="162">
        <v>7.7614075388887649E-2</v>
      </c>
      <c r="F143" s="162">
        <v>-0.1491334467642158</v>
      </c>
      <c r="G143" s="162">
        <v>0.22183662050982988</v>
      </c>
      <c r="H143" s="162">
        <v>2.0725535624011249</v>
      </c>
      <c r="I143" s="162">
        <v>0.19005949948818213</v>
      </c>
      <c r="J143" s="162">
        <v>1.1129922415409332E-2</v>
      </c>
      <c r="K143" s="162">
        <v>1.6877066651831418</v>
      </c>
      <c r="L143" s="162">
        <v>0.29800197108891258</v>
      </c>
      <c r="M143" s="162">
        <v>0.24719221926090551</v>
      </c>
      <c r="N143" s="162">
        <v>0.24883952494301198</v>
      </c>
      <c r="O143" s="162">
        <v>0.20649377999251151</v>
      </c>
      <c r="P143" s="281">
        <v>-0.17403152246275866</v>
      </c>
      <c r="Q143" s="281">
        <v>3.148864743554447</v>
      </c>
    </row>
    <row r="144" spans="1:17" ht="12.75" customHeight="1" x14ac:dyDescent="0.2">
      <c r="A144" s="128"/>
      <c r="B144" s="178" t="s">
        <v>2</v>
      </c>
      <c r="C144" s="162">
        <v>7.4202126474953722E-2</v>
      </c>
      <c r="D144" s="162">
        <v>0.62216150489051714</v>
      </c>
      <c r="E144" s="162">
        <v>-0.42492441954625759</v>
      </c>
      <c r="F144" s="162">
        <v>-0.71889929891967297</v>
      </c>
      <c r="G144" s="162">
        <v>-4.1044207105700448E-2</v>
      </c>
      <c r="H144" s="162">
        <v>1.8493057398355273</v>
      </c>
      <c r="I144" s="162">
        <v>0.17049907188237956</v>
      </c>
      <c r="J144" s="162">
        <v>-0.29226190885871528</v>
      </c>
      <c r="K144" s="162">
        <v>-3.3949936070402864</v>
      </c>
      <c r="L144" s="162">
        <v>0.86492558077408965</v>
      </c>
      <c r="M144" s="162">
        <v>-0.54628535997176542</v>
      </c>
      <c r="N144" s="162">
        <v>0.13421807638989147</v>
      </c>
      <c r="O144" s="162">
        <v>-0.67700698343023946</v>
      </c>
      <c r="P144" s="281">
        <v>0.74364248011393741</v>
      </c>
      <c r="Q144" s="281">
        <v>6.9208009408313842</v>
      </c>
    </row>
    <row r="145" spans="1:17" ht="18" customHeight="1" x14ac:dyDescent="0.2">
      <c r="A145" s="178">
        <v>2019</v>
      </c>
      <c r="B145" s="178" t="s">
        <v>3</v>
      </c>
      <c r="C145" s="162">
        <v>0.29179678405051312</v>
      </c>
      <c r="D145" s="162">
        <v>0.40415378697187254</v>
      </c>
      <c r="E145" s="162">
        <v>0.31121517577097357</v>
      </c>
      <c r="F145" s="162">
        <v>2.1900083390477221</v>
      </c>
      <c r="G145" s="162">
        <v>0.86375822182296336</v>
      </c>
      <c r="H145" s="162">
        <v>0.53590670005760899</v>
      </c>
      <c r="I145" s="162">
        <v>0.14818608608373474</v>
      </c>
      <c r="J145" s="162">
        <v>3.0732986172177235E-3</v>
      </c>
      <c r="K145" s="162">
        <v>-2.8435680256566953</v>
      </c>
      <c r="L145" s="162">
        <v>0.56006755520325857</v>
      </c>
      <c r="M145" s="162">
        <v>-0.42100004089240528</v>
      </c>
      <c r="N145" s="162">
        <v>0.1069435176314304</v>
      </c>
      <c r="O145" s="162">
        <v>4.2136212931199291</v>
      </c>
      <c r="P145" s="281">
        <v>2.6121285716919296</v>
      </c>
      <c r="Q145" s="281">
        <v>-2.1517200603658804</v>
      </c>
    </row>
    <row r="146" spans="1:17" ht="12.75" customHeight="1" x14ac:dyDescent="0.2">
      <c r="A146" s="178"/>
      <c r="B146" s="178" t="s">
        <v>4</v>
      </c>
      <c r="C146" s="162">
        <v>0.34441663161484115</v>
      </c>
      <c r="D146" s="162">
        <v>0.15917738716846319</v>
      </c>
      <c r="E146" s="162">
        <v>0.15650449391493293</v>
      </c>
      <c r="F146" s="162">
        <v>1.0132965577695829</v>
      </c>
      <c r="G146" s="162">
        <v>3.1455215995103369</v>
      </c>
      <c r="H146" s="162">
        <v>7.8333194843294152E-2</v>
      </c>
      <c r="I146" s="162">
        <v>0.42067971841615037</v>
      </c>
      <c r="J146" s="162">
        <v>-0.72694438430908059</v>
      </c>
      <c r="K146" s="162">
        <v>3.4242535507446492</v>
      </c>
      <c r="L146" s="162">
        <v>0.40360249061286435</v>
      </c>
      <c r="M146" s="162">
        <v>0.41503797318145352</v>
      </c>
      <c r="N146" s="162">
        <v>-7.0615901216097843E-2</v>
      </c>
      <c r="O146" s="162">
        <v>-5.1678561875863398</v>
      </c>
      <c r="P146" s="281">
        <v>-1.3516483082529618</v>
      </c>
      <c r="Q146" s="281">
        <v>-1.9617686217396235</v>
      </c>
    </row>
    <row r="147" spans="1:17" ht="12.75" customHeight="1" x14ac:dyDescent="0.2">
      <c r="A147" s="178"/>
      <c r="B147" s="178" t="s">
        <v>1</v>
      </c>
      <c r="C147" s="162">
        <v>0.1496753175177723</v>
      </c>
      <c r="D147" s="162">
        <v>-0.43806948656199829</v>
      </c>
      <c r="E147" s="162">
        <v>-1.1378484029793023</v>
      </c>
      <c r="F147" s="162">
        <v>-0.75479170426310249</v>
      </c>
      <c r="G147" s="162">
        <v>0.28397980004049028</v>
      </c>
      <c r="H147" s="162">
        <v>0.67595000583602349</v>
      </c>
      <c r="I147" s="162">
        <v>0.14474317628048183</v>
      </c>
      <c r="J147" s="162">
        <v>-5.2305110307793168E-2</v>
      </c>
      <c r="K147" s="162">
        <v>1.3808983679392872</v>
      </c>
      <c r="L147" s="162">
        <v>0.62694986039606437</v>
      </c>
      <c r="M147" s="162">
        <v>0.13227605369963147</v>
      </c>
      <c r="N147" s="162">
        <v>0.24654252919451558</v>
      </c>
      <c r="O147" s="162">
        <v>1.6482253867324603</v>
      </c>
      <c r="P147" s="281">
        <v>6.9526369221595274E-2</v>
      </c>
      <c r="Q147" s="281">
        <v>-2.0091089704089127</v>
      </c>
    </row>
    <row r="148" spans="1:17" ht="12.75" customHeight="1" x14ac:dyDescent="0.2">
      <c r="A148" s="178"/>
      <c r="B148" s="178" t="s">
        <v>2</v>
      </c>
      <c r="C148" s="162">
        <v>0.35199721076606405</v>
      </c>
      <c r="D148" s="162">
        <v>-6.2914167022942724E-2</v>
      </c>
      <c r="E148" s="162">
        <v>0.7209294137574318</v>
      </c>
      <c r="F148" s="162">
        <v>-0.22224818489137155</v>
      </c>
      <c r="G148" s="162">
        <v>-0.52786374957936033</v>
      </c>
      <c r="H148" s="162">
        <v>1.6847726015557951</v>
      </c>
      <c r="I148" s="162">
        <v>0.35549250936308674</v>
      </c>
      <c r="J148" s="162">
        <v>1.0534624571624018</v>
      </c>
      <c r="K148" s="162">
        <v>-1.8239456827133904</v>
      </c>
      <c r="L148" s="162">
        <v>6.6476355629263573E-2</v>
      </c>
      <c r="M148" s="162">
        <v>0.52195920895483638</v>
      </c>
      <c r="N148" s="162">
        <v>-0.13031656402592295</v>
      </c>
      <c r="O148" s="162">
        <v>5.5712669925006786</v>
      </c>
      <c r="P148" s="281">
        <v>1.1395506279429313</v>
      </c>
      <c r="Q148" s="281">
        <v>-2.4439921555712951</v>
      </c>
    </row>
    <row r="149" spans="1:17" ht="18" customHeight="1" x14ac:dyDescent="0.2">
      <c r="A149" s="178">
        <v>2020</v>
      </c>
      <c r="B149" s="178" t="s">
        <v>3</v>
      </c>
      <c r="C149" s="162">
        <v>-3.0718413110552234</v>
      </c>
      <c r="D149" s="162">
        <v>-3.8634567358586835</v>
      </c>
      <c r="E149" s="162">
        <v>-8.2020659008032908</v>
      </c>
      <c r="F149" s="162">
        <v>-10.142442344149005</v>
      </c>
      <c r="G149" s="162">
        <v>-3.415375757612249</v>
      </c>
      <c r="H149" s="162">
        <v>-2.6203200553349681</v>
      </c>
      <c r="I149" s="162">
        <v>4.9474239273239462E-2</v>
      </c>
      <c r="J149" s="162">
        <v>-4.7126525260062007</v>
      </c>
      <c r="K149" s="162">
        <v>-2.8401534689051933</v>
      </c>
      <c r="L149" s="162">
        <v>0.33116602782545801</v>
      </c>
      <c r="M149" s="162">
        <v>-4.529227110066647</v>
      </c>
      <c r="N149" s="162">
        <v>-1.405582945933026</v>
      </c>
      <c r="O149" s="162">
        <v>-5.5938651666356032</v>
      </c>
      <c r="P149" s="281">
        <v>-5.3869206482965115</v>
      </c>
      <c r="Q149" s="281">
        <v>-5.0877051908860382</v>
      </c>
    </row>
    <row r="150" spans="1:17" ht="12.75" customHeight="1" x14ac:dyDescent="0.2">
      <c r="A150" s="178"/>
      <c r="B150" s="178" t="s">
        <v>4</v>
      </c>
      <c r="C150" s="162">
        <v>-17.635316348875484</v>
      </c>
      <c r="D150" s="162">
        <v>-21.052235982489208</v>
      </c>
      <c r="E150" s="162">
        <v>-24.651828630076857</v>
      </c>
      <c r="F150" s="162">
        <v>-76.60849155363033</v>
      </c>
      <c r="G150" s="162">
        <v>-7.3257206734683606</v>
      </c>
      <c r="H150" s="162">
        <v>-6.1640446702366791</v>
      </c>
      <c r="I150" s="162">
        <v>-3.5780860135456116</v>
      </c>
      <c r="J150" s="162">
        <v>-9.7924912030393774</v>
      </c>
      <c r="K150" s="162">
        <v>-23.669700476928146</v>
      </c>
      <c r="L150" s="162">
        <v>2.2756981240745766E-2</v>
      </c>
      <c r="M150" s="162">
        <v>-27.725300426666767</v>
      </c>
      <c r="N150" s="162">
        <v>-20.946960953300142</v>
      </c>
      <c r="O150" s="162">
        <v>-47.199625189191963</v>
      </c>
      <c r="P150" s="281">
        <v>-55.6042442108307</v>
      </c>
      <c r="Q150" s="281">
        <v>-50.039462943592675</v>
      </c>
    </row>
    <row r="151" spans="1:17" ht="12.75" customHeight="1" x14ac:dyDescent="0.2">
      <c r="A151" s="178"/>
      <c r="B151" s="178" t="s">
        <v>1</v>
      </c>
      <c r="C151" s="162">
        <v>13.810571296744145</v>
      </c>
      <c r="D151" s="162">
        <v>28.508477426414558</v>
      </c>
      <c r="E151" s="162">
        <v>15.717500287140652</v>
      </c>
      <c r="F151" s="162">
        <v>223.29490346339318</v>
      </c>
      <c r="G151" s="162">
        <v>0.70775270490794906</v>
      </c>
      <c r="H151" s="162">
        <v>4.0220121526444164</v>
      </c>
      <c r="I151" s="162">
        <v>1.0492567377555995</v>
      </c>
      <c r="J151" s="162">
        <v>4.2199964301314674</v>
      </c>
      <c r="K151" s="162">
        <v>14.016921003234284</v>
      </c>
      <c r="L151" s="162">
        <v>0.18291081333754455</v>
      </c>
      <c r="M151" s="162">
        <v>27.690449411904705</v>
      </c>
      <c r="N151" s="162">
        <v>17.381649603434667</v>
      </c>
      <c r="O151" s="162">
        <v>37.558437788957043</v>
      </c>
      <c r="P151" s="281">
        <v>67.393975781691722</v>
      </c>
      <c r="Q151" s="281">
        <v>64.113660440851788</v>
      </c>
    </row>
    <row r="152" spans="1:17" ht="12.75" customHeight="1" x14ac:dyDescent="0.2">
      <c r="A152" s="178"/>
      <c r="B152" s="178" t="s">
        <v>2</v>
      </c>
      <c r="C152" s="162">
        <v>2.8377995368003006</v>
      </c>
      <c r="D152" s="162">
        <v>0.86764203230560444</v>
      </c>
      <c r="E152" s="162">
        <v>4.2379669717755641</v>
      </c>
      <c r="F152" s="162">
        <v>-27.649345660181979</v>
      </c>
      <c r="G152" s="162">
        <v>6.0449861900060631</v>
      </c>
      <c r="H152" s="162">
        <v>2.7340013409110631</v>
      </c>
      <c r="I152" s="162">
        <v>1.5877977790743847</v>
      </c>
      <c r="J152" s="162">
        <v>7.0572047609961164</v>
      </c>
      <c r="K152" s="162">
        <v>3.0070762558962461</v>
      </c>
      <c r="L152" s="162">
        <v>0.2482030722571027</v>
      </c>
      <c r="M152" s="162">
        <v>12.271153759469055</v>
      </c>
      <c r="N152" s="162">
        <v>8.2786145456097859</v>
      </c>
      <c r="O152" s="162">
        <v>-2.6689282393863367</v>
      </c>
      <c r="P152" s="281">
        <v>-6.1866459392459277</v>
      </c>
      <c r="Q152" s="281">
        <v>-5.7992003240560646</v>
      </c>
    </row>
    <row r="153" spans="1:17" ht="12.75" customHeight="1" x14ac:dyDescent="0.2">
      <c r="A153" s="178">
        <v>2021</v>
      </c>
      <c r="B153" s="178" t="s">
        <v>3</v>
      </c>
      <c r="C153" s="162">
        <v>-2.7107744295854164</v>
      </c>
      <c r="D153" s="162">
        <v>-5.3079099925306465</v>
      </c>
      <c r="E153" s="162">
        <v>-6.5185783105670136E-2</v>
      </c>
      <c r="F153" s="162">
        <v>-36.306839192543535</v>
      </c>
      <c r="G153" s="162">
        <v>-1.821441292930881</v>
      </c>
      <c r="H153" s="162">
        <v>1.0219692304007211</v>
      </c>
      <c r="I153" s="162">
        <v>0.68891447646632908</v>
      </c>
      <c r="J153" s="162">
        <v>7.4530274269912766E-2</v>
      </c>
      <c r="K153" s="162">
        <v>-1.4264435374463313</v>
      </c>
      <c r="L153" s="162">
        <v>0.26100002005273737</v>
      </c>
      <c r="M153" s="162">
        <v>-13.04147554638776</v>
      </c>
      <c r="N153" s="162">
        <v>2.1940044334178843</v>
      </c>
      <c r="O153" s="162">
        <v>-6.2815575065692126</v>
      </c>
      <c r="P153" s="281">
        <v>-32.118483868467742</v>
      </c>
      <c r="Q153" s="281">
        <v>13.139996255690445</v>
      </c>
    </row>
    <row r="154" spans="1:17" ht="12.75" customHeight="1" x14ac:dyDescent="0.2">
      <c r="A154" s="178"/>
      <c r="B154" s="178" t="s">
        <v>4</v>
      </c>
      <c r="C154" s="162">
        <v>5.2197587153918201</v>
      </c>
      <c r="D154" s="162">
        <v>7.6273077998804339</v>
      </c>
      <c r="E154" s="162">
        <v>3.5840724187155226</v>
      </c>
      <c r="F154" s="162">
        <v>114.06229669773937</v>
      </c>
      <c r="G154" s="162">
        <v>-2.0206744273644328</v>
      </c>
      <c r="H154" s="162">
        <v>-1.6088904211028821</v>
      </c>
      <c r="I154" s="162">
        <v>-0.65502072938671274</v>
      </c>
      <c r="J154" s="162">
        <v>5.1406514029561645</v>
      </c>
      <c r="K154" s="162">
        <v>2.6293353132953001</v>
      </c>
      <c r="L154" s="162">
        <v>0.47106884045302611</v>
      </c>
      <c r="M154" s="162">
        <v>13.664103448045605</v>
      </c>
      <c r="N154" s="162">
        <v>2.5346035723387672</v>
      </c>
      <c r="O154" s="162">
        <v>10.456074337966559</v>
      </c>
      <c r="P154" s="281">
        <v>58.569794775734387</v>
      </c>
      <c r="Q154" s="281">
        <v>8.0351125570070394</v>
      </c>
    </row>
    <row r="155" spans="1:17" ht="22.5" customHeight="1" x14ac:dyDescent="0.2">
      <c r="A155" s="85" t="s">
        <v>208</v>
      </c>
      <c r="B155" s="84"/>
      <c r="C155" s="363"/>
      <c r="D155" s="363"/>
      <c r="E155" s="363"/>
      <c r="F155" s="363"/>
      <c r="G155" s="363"/>
      <c r="H155" s="363"/>
      <c r="I155" s="363"/>
      <c r="J155" s="363"/>
      <c r="K155" s="363"/>
      <c r="L155" s="363"/>
      <c r="M155" s="363"/>
      <c r="N155" s="363"/>
      <c r="O155" s="363"/>
      <c r="P155" s="362"/>
      <c r="Q155" s="362"/>
    </row>
    <row r="156" spans="1:17" ht="18" customHeight="1" x14ac:dyDescent="0.2">
      <c r="A156" s="90">
        <v>2017</v>
      </c>
      <c r="B156" s="118" t="s">
        <v>3</v>
      </c>
      <c r="C156" s="162">
        <v>1.1511126395265636</v>
      </c>
      <c r="D156" s="162">
        <v>1.1985567371469052</v>
      </c>
      <c r="E156" s="162">
        <v>0.92368810475396135</v>
      </c>
      <c r="F156" s="162">
        <v>-3.7310755849149335</v>
      </c>
      <c r="G156" s="162">
        <v>5.8051490360835567</v>
      </c>
      <c r="H156" s="162">
        <v>3.1156508239904124</v>
      </c>
      <c r="I156" s="162">
        <v>0.13620325713565862</v>
      </c>
      <c r="J156" s="162">
        <v>1.3509185289332759</v>
      </c>
      <c r="K156" s="162">
        <v>4.4924930112890005</v>
      </c>
      <c r="L156" s="162">
        <v>-0.1466492189118207</v>
      </c>
      <c r="M156" s="162">
        <v>0.49527785878507036</v>
      </c>
      <c r="N156" s="162">
        <v>7.1317019363692502E-2</v>
      </c>
      <c r="O156" s="162">
        <v>-3.8943361808424948</v>
      </c>
      <c r="P156" s="281">
        <v>9.8016626607285939</v>
      </c>
      <c r="Q156" s="281">
        <v>5.3503775080793847</v>
      </c>
    </row>
    <row r="157" spans="1:17" ht="12.75" customHeight="1" x14ac:dyDescent="0.2">
      <c r="B157" s="90" t="s">
        <v>4</v>
      </c>
      <c r="C157" s="162">
        <v>0.98809607582519554</v>
      </c>
      <c r="D157" s="162">
        <v>0.32016911093655231</v>
      </c>
      <c r="E157" s="162">
        <v>-1.1797637064783095</v>
      </c>
      <c r="F157" s="162">
        <v>-0.75439289162751999</v>
      </c>
      <c r="G157" s="162">
        <v>7.275367929891785</v>
      </c>
      <c r="H157" s="162">
        <v>2.1519590219485352</v>
      </c>
      <c r="I157" s="162">
        <v>0.72658741605107213</v>
      </c>
      <c r="J157" s="162">
        <v>-2.8615926601781361</v>
      </c>
      <c r="K157" s="162">
        <v>5.0181984465102802</v>
      </c>
      <c r="L157" s="162">
        <v>6.8465732250078126E-2</v>
      </c>
      <c r="M157" s="162">
        <v>1.8056310271358678</v>
      </c>
      <c r="N157" s="162">
        <v>-0.14925740225026907</v>
      </c>
      <c r="O157" s="162">
        <v>6.6639508539887871</v>
      </c>
      <c r="P157" s="281">
        <v>4.8018068949729154</v>
      </c>
      <c r="Q157" s="281">
        <v>-4.5703148881626854</v>
      </c>
    </row>
    <row r="158" spans="1:17" ht="12.75" customHeight="1" x14ac:dyDescent="0.2">
      <c r="B158" s="125" t="s">
        <v>1</v>
      </c>
      <c r="C158" s="162">
        <v>0.48596409850514277</v>
      </c>
      <c r="D158" s="162">
        <v>1.5823761549025095</v>
      </c>
      <c r="E158" s="162">
        <v>-2.4682722261277434</v>
      </c>
      <c r="F158" s="162">
        <v>1.3152700833219733</v>
      </c>
      <c r="G158" s="162">
        <v>2.7077709100693514</v>
      </c>
      <c r="H158" s="162">
        <v>0.99478282550677921</v>
      </c>
      <c r="I158" s="162">
        <v>0.97889711882463981</v>
      </c>
      <c r="J158" s="162">
        <v>-5.3451507137611927</v>
      </c>
      <c r="K158" s="162">
        <v>2.5522292245531375</v>
      </c>
      <c r="L158" s="162">
        <v>0.21562180732352942</v>
      </c>
      <c r="M158" s="162">
        <v>1.8230359794437323</v>
      </c>
      <c r="N158" s="162">
        <v>-0.2965740945362394</v>
      </c>
      <c r="O158" s="162">
        <v>11.072700994283968</v>
      </c>
      <c r="P158" s="281">
        <v>-0.79781067484993029</v>
      </c>
      <c r="Q158" s="281">
        <v>-2.6727675298452214</v>
      </c>
    </row>
    <row r="159" spans="1:17" ht="12.75" customHeight="1" x14ac:dyDescent="0.2">
      <c r="B159" s="132" t="s">
        <v>2</v>
      </c>
      <c r="C159" s="162">
        <v>0.57836457514239825</v>
      </c>
      <c r="D159" s="162">
        <v>2.3208630836294208</v>
      </c>
      <c r="E159" s="162">
        <v>-3.3642092068614127</v>
      </c>
      <c r="F159" s="162">
        <v>3.4691755682516368</v>
      </c>
      <c r="G159" s="162">
        <v>2.7189548075137626</v>
      </c>
      <c r="H159" s="162">
        <v>-0.62416548036797748</v>
      </c>
      <c r="I159" s="162">
        <v>0.79005682980173297</v>
      </c>
      <c r="J159" s="162">
        <v>-1.7102213388501486</v>
      </c>
      <c r="K159" s="162">
        <v>-0.39372799975236905</v>
      </c>
      <c r="L159" s="162">
        <v>0.19127935194014345</v>
      </c>
      <c r="M159" s="162">
        <v>2.8430084528039412</v>
      </c>
      <c r="N159" s="162">
        <v>-0.42641433583014976</v>
      </c>
      <c r="O159" s="162">
        <v>5.7541466384809725</v>
      </c>
      <c r="P159" s="281">
        <v>-0.26004265168126928</v>
      </c>
      <c r="Q159" s="281">
        <v>1.6797727204929114</v>
      </c>
    </row>
    <row r="160" spans="1:17" ht="18" customHeight="1" x14ac:dyDescent="0.2">
      <c r="A160" s="90">
        <v>2018</v>
      </c>
      <c r="B160" s="136" t="s">
        <v>3</v>
      </c>
      <c r="C160" s="162">
        <v>0.88654311987308443</v>
      </c>
      <c r="D160" s="162">
        <v>0.85232067226257424</v>
      </c>
      <c r="E160" s="162">
        <v>-7.6083716299968351E-3</v>
      </c>
      <c r="F160" s="162">
        <v>6.0358122118469471</v>
      </c>
      <c r="G160" s="162">
        <v>1.6874279354909261</v>
      </c>
      <c r="H160" s="162">
        <v>-0.56526052127802151</v>
      </c>
      <c r="I160" s="162">
        <v>0.41804220961041416</v>
      </c>
      <c r="J160" s="162">
        <v>-0.24384236501542311</v>
      </c>
      <c r="K160" s="162">
        <v>2.7133411906976823</v>
      </c>
      <c r="L160" s="162">
        <v>0.20113523327043303</v>
      </c>
      <c r="M160" s="162">
        <v>2.3317712912124033</v>
      </c>
      <c r="N160" s="162">
        <v>-0.17527481741019812</v>
      </c>
      <c r="O160" s="162">
        <v>6.9895135192845403</v>
      </c>
      <c r="P160" s="281">
        <v>-0.38227533710900596</v>
      </c>
      <c r="Q160" s="281">
        <v>1.3751238579530867</v>
      </c>
    </row>
    <row r="161" spans="1:17" ht="12.75" customHeight="1" x14ac:dyDescent="0.2">
      <c r="B161" s="178" t="s">
        <v>4</v>
      </c>
      <c r="C161" s="162">
        <v>1.2608891495030639</v>
      </c>
      <c r="D161" s="162">
        <v>2.9474130309559365</v>
      </c>
      <c r="E161" s="162">
        <v>3.0837476401713415</v>
      </c>
      <c r="F161" s="162">
        <v>3.1705916072376494</v>
      </c>
      <c r="G161" s="162">
        <v>-1.2729135377750112</v>
      </c>
      <c r="H161" s="162">
        <v>1.8895739265160305</v>
      </c>
      <c r="I161" s="162">
        <v>5.9605032335818819E-2</v>
      </c>
      <c r="J161" s="162">
        <v>0.57512787979054902</v>
      </c>
      <c r="K161" s="162">
        <v>3.755096714593753</v>
      </c>
      <c r="L161" s="162">
        <v>0.26265744912303823</v>
      </c>
      <c r="M161" s="162">
        <v>1.7693262236353702</v>
      </c>
      <c r="N161" s="162">
        <v>-0.31451631792973611</v>
      </c>
      <c r="O161" s="162">
        <v>3.9881856122269577</v>
      </c>
      <c r="P161" s="281">
        <v>0.99752179943779495</v>
      </c>
      <c r="Q161" s="281">
        <v>2.9574746608501679</v>
      </c>
    </row>
    <row r="162" spans="1:17" ht="12.75" customHeight="1" x14ac:dyDescent="0.2">
      <c r="B162" s="178" t="s">
        <v>1</v>
      </c>
      <c r="C162" s="162">
        <v>1.436482606881162</v>
      </c>
      <c r="D162" s="162">
        <v>1.4555998086617228</v>
      </c>
      <c r="E162" s="162">
        <v>3.7906895270234608</v>
      </c>
      <c r="F162" s="162">
        <v>2.702775067446006</v>
      </c>
      <c r="G162" s="162">
        <v>0.74943985454700712</v>
      </c>
      <c r="H162" s="162">
        <v>2.8981590723179407</v>
      </c>
      <c r="I162" s="162">
        <v>0.12253432770357175</v>
      </c>
      <c r="J162" s="162">
        <v>1.0959283518982232</v>
      </c>
      <c r="K162" s="162">
        <v>5.3262820341033912</v>
      </c>
      <c r="L162" s="162">
        <v>0.47886553378131413</v>
      </c>
      <c r="M162" s="162">
        <v>1.4152700064754775</v>
      </c>
      <c r="N162" s="162">
        <v>-1.56780937469847E-2</v>
      </c>
      <c r="O162" s="162">
        <v>1.5055408492331557</v>
      </c>
      <c r="P162" s="281">
        <v>2.2285865965869789</v>
      </c>
      <c r="Q162" s="281">
        <v>2.6669121161576825</v>
      </c>
    </row>
    <row r="163" spans="1:17" ht="12.75" customHeight="1" x14ac:dyDescent="0.2">
      <c r="B163" s="178" t="s">
        <v>2</v>
      </c>
      <c r="C163" s="162">
        <v>1.6340866758300931</v>
      </c>
      <c r="D163" s="162">
        <v>1.8427098930648533</v>
      </c>
      <c r="E163" s="162">
        <v>4.0331222091170016</v>
      </c>
      <c r="F163" s="162">
        <v>1.5279204917542533</v>
      </c>
      <c r="G163" s="162">
        <v>-1.5871705372287326</v>
      </c>
      <c r="H163" s="162">
        <v>6.4514577554881214</v>
      </c>
      <c r="I163" s="162">
        <v>0.18107617689078204</v>
      </c>
      <c r="J163" s="162">
        <v>0.48154338318782131</v>
      </c>
      <c r="K163" s="162">
        <v>3.5585040254128675</v>
      </c>
      <c r="L163" s="162">
        <v>1.377459349163046</v>
      </c>
      <c r="M163" s="162">
        <v>0.28585325837049425</v>
      </c>
      <c r="N163" s="162">
        <v>0.6671564333972535</v>
      </c>
      <c r="O163" s="162">
        <v>2.3008790238133958</v>
      </c>
      <c r="P163" s="281">
        <v>2.7599852167223604</v>
      </c>
      <c r="Q163" s="281">
        <v>11.890819500100491</v>
      </c>
    </row>
    <row r="164" spans="1:17" ht="18" customHeight="1" x14ac:dyDescent="0.2">
      <c r="A164" s="313">
        <v>2019</v>
      </c>
      <c r="B164" s="312" t="s">
        <v>3</v>
      </c>
      <c r="C164" s="162">
        <v>1.3463471789115111</v>
      </c>
      <c r="D164" s="162">
        <v>2.3683487143648208</v>
      </c>
      <c r="E164" s="162">
        <v>2.6725728146131944</v>
      </c>
      <c r="F164" s="162">
        <v>0.90935095810014133</v>
      </c>
      <c r="G164" s="162">
        <v>-1.6439799097549779</v>
      </c>
      <c r="H164" s="162">
        <v>6.7940951885457235</v>
      </c>
      <c r="I164" s="162">
        <v>0.38421983991041575</v>
      </c>
      <c r="J164" s="162">
        <v>-0.47188251362874079</v>
      </c>
      <c r="K164" s="162">
        <v>-1.5927607563185897</v>
      </c>
      <c r="L164" s="162">
        <v>1.8787315780521618</v>
      </c>
      <c r="M164" s="162">
        <v>-0.55751093774920601</v>
      </c>
      <c r="N164" s="162">
        <v>0.4275103172143524</v>
      </c>
      <c r="O164" s="162">
        <v>6.8822697273261513</v>
      </c>
      <c r="P164" s="281">
        <v>3.1625553584073041</v>
      </c>
      <c r="Q164" s="281">
        <v>9.6584241467121412</v>
      </c>
    </row>
    <row r="165" spans="1:17" ht="12.75" customHeight="1" x14ac:dyDescent="0.2">
      <c r="A165" s="313"/>
      <c r="B165" s="312" t="s">
        <v>4</v>
      </c>
      <c r="C165" s="162">
        <v>1.0926486217623266</v>
      </c>
      <c r="D165" s="162">
        <v>0.95469456206114245</v>
      </c>
      <c r="E165" s="162">
        <v>0.11893891552963165</v>
      </c>
      <c r="F165" s="162">
        <v>2.3305717677003734</v>
      </c>
      <c r="G165" s="162">
        <v>4.2244448043675442</v>
      </c>
      <c r="H165" s="162">
        <v>4.599188515963859</v>
      </c>
      <c r="I165" s="162">
        <v>0.93242700189022365</v>
      </c>
      <c r="J165" s="162">
        <v>-1.0030226103880602</v>
      </c>
      <c r="K165" s="162">
        <v>-1.2897984226894921</v>
      </c>
      <c r="L165" s="162">
        <v>2.1426935082012211</v>
      </c>
      <c r="M165" s="162">
        <v>-0.30812973103792052</v>
      </c>
      <c r="N165" s="162">
        <v>0.41978267373496969</v>
      </c>
      <c r="O165" s="162">
        <v>-1.6383692178280174</v>
      </c>
      <c r="P165" s="281">
        <v>1.8004531236011534</v>
      </c>
      <c r="Q165" s="281">
        <v>5.7974790599829573</v>
      </c>
    </row>
    <row r="166" spans="1:17" ht="12.75" customHeight="1" x14ac:dyDescent="0.2">
      <c r="A166" s="313"/>
      <c r="B166" s="312" t="s">
        <v>1</v>
      </c>
      <c r="C166" s="162">
        <v>0.86263421458465661</v>
      </c>
      <c r="D166" s="162">
        <v>0.74636387510558233</v>
      </c>
      <c r="E166" s="162">
        <v>-1.097025461220924</v>
      </c>
      <c r="F166" s="162">
        <v>1.7098725396907044</v>
      </c>
      <c r="G166" s="162">
        <v>4.2890698262525895</v>
      </c>
      <c r="H166" s="162">
        <v>3.1680143795598914</v>
      </c>
      <c r="I166" s="162">
        <v>0.88677490319892804</v>
      </c>
      <c r="J166" s="162">
        <v>-1.0658143867141479</v>
      </c>
      <c r="K166" s="162">
        <v>-1.5876231043518318</v>
      </c>
      <c r="L166" s="162">
        <v>2.4776914421316798</v>
      </c>
      <c r="M166" s="162">
        <v>-0.42240931548636063</v>
      </c>
      <c r="N166" s="162">
        <v>0.41748176117617497</v>
      </c>
      <c r="O166" s="162">
        <v>-0.2231807740481706</v>
      </c>
      <c r="P166" s="281">
        <v>2.0488284122503586</v>
      </c>
      <c r="Q166" s="281">
        <v>0.50706100883246563</v>
      </c>
    </row>
    <row r="167" spans="1:17" ht="12.75" customHeight="1" x14ac:dyDescent="0.2">
      <c r="A167" s="313"/>
      <c r="B167" s="312" t="s">
        <v>2</v>
      </c>
      <c r="C167" s="162">
        <v>1.1426179004705883</v>
      </c>
      <c r="D167" s="162">
        <v>6.0442584086373152E-2</v>
      </c>
      <c r="E167" s="162">
        <v>4.10942121990443E-2</v>
      </c>
      <c r="F167" s="162">
        <v>2.2186735214264397</v>
      </c>
      <c r="G167" s="162">
        <v>3.7811617868467984</v>
      </c>
      <c r="H167" s="162">
        <v>3.0013509246383796</v>
      </c>
      <c r="I167" s="162">
        <v>1.0730911485866246</v>
      </c>
      <c r="J167" s="162">
        <v>0.26946958182354486</v>
      </c>
      <c r="K167" s="162">
        <v>1.2817351301941393E-2</v>
      </c>
      <c r="L167" s="162">
        <v>1.6664755228667172</v>
      </c>
      <c r="M167" s="162">
        <v>0.6471658212548359</v>
      </c>
      <c r="N167" s="162">
        <v>0.15219879457939456</v>
      </c>
      <c r="O167" s="162">
        <v>6.0536427895215628</v>
      </c>
      <c r="P167" s="281">
        <v>2.4498657546592195</v>
      </c>
      <c r="Q167" s="281">
        <v>-8.2959765927666957</v>
      </c>
    </row>
    <row r="168" spans="1:17" ht="18" customHeight="1" x14ac:dyDescent="0.2">
      <c r="A168" s="313">
        <v>2020</v>
      </c>
      <c r="B168" s="312" t="s">
        <v>3</v>
      </c>
      <c r="C168" s="162">
        <v>-2.2495554728042544</v>
      </c>
      <c r="D168" s="162">
        <v>-4.1925587269643465</v>
      </c>
      <c r="E168" s="162">
        <v>-8.4492620529916351</v>
      </c>
      <c r="F168" s="162">
        <v>-10.11723652099491</v>
      </c>
      <c r="G168" s="162">
        <v>-0.62174272173489697</v>
      </c>
      <c r="H168" s="162">
        <v>-0.23227604805931001</v>
      </c>
      <c r="I168" s="162">
        <v>0.97346766183123989</v>
      </c>
      <c r="J168" s="162">
        <v>-4.4588183750510542</v>
      </c>
      <c r="K168" s="162">
        <v>1.633229553963389E-2</v>
      </c>
      <c r="L168" s="162">
        <v>1.4350555159387657</v>
      </c>
      <c r="M168" s="162">
        <v>-3.5051294541782019</v>
      </c>
      <c r="N168" s="162">
        <v>-1.3610114357808012</v>
      </c>
      <c r="O168" s="162">
        <v>-3.9270070790829892</v>
      </c>
      <c r="P168" s="281">
        <v>-5.5365343927674671</v>
      </c>
      <c r="Q168" s="281">
        <v>-11.047600323900376</v>
      </c>
    </row>
    <row r="169" spans="1:17" ht="12.75" customHeight="1" x14ac:dyDescent="0.2">
      <c r="A169" s="313"/>
      <c r="B169" s="312" t="s">
        <v>4</v>
      </c>
      <c r="C169" s="162">
        <v>-19.764500004052632</v>
      </c>
      <c r="D169" s="162">
        <v>-24.482374335932299</v>
      </c>
      <c r="E169" s="162">
        <v>-31.125984011420684</v>
      </c>
      <c r="F169" s="162">
        <v>-79.185973602002221</v>
      </c>
      <c r="G169" s="162">
        <v>-10.710535647399478</v>
      </c>
      <c r="H169" s="162">
        <v>-6.4552796869637881</v>
      </c>
      <c r="I169" s="162">
        <v>-3.0473101645653422</v>
      </c>
      <c r="J169" s="162">
        <v>-13.183573040514274</v>
      </c>
      <c r="K169" s="162">
        <v>-26.184851819385855</v>
      </c>
      <c r="L169" s="162">
        <v>1.0502975547912241</v>
      </c>
      <c r="M169" s="162">
        <v>-30.546879034895301</v>
      </c>
      <c r="N169" s="162">
        <v>-21.967778698747175</v>
      </c>
      <c r="O169" s="162">
        <v>-46.508748705979343</v>
      </c>
      <c r="P169" s="281">
        <v>-57.487612533031893</v>
      </c>
      <c r="Q169" s="281">
        <v>-54.669626350893182</v>
      </c>
    </row>
    <row r="170" spans="1:17" ht="12.75" customHeight="1" x14ac:dyDescent="0.2">
      <c r="A170" s="313"/>
      <c r="B170" s="312" t="s">
        <v>1</v>
      </c>
      <c r="C170" s="162">
        <v>-8.8199930367481407</v>
      </c>
      <c r="D170" s="162">
        <v>-2.5264471781468734</v>
      </c>
      <c r="E170" s="162">
        <v>-19.383415835194729</v>
      </c>
      <c r="F170" s="162">
        <v>-32.197546152822589</v>
      </c>
      <c r="G170" s="162">
        <v>-10.333222583456392</v>
      </c>
      <c r="H170" s="162">
        <v>-3.3462308261873686</v>
      </c>
      <c r="I170" s="162">
        <v>-2.1716274277962744</v>
      </c>
      <c r="J170" s="162">
        <v>-9.4725724512180971</v>
      </c>
      <c r="K170" s="162">
        <v>-16.984599126292132</v>
      </c>
      <c r="L170" s="162">
        <v>0.60439039082114121</v>
      </c>
      <c r="M170" s="162">
        <v>-11.432151763557863</v>
      </c>
      <c r="N170" s="162">
        <v>-8.6297579201415449</v>
      </c>
      <c r="O170" s="162">
        <v>-27.611397686610005</v>
      </c>
      <c r="P170" s="281">
        <v>-28.886267215747296</v>
      </c>
      <c r="Q170" s="281">
        <v>-24.081376640815154</v>
      </c>
    </row>
    <row r="171" spans="1:17" ht="12.75" customHeight="1" x14ac:dyDescent="0.2">
      <c r="A171" s="313"/>
      <c r="B171" s="312" t="s">
        <v>2</v>
      </c>
      <c r="C171" s="162">
        <v>-6.561388527651701</v>
      </c>
      <c r="D171" s="162">
        <v>-1.6188299698509656</v>
      </c>
      <c r="E171" s="162">
        <v>-16.568394608156456</v>
      </c>
      <c r="F171" s="162">
        <v>-50.835213136704652</v>
      </c>
      <c r="G171" s="162">
        <v>-4.408284256592454</v>
      </c>
      <c r="H171" s="162">
        <v>-2.3489142192893886</v>
      </c>
      <c r="I171" s="162">
        <v>-0.97035367552249507</v>
      </c>
      <c r="J171" s="162">
        <v>-4.0941981410626216</v>
      </c>
      <c r="K171" s="162">
        <v>-12.899598708906856</v>
      </c>
      <c r="L171" s="162">
        <v>0.78709399156646764</v>
      </c>
      <c r="M171" s="162">
        <v>-1.0801760555706919</v>
      </c>
      <c r="N171" s="162">
        <v>-0.93647158252300189</v>
      </c>
      <c r="O171" s="162">
        <v>-33.261573464723327</v>
      </c>
      <c r="P171" s="281">
        <v>-34.03749818097603</v>
      </c>
      <c r="Q171" s="281">
        <v>-26.692418142647199</v>
      </c>
    </row>
    <row r="172" spans="1:17" ht="12.75" customHeight="1" x14ac:dyDescent="0.2">
      <c r="A172" s="313">
        <v>2021</v>
      </c>
      <c r="B172" s="312" t="s">
        <v>3</v>
      </c>
      <c r="C172" s="162">
        <v>-6.213320551229506</v>
      </c>
      <c r="D172" s="162">
        <v>-3.0970087832372428</v>
      </c>
      <c r="E172" s="162">
        <v>-9.1730977775448146</v>
      </c>
      <c r="F172" s="162">
        <v>-65.150836975321553</v>
      </c>
      <c r="G172" s="162">
        <v>-2.8307357445325754</v>
      </c>
      <c r="H172" s="162">
        <v>1.3035264508960642</v>
      </c>
      <c r="I172" s="162">
        <v>-0.33743140365298796</v>
      </c>
      <c r="J172" s="162">
        <v>0.72405546003690979</v>
      </c>
      <c r="K172" s="162">
        <v>-11.632257242904609</v>
      </c>
      <c r="L172" s="162">
        <v>0.7166091332678759</v>
      </c>
      <c r="M172" s="162">
        <v>-9.899944569049568</v>
      </c>
      <c r="N172" s="162">
        <v>2.6802426017089154</v>
      </c>
      <c r="O172" s="162">
        <v>-33.747723064943067</v>
      </c>
      <c r="P172" s="281">
        <v>-52.674253264079155</v>
      </c>
      <c r="Q172" s="281">
        <v>-12.613855206689383</v>
      </c>
    </row>
    <row r="173" spans="1:17" ht="12.75" customHeight="1" x14ac:dyDescent="0.2">
      <c r="A173" s="313"/>
      <c r="B173" s="312" t="s">
        <v>4</v>
      </c>
      <c r="C173" s="162">
        <v>19.811202385194825</v>
      </c>
      <c r="D173" s="162">
        <v>32.105173492974018</v>
      </c>
      <c r="E173" s="162">
        <v>24.863287938184619</v>
      </c>
      <c r="F173" s="162">
        <v>218.91452798608944</v>
      </c>
      <c r="G173" s="162">
        <v>2.7316214091590352</v>
      </c>
      <c r="H173" s="162">
        <v>6.2211850109157751</v>
      </c>
      <c r="I173" s="162">
        <v>2.6838755000350378</v>
      </c>
      <c r="J173" s="162">
        <v>17.398129537666396</v>
      </c>
      <c r="K173" s="162">
        <v>18.814189895268264</v>
      </c>
      <c r="L173" s="162">
        <v>1.1680309062405803</v>
      </c>
      <c r="M173" s="162">
        <v>41.697469261522983</v>
      </c>
      <c r="N173" s="162">
        <v>33.179927006453383</v>
      </c>
      <c r="O173" s="162">
        <v>38.596865124908831</v>
      </c>
      <c r="P173" s="281">
        <v>69.034940708321429</v>
      </c>
      <c r="Q173" s="281">
        <v>88.964581745973618</v>
      </c>
    </row>
    <row r="174" spans="1:17" ht="22.5" customHeight="1" x14ac:dyDescent="0.2">
      <c r="A174" s="85" t="s">
        <v>223</v>
      </c>
      <c r="B174" s="84"/>
      <c r="C174" s="363"/>
      <c r="D174" s="363"/>
      <c r="E174" s="363"/>
      <c r="F174" s="363"/>
      <c r="G174" s="363"/>
      <c r="H174" s="363"/>
      <c r="I174" s="363"/>
      <c r="J174" s="363"/>
      <c r="K174" s="363"/>
      <c r="L174" s="363"/>
      <c r="M174" s="363"/>
      <c r="N174" s="363"/>
      <c r="O174" s="363"/>
      <c r="P174" s="362"/>
      <c r="Q174" s="362"/>
    </row>
    <row r="175" spans="1:17" ht="18" customHeight="1" x14ac:dyDescent="0.2">
      <c r="A175" s="134">
        <v>2017</v>
      </c>
      <c r="B175" s="134" t="s">
        <v>3</v>
      </c>
      <c r="C175" s="162">
        <v>1.40349586287779</v>
      </c>
      <c r="D175" s="162">
        <v>1.5358995163978477</v>
      </c>
      <c r="E175" s="162">
        <v>1.637564276014345</v>
      </c>
      <c r="F175" s="162">
        <v>-0.79649944738231682</v>
      </c>
      <c r="G175" s="162">
        <v>4.0701796170625215</v>
      </c>
      <c r="H175" s="162">
        <v>8.3712766437702726</v>
      </c>
      <c r="I175" s="162">
        <v>0.23308881605927922</v>
      </c>
      <c r="J175" s="162">
        <v>-1.0967426326637764</v>
      </c>
      <c r="K175" s="162">
        <v>1.674387033046429</v>
      </c>
      <c r="L175" s="162">
        <v>-4.3892663681972977E-2</v>
      </c>
      <c r="M175" s="162">
        <v>8.6972223486711187E-2</v>
      </c>
      <c r="N175" s="162">
        <v>0.14763415553568393</v>
      </c>
      <c r="O175" s="162">
        <v>-1.0782268001328958</v>
      </c>
      <c r="P175" s="281">
        <v>6.4998582666038089</v>
      </c>
      <c r="Q175" s="281">
        <v>15.866677899139248</v>
      </c>
    </row>
    <row r="176" spans="1:17" ht="12.75" customHeight="1" x14ac:dyDescent="0.2">
      <c r="A176" s="134"/>
      <c r="B176" s="134" t="s">
        <v>4</v>
      </c>
      <c r="C176" s="162">
        <v>1.3461192463558405</v>
      </c>
      <c r="D176" s="162">
        <v>1.1312913489891656</v>
      </c>
      <c r="E176" s="162">
        <v>1.0858399857011847</v>
      </c>
      <c r="F176" s="162">
        <v>-1.9135648642267284</v>
      </c>
      <c r="G176" s="162">
        <v>5.381353475220422</v>
      </c>
      <c r="H176" s="162">
        <v>6.3083991915162301</v>
      </c>
      <c r="I176" s="162">
        <v>0.24333281130149942</v>
      </c>
      <c r="J176" s="162">
        <v>-0.67098379928508223</v>
      </c>
      <c r="K176" s="162">
        <v>3.472951981156001</v>
      </c>
      <c r="L176" s="162">
        <v>-4.656689295514127E-2</v>
      </c>
      <c r="M176" s="162">
        <v>0.50722414063699262</v>
      </c>
      <c r="N176" s="162">
        <v>0.10939330211927256</v>
      </c>
      <c r="O176" s="162">
        <v>0.75121459643369803</v>
      </c>
      <c r="P176" s="281">
        <v>6.5730440198611433</v>
      </c>
      <c r="Q176" s="281">
        <v>8.2579114391170236</v>
      </c>
    </row>
    <row r="177" spans="1:17" x14ac:dyDescent="0.2">
      <c r="A177" s="134"/>
      <c r="B177" s="134" t="s">
        <v>1</v>
      </c>
      <c r="C177" s="162">
        <v>0.99154251226610768</v>
      </c>
      <c r="D177" s="162">
        <v>1.1648931638346625</v>
      </c>
      <c r="E177" s="162">
        <v>-0.10591636963162898</v>
      </c>
      <c r="F177" s="162">
        <v>-1.4777838712728197</v>
      </c>
      <c r="G177" s="162">
        <v>4.8937121718101224</v>
      </c>
      <c r="H177" s="162">
        <v>3.5677011478694993</v>
      </c>
      <c r="I177" s="162">
        <v>0.49313900085086004</v>
      </c>
      <c r="J177" s="162">
        <v>-2.1297775428220689</v>
      </c>
      <c r="K177" s="162">
        <v>3.9501745560239954</v>
      </c>
      <c r="L177" s="162">
        <v>2.2784958078617024E-2</v>
      </c>
      <c r="M177" s="162">
        <v>0.99757333573300855</v>
      </c>
      <c r="N177" s="162">
        <v>-6.6160787825992884E-2</v>
      </c>
      <c r="O177" s="162">
        <v>3.4257863085114622</v>
      </c>
      <c r="P177" s="281">
        <v>4.3997300538362367</v>
      </c>
      <c r="Q177" s="281">
        <v>0.13660290847440137</v>
      </c>
    </row>
    <row r="178" spans="1:17" x14ac:dyDescent="0.2">
      <c r="A178" s="134"/>
      <c r="B178" s="90" t="s">
        <v>2</v>
      </c>
      <c r="C178" s="162">
        <v>0.79972148562234224</v>
      </c>
      <c r="D178" s="162">
        <v>1.3543957947775738</v>
      </c>
      <c r="E178" s="162">
        <v>-1.5388343524451074</v>
      </c>
      <c r="F178" s="162">
        <v>3.3593716463215628E-2</v>
      </c>
      <c r="G178" s="162">
        <v>4.5948157003383159</v>
      </c>
      <c r="H178" s="162">
        <v>1.3930022933690793</v>
      </c>
      <c r="I178" s="162">
        <v>0.65743207502437429</v>
      </c>
      <c r="J178" s="162">
        <v>-2.1879052704348112</v>
      </c>
      <c r="K178" s="162">
        <v>2.8781614000515106</v>
      </c>
      <c r="L178" s="162">
        <v>8.2062944210960609E-2</v>
      </c>
      <c r="M178" s="162">
        <v>1.740469321691819</v>
      </c>
      <c r="N178" s="162">
        <v>-0.20027684284210068</v>
      </c>
      <c r="O178" s="162">
        <v>4.7802294902162998</v>
      </c>
      <c r="P178" s="281">
        <v>3.2576062278705251</v>
      </c>
      <c r="Q178" s="281">
        <v>-0.21625518111369502</v>
      </c>
    </row>
    <row r="179" spans="1:17" ht="18" customHeight="1" x14ac:dyDescent="0.2">
      <c r="A179" s="90">
        <v>2018</v>
      </c>
      <c r="B179" s="136" t="s">
        <v>3</v>
      </c>
      <c r="C179" s="162">
        <v>0.73440222737126248</v>
      </c>
      <c r="D179" s="162">
        <v>1.2667191670794153</v>
      </c>
      <c r="E179" s="162">
        <v>-1.7636860965416759</v>
      </c>
      <c r="F179" s="162">
        <v>2.4861336604848674</v>
      </c>
      <c r="G179" s="162">
        <v>3.5490850393863695</v>
      </c>
      <c r="H179" s="162">
        <v>0.47951832306442554</v>
      </c>
      <c r="I179" s="162">
        <v>0.72796448180932316</v>
      </c>
      <c r="J179" s="162">
        <v>-2.568625105008195</v>
      </c>
      <c r="K179" s="162">
        <v>2.4483105894513955</v>
      </c>
      <c r="L179" s="162">
        <v>0.16911300450770739</v>
      </c>
      <c r="M179" s="162">
        <v>2.2009141553278369</v>
      </c>
      <c r="N179" s="162">
        <v>-0.26180621655225877</v>
      </c>
      <c r="O179" s="162">
        <v>7.5974414734487539</v>
      </c>
      <c r="P179" s="281">
        <v>0.79504521689055707</v>
      </c>
      <c r="Q179" s="281">
        <v>-1.1145857119869476</v>
      </c>
    </row>
    <row r="180" spans="1:17" x14ac:dyDescent="0.2">
      <c r="B180" s="178" t="s">
        <v>4</v>
      </c>
      <c r="C180" s="162">
        <v>0.80339283170512488</v>
      </c>
      <c r="D180" s="162">
        <v>1.9238570076475412</v>
      </c>
      <c r="E180" s="162">
        <v>-0.7112915468750316</v>
      </c>
      <c r="F180" s="162">
        <v>3.4884691538737087</v>
      </c>
      <c r="G180" s="162">
        <v>1.4393563361258543</v>
      </c>
      <c r="H180" s="162">
        <v>0.42279965525221996</v>
      </c>
      <c r="I180" s="162">
        <v>0.56053724049570519</v>
      </c>
      <c r="J180" s="162">
        <v>-1.7235137503552806</v>
      </c>
      <c r="K180" s="162">
        <v>2.1592307961452661</v>
      </c>
      <c r="L180" s="162">
        <v>0.21768667564799671</v>
      </c>
      <c r="M180" s="162">
        <v>2.1899886059085532</v>
      </c>
      <c r="N180" s="162">
        <v>-0.30316299643375544</v>
      </c>
      <c r="O180" s="162">
        <v>6.8824781722202744</v>
      </c>
      <c r="P180" s="281">
        <v>-0.11027681929432731</v>
      </c>
      <c r="Q180" s="281">
        <v>0.78015988412548154</v>
      </c>
    </row>
    <row r="181" spans="1:17" x14ac:dyDescent="0.2">
      <c r="B181" s="178" t="s">
        <v>1</v>
      </c>
      <c r="C181" s="162">
        <v>1.0414276892043688</v>
      </c>
      <c r="D181" s="162">
        <v>1.8905018790928949</v>
      </c>
      <c r="E181" s="162">
        <v>0.84745927399579557</v>
      </c>
      <c r="F181" s="162">
        <v>3.8333458789627883</v>
      </c>
      <c r="G181" s="162">
        <v>0.9617255614025737</v>
      </c>
      <c r="H181" s="162">
        <v>0.90338288208491235</v>
      </c>
      <c r="I181" s="162">
        <v>0.34684135657531101</v>
      </c>
      <c r="J181" s="162">
        <v>-7.8966423671261055E-2</v>
      </c>
      <c r="K181" s="162">
        <v>2.8617305079126538</v>
      </c>
      <c r="L181" s="162">
        <v>0.28357338045213965</v>
      </c>
      <c r="M181" s="162">
        <v>2.0853314159321457</v>
      </c>
      <c r="N181" s="162">
        <v>-0.23292737099437488</v>
      </c>
      <c r="O181" s="162">
        <v>4.4903371697553922</v>
      </c>
      <c r="P181" s="281">
        <v>0.6388802428820668</v>
      </c>
      <c r="Q181" s="281">
        <v>2.174405986370985</v>
      </c>
    </row>
    <row r="182" spans="1:17" x14ac:dyDescent="0.2">
      <c r="B182" s="178" t="s">
        <v>2</v>
      </c>
      <c r="C182" s="162">
        <v>1.3048705906171989</v>
      </c>
      <c r="D182" s="162">
        <v>1.7726228296108246</v>
      </c>
      <c r="E182" s="162">
        <v>2.7167059102347366</v>
      </c>
      <c r="F182" s="162">
        <v>3.3398025392156256</v>
      </c>
      <c r="G182" s="162">
        <v>-0.1126586604367219</v>
      </c>
      <c r="H182" s="162">
        <v>2.6621332110597962</v>
      </c>
      <c r="I182" s="162">
        <v>0.19515339926846309</v>
      </c>
      <c r="J182" s="162">
        <v>0.47457593401217935</v>
      </c>
      <c r="K182" s="162">
        <v>3.8458176640403678</v>
      </c>
      <c r="L182" s="162">
        <v>0.58019256980945499</v>
      </c>
      <c r="M182" s="162">
        <v>1.4455271457058245</v>
      </c>
      <c r="N182" s="162">
        <v>3.9535559809834808E-2</v>
      </c>
      <c r="O182" s="162">
        <v>3.6303323246351766</v>
      </c>
      <c r="P182" s="281">
        <v>1.3878228017341456</v>
      </c>
      <c r="Q182" s="281">
        <v>4.7318042261152016</v>
      </c>
    </row>
    <row r="183" spans="1:17" ht="18" customHeight="1" x14ac:dyDescent="0.2">
      <c r="A183" s="90">
        <v>2019</v>
      </c>
      <c r="B183" s="178" t="s">
        <v>3</v>
      </c>
      <c r="C183" s="162">
        <v>1.4193844140665703</v>
      </c>
      <c r="D183" s="162">
        <v>2.1509740811700055</v>
      </c>
      <c r="E183" s="162">
        <v>3.3917627675322137</v>
      </c>
      <c r="F183" s="162">
        <v>2.0668103765222696</v>
      </c>
      <c r="G183" s="162">
        <v>-0.949534478874412</v>
      </c>
      <c r="H183" s="162">
        <v>4.4999926726150932</v>
      </c>
      <c r="I183" s="162">
        <v>0.18692593055457962</v>
      </c>
      <c r="J183" s="162">
        <v>0.41757998207076241</v>
      </c>
      <c r="K183" s="162">
        <v>2.7528702441214818</v>
      </c>
      <c r="L183" s="162">
        <v>0.99963168454485185</v>
      </c>
      <c r="M183" s="162">
        <v>0.72285478075188792</v>
      </c>
      <c r="N183" s="162">
        <v>0.19028497453095383</v>
      </c>
      <c r="O183" s="162">
        <v>3.658308985402428</v>
      </c>
      <c r="P183" s="281">
        <v>2.2882539490605609</v>
      </c>
      <c r="Q183" s="281">
        <v>6.7863660449554004</v>
      </c>
    </row>
    <row r="184" spans="1:17" x14ac:dyDescent="0.2">
      <c r="B184" s="178" t="s">
        <v>4</v>
      </c>
      <c r="C184" s="162">
        <v>1.3765310591225983</v>
      </c>
      <c r="D184" s="162">
        <v>1.6527289388221647</v>
      </c>
      <c r="E184" s="162">
        <v>2.628355113583595</v>
      </c>
      <c r="F184" s="162">
        <v>1.8628665919668208</v>
      </c>
      <c r="G184" s="162">
        <v>0.4122039713822403</v>
      </c>
      <c r="H184" s="162">
        <v>5.1741837372609325</v>
      </c>
      <c r="I184" s="162">
        <v>0.4049098306891068</v>
      </c>
      <c r="J184" s="162">
        <v>2.1646847240930356E-2</v>
      </c>
      <c r="K184" s="162">
        <v>1.4632911362187855</v>
      </c>
      <c r="L184" s="162">
        <v>1.4697845202038877</v>
      </c>
      <c r="M184" s="162">
        <v>0.20558216740725754</v>
      </c>
      <c r="N184" s="162">
        <v>0.37423690624011385</v>
      </c>
      <c r="O184" s="162">
        <v>2.2300269510775905</v>
      </c>
      <c r="P184" s="281">
        <v>2.4880228222083076</v>
      </c>
      <c r="Q184" s="281">
        <v>7.473256049071324</v>
      </c>
    </row>
    <row r="185" spans="1:17" x14ac:dyDescent="0.2">
      <c r="B185" s="178" t="s">
        <v>1</v>
      </c>
      <c r="C185" s="162">
        <v>1.2322428565156827</v>
      </c>
      <c r="D185" s="162">
        <v>1.4736949682409772</v>
      </c>
      <c r="E185" s="162">
        <v>1.395219422617032</v>
      </c>
      <c r="F185" s="162">
        <v>1.6192394773588603</v>
      </c>
      <c r="G185" s="162">
        <v>1.2892807834591054</v>
      </c>
      <c r="H185" s="162">
        <v>5.2270042769877278</v>
      </c>
      <c r="I185" s="162">
        <v>0.59601032089162231</v>
      </c>
      <c r="J185" s="162">
        <v>-0.51668176901517882</v>
      </c>
      <c r="K185" s="162">
        <v>-0.27275710483780813</v>
      </c>
      <c r="L185" s="162">
        <v>1.9698647361539372</v>
      </c>
      <c r="M185" s="162">
        <v>-0.25131480135851803</v>
      </c>
      <c r="N185" s="162">
        <v>0.48280354041376938</v>
      </c>
      <c r="O185" s="162">
        <v>1.7882306761201363</v>
      </c>
      <c r="P185" s="281">
        <v>2.4414853221456525</v>
      </c>
      <c r="Q185" s="281">
        <v>6.8842799905921623</v>
      </c>
    </row>
    <row r="186" spans="1:17" x14ac:dyDescent="0.2">
      <c r="B186" s="178" t="s">
        <v>2</v>
      </c>
      <c r="C186" s="162">
        <v>1.1105145660100391</v>
      </c>
      <c r="D186" s="162">
        <v>1.0265284609904768</v>
      </c>
      <c r="E186" s="162">
        <v>0.4190588567974487</v>
      </c>
      <c r="F186" s="162">
        <v>1.7903573496629548</v>
      </c>
      <c r="G186" s="162">
        <v>2.6348532689601853</v>
      </c>
      <c r="H186" s="162">
        <v>4.3580802579951126</v>
      </c>
      <c r="I186" s="162">
        <v>0.81925347680778771</v>
      </c>
      <c r="J186" s="162">
        <v>-0.56836828447035259</v>
      </c>
      <c r="K186" s="162">
        <v>-1.1177328088640479</v>
      </c>
      <c r="L186" s="162">
        <v>2.0406914796218274</v>
      </c>
      <c r="M186" s="162">
        <v>-0.16082736061748903</v>
      </c>
      <c r="N186" s="162">
        <v>0.35410085266761371</v>
      </c>
      <c r="O186" s="162">
        <v>2.7324698065788198</v>
      </c>
      <c r="P186" s="281">
        <v>2.3657462728918262</v>
      </c>
      <c r="Q186" s="281">
        <v>1.6209691326090905</v>
      </c>
    </row>
    <row r="187" spans="1:17" ht="18" customHeight="1" x14ac:dyDescent="0.2">
      <c r="A187" s="90">
        <v>2020</v>
      </c>
      <c r="B187" s="178" t="s">
        <v>3</v>
      </c>
      <c r="C187" s="162">
        <v>0.20917653323898833</v>
      </c>
      <c r="D187" s="162">
        <v>-0.61500229572743592</v>
      </c>
      <c r="E187" s="162">
        <v>-2.3478249934022699</v>
      </c>
      <c r="F187" s="162">
        <v>-1.0022381374363931</v>
      </c>
      <c r="G187" s="162">
        <v>2.9101555440267788</v>
      </c>
      <c r="H187" s="162">
        <v>2.6087690991110293</v>
      </c>
      <c r="I187" s="162">
        <v>0.96650732227732306</v>
      </c>
      <c r="J187" s="162">
        <v>-1.5638084682225752</v>
      </c>
      <c r="K187" s="162">
        <v>-0.72743814649983563</v>
      </c>
      <c r="L187" s="162">
        <v>1.9279919907379934</v>
      </c>
      <c r="M187" s="162">
        <v>-0.89328924541962351</v>
      </c>
      <c r="N187" s="162">
        <v>-9.3887647626075932E-2</v>
      </c>
      <c r="O187" s="162">
        <v>2.2282628768635959E-2</v>
      </c>
      <c r="P187" s="281">
        <v>0.14769012031587181</v>
      </c>
      <c r="Q187" s="281">
        <v>-3.5008558608446947</v>
      </c>
    </row>
    <row r="188" spans="1:17" x14ac:dyDescent="0.2">
      <c r="B188" s="178" t="s">
        <v>4</v>
      </c>
      <c r="C188" s="162">
        <v>-5.0247487924539485</v>
      </c>
      <c r="D188" s="162">
        <v>-7.0008175984714427</v>
      </c>
      <c r="E188" s="162">
        <v>-10.171301485157116</v>
      </c>
      <c r="F188" s="162">
        <v>-21.701402578210008</v>
      </c>
      <c r="G188" s="162">
        <v>-0.91321424173547427</v>
      </c>
      <c r="H188" s="162">
        <v>-0.15441570838626717</v>
      </c>
      <c r="I188" s="162">
        <v>-3.2804446396994535E-2</v>
      </c>
      <c r="J188" s="162">
        <v>-4.5915501163564301</v>
      </c>
      <c r="K188" s="162">
        <v>-6.9614500365590715</v>
      </c>
      <c r="L188" s="162">
        <v>1.6538500571802359</v>
      </c>
      <c r="M188" s="162">
        <v>-8.4505678099244363</v>
      </c>
      <c r="N188" s="162">
        <v>-5.6921418007811582</v>
      </c>
      <c r="O188" s="162">
        <v>-10.95483266201478</v>
      </c>
      <c r="P188" s="281">
        <v>-14.733228985159556</v>
      </c>
      <c r="Q188" s="281">
        <v>-18.351338035336056</v>
      </c>
    </row>
    <row r="189" spans="1:17" x14ac:dyDescent="0.2">
      <c r="B189" s="178" t="s">
        <v>1</v>
      </c>
      <c r="C189" s="162">
        <v>-7.4414167407915528</v>
      </c>
      <c r="D189" s="162">
        <v>-7.8034737714518201</v>
      </c>
      <c r="E189" s="162">
        <v>-14.735843238623573</v>
      </c>
      <c r="F189" s="162">
        <v>-30.119378686532016</v>
      </c>
      <c r="G189" s="162">
        <v>-4.5865558787252496</v>
      </c>
      <c r="H189" s="162">
        <v>-1.7683604911863569</v>
      </c>
      <c r="I189" s="162">
        <v>-0.79809603256612149</v>
      </c>
      <c r="J189" s="162">
        <v>-6.6942236569249758</v>
      </c>
      <c r="K189" s="162">
        <v>-10.909617896589282</v>
      </c>
      <c r="L189" s="162">
        <v>1.1867450557169548</v>
      </c>
      <c r="M189" s="162">
        <v>-11.217059840900632</v>
      </c>
      <c r="N189" s="162">
        <v>-7.9515751794033775</v>
      </c>
      <c r="O189" s="162">
        <v>-17.779509760821483</v>
      </c>
      <c r="P189" s="281">
        <v>-22.383701654257067</v>
      </c>
      <c r="Q189" s="281">
        <v>-24.288760896386506</v>
      </c>
    </row>
    <row r="190" spans="1:17" x14ac:dyDescent="0.2">
      <c r="B190" s="178" t="s">
        <v>2</v>
      </c>
      <c r="C190" s="162">
        <v>-9.3512516681092279</v>
      </c>
      <c r="D190" s="162">
        <v>-8.2211544444566869</v>
      </c>
      <c r="E190" s="162">
        <v>-18.88689327992914</v>
      </c>
      <c r="F190" s="162">
        <v>-43.168889355453558</v>
      </c>
      <c r="G190" s="162">
        <v>-6.567776838596572</v>
      </c>
      <c r="H190" s="162">
        <v>-3.0922557996416629</v>
      </c>
      <c r="I190" s="162">
        <v>-1.3062360862689388</v>
      </c>
      <c r="J190" s="162">
        <v>-7.786740780000116</v>
      </c>
      <c r="K190" s="162">
        <v>-14.141636216159213</v>
      </c>
      <c r="L190" s="162">
        <v>0.96785661170373771</v>
      </c>
      <c r="M190" s="162">
        <v>-11.632138754772143</v>
      </c>
      <c r="N190" s="162">
        <v>-8.2206844976272038</v>
      </c>
      <c r="O190" s="162">
        <v>-27.607913952012595</v>
      </c>
      <c r="P190" s="281">
        <v>-31.405886489468116</v>
      </c>
      <c r="Q190" s="281">
        <v>-29.083985374784177</v>
      </c>
    </row>
    <row r="191" spans="1:17" x14ac:dyDescent="0.2">
      <c r="A191" s="90">
        <v>2021</v>
      </c>
      <c r="B191" s="178" t="s">
        <v>3</v>
      </c>
      <c r="C191" s="162">
        <v>-10.36125984342749</v>
      </c>
      <c r="D191" s="162">
        <v>-7.9983824877050154</v>
      </c>
      <c r="E191" s="162">
        <v>-19.282478024704858</v>
      </c>
      <c r="F191" s="162">
        <v>-56.669148628734888</v>
      </c>
      <c r="G191" s="162">
        <v>-7.1137478570928891</v>
      </c>
      <c r="H191" s="162">
        <v>-2.7137468942183887</v>
      </c>
      <c r="I191" s="162">
        <v>-1.6292742271785841</v>
      </c>
      <c r="J191" s="162">
        <v>-6.5685385238569012</v>
      </c>
      <c r="K191" s="162">
        <v>-16.974137363063846</v>
      </c>
      <c r="L191" s="162">
        <v>0.78911849434983594</v>
      </c>
      <c r="M191" s="162">
        <v>-13.251972498589353</v>
      </c>
      <c r="N191" s="162">
        <v>-7.2445071379346899</v>
      </c>
      <c r="O191" s="162">
        <v>-35.210636584695706</v>
      </c>
      <c r="P191" s="281">
        <v>-43.140284139776256</v>
      </c>
      <c r="Q191" s="281">
        <v>-29.982602834615705</v>
      </c>
    </row>
    <row r="192" spans="1:17" x14ac:dyDescent="0.2">
      <c r="B192" s="178" t="s">
        <v>4</v>
      </c>
      <c r="C192" s="162">
        <v>-1.4762317698390746</v>
      </c>
      <c r="D192" s="162">
        <v>4.633963973198675</v>
      </c>
      <c r="E192" s="162">
        <v>-7.5048749075322547</v>
      </c>
      <c r="F192" s="162">
        <v>-30.740566691156985</v>
      </c>
      <c r="G192" s="162">
        <v>-3.9018094820581695</v>
      </c>
      <c r="H192" s="162">
        <v>0.33955282205694459</v>
      </c>
      <c r="I192" s="162">
        <v>-0.22282702770662866</v>
      </c>
      <c r="J192" s="162">
        <v>0.57251478627365771</v>
      </c>
      <c r="K192" s="162">
        <v>-7.3821119398728854</v>
      </c>
      <c r="L192" s="162">
        <v>0.81929041870374419</v>
      </c>
      <c r="M192" s="162">
        <v>1.8868493922123264</v>
      </c>
      <c r="N192" s="162">
        <v>5.0246371455659045</v>
      </c>
      <c r="O192" s="364">
        <v>-21.251220778445855</v>
      </c>
      <c r="P192" s="365">
        <v>-24.870286923547198</v>
      </c>
      <c r="Q192" s="365">
        <v>-6.1372164433368965</v>
      </c>
    </row>
    <row r="193" spans="1:15" x14ac:dyDescent="0.2">
      <c r="A193" s="139" t="s">
        <v>271</v>
      </c>
      <c r="B193" s="139"/>
      <c r="C193" s="139"/>
      <c r="D193" s="139"/>
      <c r="E193" s="139"/>
      <c r="F193" s="139"/>
      <c r="G193" s="139"/>
      <c r="H193" s="139"/>
      <c r="I193" s="139"/>
      <c r="J193" s="139"/>
      <c r="K193" s="139"/>
      <c r="L193" s="139"/>
      <c r="M193" s="139"/>
      <c r="N193" s="139"/>
      <c r="O193" s="361"/>
    </row>
    <row r="194" spans="1:15" ht="12.75" customHeight="1" x14ac:dyDescent="0.2">
      <c r="A194" s="183" t="s">
        <v>211</v>
      </c>
      <c r="B194" s="183"/>
      <c r="C194" s="183"/>
      <c r="D194" s="183"/>
      <c r="E194" s="183"/>
      <c r="F194" s="183"/>
      <c r="G194" s="183"/>
      <c r="H194" s="184"/>
      <c r="I194" s="116"/>
      <c r="J194" s="116"/>
      <c r="K194" s="116"/>
      <c r="L194" s="116"/>
      <c r="M194" s="116"/>
      <c r="N194" s="116"/>
      <c r="O194" s="116"/>
    </row>
    <row r="195" spans="1:15" ht="12.75" customHeight="1" x14ac:dyDescent="0.2">
      <c r="A195" s="368" t="s">
        <v>272</v>
      </c>
      <c r="B195" s="368"/>
      <c r="C195" s="368"/>
      <c r="D195" s="368"/>
      <c r="E195" s="368"/>
      <c r="F195" s="368"/>
      <c r="G195" s="368"/>
      <c r="H195" s="372"/>
      <c r="I195" s="116"/>
      <c r="J195" s="116"/>
      <c r="K195" s="116"/>
      <c r="L195" s="116"/>
      <c r="M195" s="116"/>
      <c r="N195" s="116"/>
      <c r="O195" s="116"/>
    </row>
    <row r="196" spans="1:15" ht="12.75" customHeight="1" x14ac:dyDescent="0.2">
      <c r="A196" s="317" t="s">
        <v>273</v>
      </c>
      <c r="B196" s="317"/>
      <c r="C196" s="317"/>
      <c r="D196" s="317"/>
      <c r="E196" s="317"/>
      <c r="F196" s="317"/>
      <c r="G196" s="317"/>
      <c r="H196" s="318"/>
    </row>
  </sheetData>
  <mergeCells count="3">
    <mergeCell ref="A195:H195"/>
    <mergeCell ref="A1:O1"/>
    <mergeCell ref="A3:D3"/>
  </mergeCells>
  <pageMargins left="0.55118110236220474" right="0.55118110236220474" top="0.78740157480314965" bottom="0.78740157480314965" header="0.51181102362204722" footer="0.51181102362204722"/>
  <pageSetup paperSize="9" scale="41" fitToHeight="0" orientation="portrait" r:id="rId1"/>
  <headerFooter alignWithMargins="0"/>
  <rowBreaks count="1" manualBreakCount="1">
    <brk id="103"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38"/>
  <sheetViews>
    <sheetView view="pageBreakPreview" zoomScale="80" zoomScaleNormal="40" zoomScaleSheetLayoutView="80" workbookViewId="0">
      <pane ySplit="11" topLeftCell="A12" activePane="bottomLeft" state="frozen"/>
      <selection activeCell="E32" sqref="E32"/>
      <selection pane="bottomLeft" activeCell="C10" sqref="C10"/>
    </sheetView>
  </sheetViews>
  <sheetFormatPr defaultRowHeight="7.35" customHeight="1" x14ac:dyDescent="0.2"/>
  <cols>
    <col min="1" max="1" width="6.7109375" style="124" customWidth="1"/>
    <col min="2" max="2" width="9.28515625" style="92" customWidth="1"/>
    <col min="3" max="3" width="16" style="116" customWidth="1"/>
    <col min="4" max="4" width="12.140625" style="116" bestFit="1" customWidth="1"/>
    <col min="5" max="5" width="15.5703125" style="116" customWidth="1"/>
    <col min="6" max="6" width="12.7109375" style="115" customWidth="1"/>
    <col min="7" max="7" width="14.28515625" style="115" customWidth="1"/>
    <col min="8" max="8" width="18.140625" style="112" customWidth="1"/>
    <col min="9" max="9" width="17.7109375" style="115" customWidth="1"/>
    <col min="10" max="10" width="16.7109375" style="112" customWidth="1"/>
    <col min="11" max="11" width="13.7109375" style="112" customWidth="1"/>
    <col min="12" max="12" width="15.85546875" style="112" customWidth="1"/>
    <col min="13" max="13" width="14" style="116" customWidth="1"/>
    <col min="14" max="14" width="14.7109375" style="116" customWidth="1"/>
    <col min="15" max="16384" width="9.140625" style="96"/>
  </cols>
  <sheetData>
    <row r="1" spans="1:231" s="209" customFormat="1" ht="58.5" customHeight="1" x14ac:dyDescent="0.2">
      <c r="A1" s="376" t="s">
        <v>251</v>
      </c>
      <c r="B1" s="377"/>
      <c r="C1" s="377"/>
      <c r="D1" s="377"/>
      <c r="E1" s="377"/>
      <c r="F1" s="377"/>
      <c r="G1" s="377"/>
      <c r="H1" s="377"/>
      <c r="I1" s="377"/>
      <c r="J1" s="377"/>
      <c r="K1" s="377"/>
      <c r="L1" s="377"/>
      <c r="M1" s="378"/>
      <c r="N1" s="378"/>
    </row>
    <row r="2" spans="1:231" s="209" customFormat="1" ht="12.75" x14ac:dyDescent="0.2">
      <c r="A2" s="140"/>
      <c r="B2" s="193"/>
      <c r="C2" s="194"/>
      <c r="D2" s="194"/>
      <c r="E2" s="194"/>
      <c r="F2" s="226"/>
      <c r="G2" s="226"/>
      <c r="H2" s="210"/>
      <c r="I2" s="226"/>
      <c r="J2" s="210"/>
      <c r="K2" s="210"/>
      <c r="L2" s="210"/>
      <c r="M2" s="194"/>
      <c r="N2" s="194"/>
    </row>
    <row r="3" spans="1:231" s="228" customFormat="1" ht="18" x14ac:dyDescent="0.25">
      <c r="A3" s="268" t="s">
        <v>293</v>
      </c>
      <c r="B3" s="268"/>
      <c r="C3" s="268"/>
      <c r="D3" s="104"/>
      <c r="E3" s="104"/>
      <c r="F3" s="114"/>
      <c r="G3" s="114"/>
      <c r="H3" s="227"/>
      <c r="J3" s="229"/>
      <c r="K3" s="229"/>
      <c r="L3" s="227"/>
      <c r="M3" s="104"/>
      <c r="N3" s="104"/>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row>
    <row r="4" spans="1:231" s="228" customFormat="1" ht="18.75" thickBot="1" x14ac:dyDescent="0.3">
      <c r="A4" s="230"/>
      <c r="B4" s="231"/>
      <c r="C4" s="232"/>
      <c r="D4" s="232"/>
      <c r="E4" s="232"/>
      <c r="F4" s="233"/>
      <c r="G4" s="233"/>
      <c r="H4" s="234"/>
      <c r="I4" s="234"/>
      <c r="J4" s="234"/>
      <c r="K4" s="234"/>
      <c r="L4" s="234"/>
      <c r="M4" s="232"/>
      <c r="N4" s="269" t="s">
        <v>281</v>
      </c>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row>
    <row r="5" spans="1:231" s="228" customFormat="1" ht="16.5" customHeight="1" x14ac:dyDescent="0.2">
      <c r="A5" s="235"/>
      <c r="B5" s="236"/>
      <c r="C5" s="104"/>
      <c r="D5" s="104"/>
      <c r="E5" s="104"/>
      <c r="F5" s="379" t="s">
        <v>16</v>
      </c>
      <c r="G5" s="380"/>
      <c r="H5" s="380"/>
      <c r="I5" s="380"/>
      <c r="J5" s="380"/>
      <c r="K5" s="380"/>
      <c r="L5" s="380"/>
      <c r="M5" s="104"/>
      <c r="N5" s="104"/>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row>
    <row r="6" spans="1:231" s="228" customFormat="1" ht="52.5" customHeight="1" x14ac:dyDescent="0.2">
      <c r="A6" s="235"/>
      <c r="B6" s="236"/>
      <c r="C6" s="240" t="s">
        <v>26</v>
      </c>
      <c r="D6" s="240" t="s">
        <v>19</v>
      </c>
      <c r="E6" s="240" t="s">
        <v>243</v>
      </c>
      <c r="F6" s="241" t="s">
        <v>37</v>
      </c>
      <c r="G6" s="241" t="s">
        <v>38</v>
      </c>
      <c r="H6" s="241" t="s">
        <v>43</v>
      </c>
      <c r="I6" s="241" t="s">
        <v>71</v>
      </c>
      <c r="J6" s="241" t="s">
        <v>73</v>
      </c>
      <c r="K6" s="241" t="s">
        <v>27</v>
      </c>
      <c r="L6" s="241" t="s">
        <v>74</v>
      </c>
      <c r="M6" s="240" t="s">
        <v>35</v>
      </c>
      <c r="N6" s="240" t="s">
        <v>36</v>
      </c>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row>
    <row r="7" spans="1:231" s="238" customFormat="1" ht="12.75" x14ac:dyDescent="0.2">
      <c r="A7" s="113"/>
      <c r="B7" s="237"/>
      <c r="C7" s="242"/>
      <c r="D7" s="242"/>
      <c r="E7" s="242"/>
      <c r="F7" s="243"/>
      <c r="G7" s="243"/>
      <c r="H7" s="241"/>
      <c r="I7" s="222"/>
      <c r="J7" s="244"/>
      <c r="K7" s="244"/>
      <c r="L7" s="245"/>
      <c r="M7" s="242"/>
      <c r="N7" s="242"/>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row>
    <row r="8" spans="1:231" s="238" customFormat="1" ht="13.5" thickBot="1" x14ac:dyDescent="0.25">
      <c r="A8" s="113" t="s">
        <v>44</v>
      </c>
      <c r="B8" s="237"/>
      <c r="C8" s="242" t="s">
        <v>46</v>
      </c>
      <c r="D8" s="242" t="s">
        <v>39</v>
      </c>
      <c r="E8" s="242" t="s">
        <v>12</v>
      </c>
      <c r="F8" s="242" t="s">
        <v>40</v>
      </c>
      <c r="G8" s="242" t="s">
        <v>41</v>
      </c>
      <c r="H8" s="246" t="s">
        <v>68</v>
      </c>
      <c r="I8" s="247" t="s">
        <v>72</v>
      </c>
      <c r="J8" s="246" t="s">
        <v>67</v>
      </c>
      <c r="K8" s="246" t="s">
        <v>42</v>
      </c>
      <c r="L8" s="248" t="s">
        <v>270</v>
      </c>
      <c r="M8" s="242" t="s">
        <v>14</v>
      </c>
      <c r="N8" s="242" t="s">
        <v>13</v>
      </c>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row>
    <row r="9" spans="1:231" s="238" customFormat="1" ht="12.75" x14ac:dyDescent="0.2">
      <c r="A9" s="89"/>
      <c r="B9" s="239"/>
      <c r="C9" s="249"/>
      <c r="D9" s="249"/>
      <c r="E9" s="249"/>
      <c r="F9" s="249"/>
      <c r="G9" s="249"/>
      <c r="H9" s="158"/>
      <c r="I9" s="250"/>
      <c r="J9" s="251"/>
      <c r="K9" s="251"/>
      <c r="L9" s="158"/>
      <c r="M9" s="249"/>
      <c r="N9" s="24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09"/>
      <c r="CE9" s="209"/>
      <c r="CF9" s="209"/>
      <c r="CG9" s="209"/>
      <c r="CH9" s="209"/>
      <c r="CI9" s="209"/>
      <c r="CJ9" s="209"/>
      <c r="CK9" s="209"/>
      <c r="CL9" s="209"/>
      <c r="CM9" s="209"/>
      <c r="CN9" s="209"/>
      <c r="CO9" s="209"/>
      <c r="CP9" s="209"/>
      <c r="CQ9" s="209"/>
      <c r="CR9" s="209"/>
      <c r="CS9" s="209"/>
      <c r="CT9" s="209"/>
      <c r="CU9" s="209"/>
      <c r="CV9" s="209"/>
      <c r="CW9" s="209"/>
      <c r="CX9" s="209"/>
      <c r="CY9" s="209"/>
      <c r="CZ9" s="209"/>
      <c r="DA9" s="209"/>
      <c r="DB9" s="209"/>
      <c r="DC9" s="209"/>
      <c r="DD9" s="209"/>
      <c r="DE9" s="209"/>
      <c r="DF9" s="209"/>
      <c r="DG9" s="209"/>
      <c r="DH9" s="209"/>
      <c r="DI9" s="209"/>
      <c r="DJ9" s="209"/>
      <c r="DK9" s="209"/>
      <c r="DL9" s="209"/>
      <c r="DM9" s="209"/>
      <c r="DN9" s="209"/>
      <c r="DO9" s="209"/>
      <c r="DP9" s="209"/>
      <c r="DQ9" s="209"/>
      <c r="DR9" s="209"/>
      <c r="DS9" s="209"/>
      <c r="DT9" s="209"/>
      <c r="DU9" s="209"/>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209"/>
      <c r="FP9" s="209"/>
      <c r="FQ9" s="209"/>
      <c r="FR9" s="209"/>
      <c r="FS9" s="209"/>
      <c r="FT9" s="209"/>
      <c r="FU9" s="209"/>
      <c r="FV9" s="209"/>
      <c r="FW9" s="209"/>
      <c r="FX9" s="209"/>
      <c r="FY9" s="209"/>
      <c r="FZ9" s="209"/>
      <c r="GA9" s="209"/>
      <c r="GB9" s="209"/>
      <c r="GC9" s="209"/>
      <c r="GD9" s="209"/>
      <c r="GE9" s="209"/>
      <c r="GF9" s="209"/>
      <c r="GG9" s="209"/>
      <c r="GH9" s="209"/>
      <c r="GI9" s="209"/>
      <c r="GJ9" s="209"/>
      <c r="GK9" s="209"/>
      <c r="GL9" s="209"/>
      <c r="GM9" s="209"/>
      <c r="GN9" s="209"/>
      <c r="GO9" s="209"/>
      <c r="GP9" s="209"/>
      <c r="GQ9" s="209"/>
      <c r="GR9" s="209"/>
      <c r="GS9" s="209"/>
      <c r="GT9" s="209"/>
      <c r="GU9" s="209"/>
      <c r="GV9" s="209"/>
      <c r="GW9" s="209"/>
      <c r="GX9" s="209"/>
      <c r="GY9" s="209"/>
      <c r="GZ9" s="209"/>
      <c r="HA9" s="209"/>
      <c r="HB9" s="209"/>
      <c r="HC9" s="209"/>
      <c r="HD9" s="209"/>
      <c r="HE9" s="209"/>
      <c r="HF9" s="209"/>
      <c r="HG9" s="209"/>
      <c r="HH9" s="209"/>
      <c r="HI9" s="209"/>
      <c r="HJ9" s="209"/>
      <c r="HK9" s="209"/>
      <c r="HL9" s="209"/>
      <c r="HM9" s="209"/>
      <c r="HN9" s="209"/>
      <c r="HO9" s="209"/>
      <c r="HP9" s="209"/>
      <c r="HQ9" s="209"/>
      <c r="HR9" s="209"/>
      <c r="HS9" s="209"/>
      <c r="HT9" s="209"/>
      <c r="HU9" s="209"/>
      <c r="HV9" s="209"/>
      <c r="HW9" s="209"/>
    </row>
    <row r="10" spans="1:231" s="209" customFormat="1" ht="14.25" x14ac:dyDescent="0.2">
      <c r="A10" s="128" t="s">
        <v>280</v>
      </c>
      <c r="B10" s="113"/>
      <c r="C10" s="225">
        <v>158.29911229999999</v>
      </c>
      <c r="D10" s="225">
        <v>11.671714700000001</v>
      </c>
      <c r="E10" s="225">
        <f>'[1]Table 1.1'!G10</f>
        <v>103.71234840000001</v>
      </c>
      <c r="F10" s="225">
        <v>29.262603600000002</v>
      </c>
      <c r="G10" s="225">
        <v>3.5138308999999999</v>
      </c>
      <c r="H10" s="225">
        <v>14.576964500000001</v>
      </c>
      <c r="I10" s="225">
        <v>16.982308400000001</v>
      </c>
      <c r="J10" s="225">
        <v>10.251692200000001</v>
      </c>
      <c r="K10" s="225">
        <v>5.0207933999999996</v>
      </c>
      <c r="L10" s="225">
        <v>24.104155400000003</v>
      </c>
      <c r="M10" s="225">
        <f>'[1]Table 1.1'!H10</f>
        <v>26.8789947</v>
      </c>
      <c r="N10" s="225">
        <f>'[1]Table 1.1'!I10</f>
        <v>16.036054499999999</v>
      </c>
    </row>
    <row r="11" spans="1:231" ht="12.75" customHeight="1" x14ac:dyDescent="0.2">
      <c r="C11" s="164"/>
      <c r="D11" s="164"/>
      <c r="E11" s="164"/>
      <c r="F11" s="166"/>
      <c r="G11" s="166"/>
      <c r="H11" s="162"/>
      <c r="I11" s="166"/>
      <c r="J11" s="162"/>
      <c r="K11" s="162"/>
      <c r="L11" s="162"/>
      <c r="M11" s="164"/>
      <c r="N11" s="164"/>
    </row>
    <row r="12" spans="1:231" ht="12.75" customHeight="1" x14ac:dyDescent="0.2">
      <c r="C12" s="164"/>
      <c r="D12" s="164"/>
      <c r="E12" s="164"/>
      <c r="F12" s="166"/>
      <c r="G12" s="166"/>
      <c r="H12" s="162"/>
      <c r="I12" s="166"/>
      <c r="J12" s="162"/>
      <c r="K12" s="162"/>
      <c r="L12" s="162"/>
      <c r="M12" s="164"/>
      <c r="N12" s="164"/>
    </row>
    <row r="13" spans="1:231" s="82" customFormat="1" ht="12.75" x14ac:dyDescent="0.2">
      <c r="A13" s="124">
        <v>1998</v>
      </c>
      <c r="C13" s="164">
        <v>94.255049722247264</v>
      </c>
      <c r="D13" s="164">
        <v>97.10992089480601</v>
      </c>
      <c r="E13" s="164">
        <v>96.312007554775988</v>
      </c>
      <c r="F13" s="164">
        <v>74.948291457318007</v>
      </c>
      <c r="G13" s="164">
        <v>160.01980451062437</v>
      </c>
      <c r="H13" s="164">
        <v>60.892666866291108</v>
      </c>
      <c r="I13" s="164">
        <v>133.455727615776</v>
      </c>
      <c r="J13" s="164">
        <v>151.83713142565193</v>
      </c>
      <c r="K13" s="164">
        <v>85.48142607272257</v>
      </c>
      <c r="L13" s="164">
        <v>98.525711058947365</v>
      </c>
      <c r="M13" s="164">
        <v>110.70544710208021</v>
      </c>
      <c r="N13" s="164">
        <v>63.737267778177525</v>
      </c>
    </row>
    <row r="14" spans="1:231" s="82" customFormat="1" ht="12.75" x14ac:dyDescent="0.2">
      <c r="A14" s="124">
        <v>1999</v>
      </c>
      <c r="C14" s="164">
        <v>92.615930887169299</v>
      </c>
      <c r="D14" s="164">
        <v>87.7096555147793</v>
      </c>
      <c r="E14" s="164">
        <v>93.762236848305008</v>
      </c>
      <c r="F14" s="164">
        <v>68.467424765151534</v>
      </c>
      <c r="G14" s="164">
        <v>130.88372975702163</v>
      </c>
      <c r="H14" s="164">
        <v>67.570324675225066</v>
      </c>
      <c r="I14" s="164">
        <v>122.76874251319093</v>
      </c>
      <c r="J14" s="164">
        <v>158.52543344894195</v>
      </c>
      <c r="K14" s="164">
        <v>86.064095739829384</v>
      </c>
      <c r="L14" s="164">
        <v>95.479272633946266</v>
      </c>
      <c r="M14" s="164">
        <v>111.88314004087397</v>
      </c>
      <c r="N14" s="164">
        <v>74.929441617703503</v>
      </c>
    </row>
    <row r="15" spans="1:231" s="82" customFormat="1" ht="12.75" x14ac:dyDescent="0.2">
      <c r="A15" s="124">
        <v>2000</v>
      </c>
      <c r="C15" s="164">
        <v>94.442583607081247</v>
      </c>
      <c r="D15" s="164">
        <v>88.390046672635108</v>
      </c>
      <c r="E15" s="164">
        <v>96.495885668474685</v>
      </c>
      <c r="F15" s="164">
        <v>71.832906967666119</v>
      </c>
      <c r="G15" s="164">
        <v>123.97873882673028</v>
      </c>
      <c r="H15" s="164">
        <v>68.217471191004179</v>
      </c>
      <c r="I15" s="164">
        <v>123.2616536797197</v>
      </c>
      <c r="J15" s="164">
        <v>172.25514944954074</v>
      </c>
      <c r="K15" s="164">
        <v>94.615130772590049</v>
      </c>
      <c r="L15" s="164">
        <v>94.735349167088955</v>
      </c>
      <c r="M15" s="164">
        <v>109.40858281012034</v>
      </c>
      <c r="N15" s="164">
        <v>74.357707418996512</v>
      </c>
    </row>
    <row r="16" spans="1:231" s="82" customFormat="1" ht="12.75" x14ac:dyDescent="0.2">
      <c r="A16" s="124">
        <v>2001</v>
      </c>
      <c r="C16" s="164">
        <v>92.122310100767336</v>
      </c>
      <c r="D16" s="164">
        <v>91.214773055637863</v>
      </c>
      <c r="E16" s="164">
        <v>91.878616987332563</v>
      </c>
      <c r="F16" s="164">
        <v>74.329967122857141</v>
      </c>
      <c r="G16" s="164">
        <v>115.56801886852541</v>
      </c>
      <c r="H16" s="164">
        <v>72.234617761164884</v>
      </c>
      <c r="I16" s="164">
        <v>120.57628031693446</v>
      </c>
      <c r="J16" s="164">
        <v>139.4545399531124</v>
      </c>
      <c r="K16" s="164">
        <v>83.31573411071524</v>
      </c>
      <c r="L16" s="164">
        <v>90.514797797270418</v>
      </c>
      <c r="M16" s="164">
        <v>109.09412457638393</v>
      </c>
      <c r="N16" s="164">
        <v>82.492405776121714</v>
      </c>
    </row>
    <row r="17" spans="1:14" s="82" customFormat="1" ht="12.75" x14ac:dyDescent="0.2">
      <c r="A17" s="124">
        <v>2002</v>
      </c>
      <c r="C17" s="164">
        <v>89.247035039113825</v>
      </c>
      <c r="D17" s="164">
        <v>81.393699371649092</v>
      </c>
      <c r="E17" s="164">
        <v>88.55216786311864</v>
      </c>
      <c r="F17" s="164">
        <v>76.476052016009703</v>
      </c>
      <c r="G17" s="164">
        <v>104.11046897597294</v>
      </c>
      <c r="H17" s="164">
        <v>67.757182313847153</v>
      </c>
      <c r="I17" s="164">
        <v>120.95140791335123</v>
      </c>
      <c r="J17" s="164">
        <v>123.38200325843755</v>
      </c>
      <c r="K17" s="164">
        <v>80.313386505759553</v>
      </c>
      <c r="L17" s="164">
        <v>86.665180888669028</v>
      </c>
      <c r="M17" s="164">
        <v>112.01800849360805</v>
      </c>
      <c r="N17" s="164">
        <v>88.701886692450515</v>
      </c>
    </row>
    <row r="18" spans="1:14" s="82" customFormat="1" ht="12.75" x14ac:dyDescent="0.2">
      <c r="A18" s="124">
        <v>2003</v>
      </c>
      <c r="C18" s="164">
        <v>87.289099403217463</v>
      </c>
      <c r="D18" s="164">
        <v>76.146405375417444</v>
      </c>
      <c r="E18" s="164">
        <v>86.604935301808254</v>
      </c>
      <c r="F18" s="164">
        <v>85.147917880911919</v>
      </c>
      <c r="G18" s="164">
        <v>98.159432085264442</v>
      </c>
      <c r="H18" s="164">
        <v>70.763707103714438</v>
      </c>
      <c r="I18" s="164">
        <v>108.08117913101609</v>
      </c>
      <c r="J18" s="164">
        <v>107.2533375175817</v>
      </c>
      <c r="K18" s="164">
        <v>82.734985078105893</v>
      </c>
      <c r="L18" s="164">
        <v>81.196171817213539</v>
      </c>
      <c r="M18" s="164">
        <v>111.17020446755041</v>
      </c>
      <c r="N18" s="164">
        <v>91.456349259148055</v>
      </c>
    </row>
    <row r="19" spans="1:14" s="82" customFormat="1" ht="12.75" x14ac:dyDescent="0.2">
      <c r="A19" s="124">
        <v>2004</v>
      </c>
      <c r="C19" s="164">
        <v>88.905987236894489</v>
      </c>
      <c r="D19" s="164">
        <v>77.878985242997445</v>
      </c>
      <c r="E19" s="164">
        <v>88.150658877161348</v>
      </c>
      <c r="F19" s="164">
        <v>81.32477868591063</v>
      </c>
      <c r="G19" s="164">
        <v>88.194919094314187</v>
      </c>
      <c r="H19" s="164">
        <v>67.877434383272586</v>
      </c>
      <c r="I19" s="164">
        <v>106.46661097833726</v>
      </c>
      <c r="J19" s="164">
        <v>127.78747391483762</v>
      </c>
      <c r="K19" s="164">
        <v>87.49426190034464</v>
      </c>
      <c r="L19" s="164">
        <v>87.307657342274453</v>
      </c>
      <c r="M19" s="164">
        <v>113.1163092134253</v>
      </c>
      <c r="N19" s="164">
        <v>93.236786303489666</v>
      </c>
    </row>
    <row r="20" spans="1:14" s="82" customFormat="1" ht="12.75" x14ac:dyDescent="0.2">
      <c r="A20" s="124">
        <v>2005</v>
      </c>
      <c r="C20" s="164">
        <v>92.362767010882436</v>
      </c>
      <c r="D20" s="164">
        <v>81.104749958792198</v>
      </c>
      <c r="E20" s="164">
        <v>92.288969661538431</v>
      </c>
      <c r="F20" s="164">
        <v>90.795669510222766</v>
      </c>
      <c r="G20" s="164">
        <v>85.370318144370884</v>
      </c>
      <c r="H20" s="164">
        <v>73.81618027075389</v>
      </c>
      <c r="I20" s="164">
        <v>112.44781075482874</v>
      </c>
      <c r="J20" s="164">
        <v>128.90048003780831</v>
      </c>
      <c r="K20" s="164">
        <v>79.81066825502684</v>
      </c>
      <c r="L20" s="164">
        <v>87.955026478603017</v>
      </c>
      <c r="M20" s="164">
        <v>111.94744812854236</v>
      </c>
      <c r="N20" s="164">
        <v>96.037416862583825</v>
      </c>
    </row>
    <row r="21" spans="1:14" s="82" customFormat="1" ht="12.75" x14ac:dyDescent="0.2">
      <c r="A21" s="124">
        <v>2006</v>
      </c>
      <c r="C21" s="164">
        <v>95.91671134727487</v>
      </c>
      <c r="D21" s="164">
        <v>95.658356054739045</v>
      </c>
      <c r="E21" s="164">
        <v>94.243034218254763</v>
      </c>
      <c r="F21" s="164">
        <v>89.985357532310658</v>
      </c>
      <c r="G21" s="164">
        <v>98.804838008603383</v>
      </c>
      <c r="H21" s="164">
        <v>77.068262623678763</v>
      </c>
      <c r="I21" s="164">
        <v>121.94589958715055</v>
      </c>
      <c r="J21" s="164">
        <v>122.90618650838229</v>
      </c>
      <c r="K21" s="164">
        <v>92.871230593994795</v>
      </c>
      <c r="L21" s="164">
        <v>85.624913991442781</v>
      </c>
      <c r="M21" s="164">
        <v>113.69020609539024</v>
      </c>
      <c r="N21" s="164">
        <v>96.006967201795874</v>
      </c>
    </row>
    <row r="22" spans="1:14" s="82" customFormat="1" ht="12.75" x14ac:dyDescent="0.2">
      <c r="A22" s="124">
        <v>2007</v>
      </c>
      <c r="C22" s="164">
        <v>93.170026074704424</v>
      </c>
      <c r="D22" s="164">
        <v>97.881100261216858</v>
      </c>
      <c r="E22" s="164">
        <v>90.954643000987431</v>
      </c>
      <c r="F22" s="164">
        <v>86.145356794084364</v>
      </c>
      <c r="G22" s="164">
        <v>96.850094776785042</v>
      </c>
      <c r="H22" s="164">
        <v>72.193756765878092</v>
      </c>
      <c r="I22" s="164">
        <v>125.24158850678437</v>
      </c>
      <c r="J22" s="164">
        <v>111.34327878874001</v>
      </c>
      <c r="K22" s="164">
        <v>64.552583092502616</v>
      </c>
      <c r="L22" s="164">
        <v>89.549137231277271</v>
      </c>
      <c r="M22" s="164">
        <v>108.79013238341292</v>
      </c>
      <c r="N22" s="164">
        <v>93.053475310430315</v>
      </c>
    </row>
    <row r="23" spans="1:14" s="82" customFormat="1" ht="12.75" x14ac:dyDescent="0.2">
      <c r="A23" s="124">
        <v>2008</v>
      </c>
      <c r="C23" s="164">
        <v>93.799311293515544</v>
      </c>
      <c r="D23" s="164">
        <v>96.81735891806062</v>
      </c>
      <c r="E23" s="164">
        <v>92.693463678440892</v>
      </c>
      <c r="F23" s="164">
        <v>85.491848566616085</v>
      </c>
      <c r="G23" s="164">
        <v>94.555132089611575</v>
      </c>
      <c r="H23" s="164">
        <v>69.030923772079305</v>
      </c>
      <c r="I23" s="164">
        <v>127.60295673827707</v>
      </c>
      <c r="J23" s="164">
        <v>119.51664222531433</v>
      </c>
      <c r="K23" s="164">
        <v>73.306057542662472</v>
      </c>
      <c r="L23" s="164">
        <v>93.877073372749209</v>
      </c>
      <c r="M23" s="164">
        <v>114.02323763420323</v>
      </c>
      <c r="N23" s="164">
        <v>83.083520624320983</v>
      </c>
    </row>
    <row r="24" spans="1:14" s="82" customFormat="1" ht="12.75" x14ac:dyDescent="0.2">
      <c r="A24" s="124">
        <v>2009</v>
      </c>
      <c r="C24" s="164">
        <v>88.359218670816105</v>
      </c>
      <c r="D24" s="164">
        <v>100.730351990195</v>
      </c>
      <c r="E24" s="164">
        <v>83.669867249996898</v>
      </c>
      <c r="F24" s="164">
        <v>83.92097154255103</v>
      </c>
      <c r="G24" s="164">
        <v>74.442250430483796</v>
      </c>
      <c r="H24" s="164">
        <v>67.205822883410107</v>
      </c>
      <c r="I24" s="164">
        <v>100.63627957785209</v>
      </c>
      <c r="J24" s="164">
        <v>101.38520968325459</v>
      </c>
      <c r="K24" s="164">
        <v>77.459190915341082</v>
      </c>
      <c r="L24" s="164">
        <v>83.123556830126375</v>
      </c>
      <c r="M24" s="164">
        <v>109.19423311273528</v>
      </c>
      <c r="N24" s="164">
        <v>85.776518277663286</v>
      </c>
    </row>
    <row r="25" spans="1:14" s="82" customFormat="1" ht="12.75" x14ac:dyDescent="0.2">
      <c r="A25" s="124">
        <v>2010</v>
      </c>
      <c r="C25" s="164">
        <v>91.214242277358721</v>
      </c>
      <c r="D25" s="164">
        <v>99.462200958666287</v>
      </c>
      <c r="E25" s="164">
        <v>88.345198193072179</v>
      </c>
      <c r="F25" s="164">
        <v>88.384778717292377</v>
      </c>
      <c r="G25" s="164">
        <v>104.09574504583848</v>
      </c>
      <c r="H25" s="164">
        <v>80.873882946014533</v>
      </c>
      <c r="I25" s="164">
        <v>97.11786210492248</v>
      </c>
      <c r="J25" s="164">
        <v>88.714927343149185</v>
      </c>
      <c r="K25" s="164">
        <v>77.587755570637995</v>
      </c>
      <c r="L25" s="164">
        <v>87.977846191882648</v>
      </c>
      <c r="M25" s="164">
        <v>110.62796473707897</v>
      </c>
      <c r="N25" s="164">
        <v>83.203818555099062</v>
      </c>
    </row>
    <row r="26" spans="1:14" s="82" customFormat="1" ht="12.75" x14ac:dyDescent="0.2">
      <c r="A26" s="124">
        <v>2011</v>
      </c>
      <c r="C26" s="164">
        <v>93.083456883341285</v>
      </c>
      <c r="D26" s="164">
        <v>105.98504201163357</v>
      </c>
      <c r="E26" s="164">
        <v>90.143294849648186</v>
      </c>
      <c r="F26" s="164">
        <v>88.293214998608988</v>
      </c>
      <c r="G26" s="164">
        <v>102.24730541690549</v>
      </c>
      <c r="H26" s="164">
        <v>82.880718794514237</v>
      </c>
      <c r="I26" s="164">
        <v>105.28375044372244</v>
      </c>
      <c r="J26" s="164">
        <v>93.381373561621501</v>
      </c>
      <c r="K26" s="164">
        <v>88.191396556344216</v>
      </c>
      <c r="L26" s="164">
        <v>85.022941645485417</v>
      </c>
      <c r="M26" s="164">
        <v>107.3651586831547</v>
      </c>
      <c r="N26" s="164">
        <v>83.656048452028898</v>
      </c>
    </row>
    <row r="27" spans="1:14" s="82" customFormat="1" ht="12.75" x14ac:dyDescent="0.2">
      <c r="A27" s="124">
        <v>2012</v>
      </c>
      <c r="C27" s="164">
        <v>94.782609019312162</v>
      </c>
      <c r="D27" s="164">
        <v>114.65679653784885</v>
      </c>
      <c r="E27" s="164">
        <v>91.69010140026738</v>
      </c>
      <c r="F27" s="164">
        <v>91.018007605435002</v>
      </c>
      <c r="G27" s="164">
        <v>92.485991368457647</v>
      </c>
      <c r="H27" s="164">
        <v>85.907446013422202</v>
      </c>
      <c r="I27" s="164">
        <v>107.57261749179551</v>
      </c>
      <c r="J27" s="164">
        <v>102.92728237576043</v>
      </c>
      <c r="K27" s="164">
        <v>74.056551103468607</v>
      </c>
      <c r="L27" s="164">
        <v>86.827225427171513</v>
      </c>
      <c r="M27" s="164">
        <v>105.76572787242807</v>
      </c>
      <c r="N27" s="164">
        <v>80.099034873481401</v>
      </c>
    </row>
    <row r="28" spans="1:14" s="82" customFormat="1" ht="12.75" x14ac:dyDescent="0.2">
      <c r="A28" s="124">
        <v>2013</v>
      </c>
      <c r="C28" s="164">
        <v>96.87747330591462</v>
      </c>
      <c r="D28" s="164">
        <v>115.86380140975942</v>
      </c>
      <c r="E28" s="164">
        <v>93.962872205633047</v>
      </c>
      <c r="F28" s="164">
        <v>92.988662241710941</v>
      </c>
      <c r="G28" s="164">
        <v>105.50063180738481</v>
      </c>
      <c r="H28" s="164">
        <v>78.704114148022768</v>
      </c>
      <c r="I28" s="164">
        <v>112.00332503948798</v>
      </c>
      <c r="J28" s="164">
        <v>100.29065582343199</v>
      </c>
      <c r="K28" s="164">
        <v>78.790045404182024</v>
      </c>
      <c r="L28" s="164">
        <v>92.943895981664454</v>
      </c>
      <c r="M28" s="164">
        <v>110.65832020939942</v>
      </c>
      <c r="N28" s="164">
        <v>78.873286888073864</v>
      </c>
    </row>
    <row r="29" spans="1:14" ht="12.75" customHeight="1" x14ac:dyDescent="0.2">
      <c r="A29" s="124">
        <v>2014</v>
      </c>
      <c r="C29" s="164">
        <v>100.83128518471949</v>
      </c>
      <c r="D29" s="164">
        <v>130.37971659120751</v>
      </c>
      <c r="E29" s="164">
        <v>99.493928778753457</v>
      </c>
      <c r="F29" s="164">
        <v>96.193308703734587</v>
      </c>
      <c r="G29" s="164">
        <v>114.7171608933715</v>
      </c>
      <c r="H29" s="164">
        <v>79.632442352890578</v>
      </c>
      <c r="I29" s="164">
        <v>117.84625229007506</v>
      </c>
      <c r="J29" s="164">
        <v>110.0240802827627</v>
      </c>
      <c r="K29" s="164">
        <v>81.771899835417884</v>
      </c>
      <c r="L29" s="164">
        <v>102.34984229300365</v>
      </c>
      <c r="M29" s="164">
        <v>102.96481506692109</v>
      </c>
      <c r="N29" s="164">
        <v>79.621556549483898</v>
      </c>
    </row>
    <row r="30" spans="1:14" ht="12.75" customHeight="1" x14ac:dyDescent="0.2">
      <c r="A30" s="124">
        <v>2015</v>
      </c>
      <c r="C30" s="164">
        <v>100.65585411803062</v>
      </c>
      <c r="D30" s="164">
        <v>120.48874933330963</v>
      </c>
      <c r="E30" s="164">
        <v>99.576793004536952</v>
      </c>
      <c r="F30" s="164">
        <v>100.21976508784525</v>
      </c>
      <c r="G30" s="164">
        <v>114.37526114653686</v>
      </c>
      <c r="H30" s="164">
        <v>89.594767515604886</v>
      </c>
      <c r="I30" s="164">
        <v>108.51419276881651</v>
      </c>
      <c r="J30" s="164">
        <v>96.356144698452994</v>
      </c>
      <c r="K30" s="164">
        <v>78.571216002819853</v>
      </c>
      <c r="L30" s="164">
        <v>103.22365691793982</v>
      </c>
      <c r="M30" s="164">
        <v>102.87215158239937</v>
      </c>
      <c r="N30" s="164">
        <v>86.315934096783451</v>
      </c>
    </row>
    <row r="31" spans="1:14" ht="12.75" customHeight="1" x14ac:dyDescent="0.2">
      <c r="A31" s="124">
        <v>2016</v>
      </c>
      <c r="C31" s="164">
        <v>98.549043514598452</v>
      </c>
      <c r="D31" s="164">
        <v>99.506439954516821</v>
      </c>
      <c r="E31" s="164">
        <v>98.649700443344997</v>
      </c>
      <c r="F31" s="164">
        <v>101.22053777819687</v>
      </c>
      <c r="G31" s="164">
        <v>122.49707301014195</v>
      </c>
      <c r="H31" s="164">
        <v>96.067367542870912</v>
      </c>
      <c r="I31" s="164">
        <v>96.961976302833975</v>
      </c>
      <c r="J31" s="164">
        <v>94.390002026376735</v>
      </c>
      <c r="K31" s="164">
        <v>78.051453754654545</v>
      </c>
      <c r="L31" s="164">
        <v>102.20179231364872</v>
      </c>
      <c r="M31" s="164">
        <v>99.246096847633993</v>
      </c>
      <c r="N31" s="164">
        <v>95.760330523017274</v>
      </c>
    </row>
    <row r="32" spans="1:14" ht="12.75" customHeight="1" x14ac:dyDescent="0.2">
      <c r="A32" s="124">
        <v>2017</v>
      </c>
      <c r="C32" s="164">
        <v>100</v>
      </c>
      <c r="D32" s="164">
        <v>100</v>
      </c>
      <c r="E32" s="164">
        <v>100</v>
      </c>
      <c r="F32" s="164">
        <v>99.999999999999986</v>
      </c>
      <c r="G32" s="164">
        <v>100</v>
      </c>
      <c r="H32" s="164">
        <v>100</v>
      </c>
      <c r="I32" s="164">
        <v>100</v>
      </c>
      <c r="J32" s="164">
        <v>99.999999999999986</v>
      </c>
      <c r="K32" s="164">
        <v>100</v>
      </c>
      <c r="L32" s="164">
        <v>100</v>
      </c>
      <c r="M32" s="164">
        <v>99.999999999999986</v>
      </c>
      <c r="N32" s="164">
        <v>100</v>
      </c>
    </row>
    <row r="33" spans="1:14" ht="12.75" customHeight="1" x14ac:dyDescent="0.2">
      <c r="A33" s="124">
        <v>2018</v>
      </c>
      <c r="C33" s="164">
        <v>102.48936839039509</v>
      </c>
      <c r="D33" s="164">
        <v>99.728089656585098</v>
      </c>
      <c r="E33" s="164">
        <v>103.03885815597329</v>
      </c>
      <c r="F33" s="164">
        <v>106.01252589539686</v>
      </c>
      <c r="G33" s="164">
        <v>101.32260154123304</v>
      </c>
      <c r="H33" s="164">
        <v>103.67376402442748</v>
      </c>
      <c r="I33" s="164">
        <v>96.886474444477031</v>
      </c>
      <c r="J33" s="164">
        <v>110.14591722025897</v>
      </c>
      <c r="K33" s="164">
        <v>90.368154887786815</v>
      </c>
      <c r="L33" s="164">
        <v>103.24623568248929</v>
      </c>
      <c r="M33" s="164">
        <v>102.2455099496933</v>
      </c>
      <c r="N33" s="164">
        <v>101.35410273968444</v>
      </c>
    </row>
    <row r="34" spans="1:14" ht="12.75" customHeight="1" x14ac:dyDescent="0.2">
      <c r="A34" s="124">
        <v>2019</v>
      </c>
      <c r="C34" s="164">
        <v>102.12111881154723</v>
      </c>
      <c r="D34" s="164">
        <v>101.17145967988824</v>
      </c>
      <c r="E34" s="164">
        <v>101.76828678943286</v>
      </c>
      <c r="F34" s="164">
        <v>109.75426579123354</v>
      </c>
      <c r="G34" s="164">
        <v>90.011622460606389</v>
      </c>
      <c r="H34" s="164">
        <v>99.963942371834918</v>
      </c>
      <c r="I34" s="164">
        <v>95.685079224721562</v>
      </c>
      <c r="J34" s="164">
        <v>103.23920455220181</v>
      </c>
      <c r="K34" s="164">
        <v>89.10145885371341</v>
      </c>
      <c r="L34" s="164">
        <v>101.17699241073299</v>
      </c>
      <c r="M34" s="164">
        <v>104.43020757929719</v>
      </c>
      <c r="N34" s="164">
        <v>101.22385451612008</v>
      </c>
    </row>
    <row r="35" spans="1:14" ht="12.75" customHeight="1" x14ac:dyDescent="0.2">
      <c r="A35" s="124">
        <v>2020</v>
      </c>
      <c r="C35" s="164">
        <v>93.75459620778588</v>
      </c>
      <c r="D35" s="164">
        <v>83.140396449592942</v>
      </c>
      <c r="E35" s="164">
        <v>91.034883671635697</v>
      </c>
      <c r="F35" s="164">
        <v>95.92446995610257</v>
      </c>
      <c r="G35" s="164">
        <v>78.744629913100582</v>
      </c>
      <c r="H35" s="164">
        <v>103.0595724082774</v>
      </c>
      <c r="I35" s="164">
        <v>84.984672741000296</v>
      </c>
      <c r="J35" s="164">
        <v>92.579295606704932</v>
      </c>
      <c r="K35" s="164">
        <v>78.563071021947692</v>
      </c>
      <c r="L35" s="164">
        <v>85.756752214769165</v>
      </c>
      <c r="M35" s="164">
        <v>103.91842984737876</v>
      </c>
      <c r="N35" s="164">
        <v>101.90072986764741</v>
      </c>
    </row>
    <row r="36" spans="1:14" ht="12.75" customHeight="1" x14ac:dyDescent="0.2">
      <c r="C36" s="164"/>
      <c r="D36" s="164"/>
      <c r="E36" s="164"/>
      <c r="F36" s="164"/>
      <c r="G36" s="164"/>
      <c r="H36" s="164"/>
      <c r="I36" s="164"/>
      <c r="J36" s="164"/>
      <c r="K36" s="164"/>
      <c r="L36" s="164"/>
      <c r="M36" s="164"/>
      <c r="N36" s="164"/>
    </row>
    <row r="37" spans="1:14" ht="12.75" customHeight="1" x14ac:dyDescent="0.2">
      <c r="A37" s="124" t="s">
        <v>17</v>
      </c>
      <c r="B37" s="124"/>
      <c r="C37" s="162"/>
      <c r="D37" s="162"/>
      <c r="E37" s="164"/>
      <c r="F37" s="164"/>
      <c r="G37" s="164"/>
      <c r="H37" s="164"/>
      <c r="I37" s="164"/>
      <c r="J37" s="164"/>
      <c r="K37" s="164"/>
      <c r="L37" s="164"/>
      <c r="M37" s="162"/>
      <c r="N37" s="162"/>
    </row>
    <row r="38" spans="1:14" ht="26.25" customHeight="1" x14ac:dyDescent="0.2">
      <c r="A38" s="124">
        <v>1998</v>
      </c>
      <c r="B38" s="90" t="s">
        <v>3</v>
      </c>
      <c r="C38" s="162">
        <v>95.521791200514386</v>
      </c>
      <c r="D38" s="162">
        <v>97.652593948344986</v>
      </c>
      <c r="E38" s="162">
        <v>98.264398439153709</v>
      </c>
      <c r="F38" s="162">
        <v>74.551621097890504</v>
      </c>
      <c r="G38" s="162">
        <v>175.28715303655872</v>
      </c>
      <c r="H38" s="162">
        <v>62.513836604362446</v>
      </c>
      <c r="I38" s="162">
        <v>137.54533460715356</v>
      </c>
      <c r="J38" s="162">
        <v>150.18684366524062</v>
      </c>
      <c r="K38" s="162">
        <v>86.487271722706339</v>
      </c>
      <c r="L38" s="162">
        <v>102.70109279966414</v>
      </c>
      <c r="M38" s="162">
        <v>109.36639468851422</v>
      </c>
      <c r="N38" s="162">
        <v>62.518477542525552</v>
      </c>
    </row>
    <row r="39" spans="1:14" ht="12.75" customHeight="1" x14ac:dyDescent="0.2">
      <c r="B39" s="90" t="s">
        <v>4</v>
      </c>
      <c r="C39" s="162">
        <v>95.633422322011853</v>
      </c>
      <c r="D39" s="162">
        <v>100.62780105044075</v>
      </c>
      <c r="E39" s="162">
        <v>98.207930316899223</v>
      </c>
      <c r="F39" s="162">
        <v>76.207793292473696</v>
      </c>
      <c r="G39" s="162">
        <v>172.20289784422243</v>
      </c>
      <c r="H39" s="162">
        <v>65.599445089735369</v>
      </c>
      <c r="I39" s="162">
        <v>136.26073905951162</v>
      </c>
      <c r="J39" s="162">
        <v>149.05976806952722</v>
      </c>
      <c r="K39" s="162">
        <v>92.401507017371927</v>
      </c>
      <c r="L39" s="162">
        <v>98.36331346508652</v>
      </c>
      <c r="M39" s="162">
        <v>109.98594404245334</v>
      </c>
      <c r="N39" s="162">
        <v>60.659743952322927</v>
      </c>
    </row>
    <row r="40" spans="1:14" ht="12.75" customHeight="1" x14ac:dyDescent="0.2">
      <c r="B40" s="90" t="s">
        <v>1</v>
      </c>
      <c r="C40" s="162">
        <v>92.959661990888719</v>
      </c>
      <c r="D40" s="162">
        <v>93.359809351146566</v>
      </c>
      <c r="E40" s="162">
        <v>95.057018863428098</v>
      </c>
      <c r="F40" s="162">
        <v>74.620524439580834</v>
      </c>
      <c r="G40" s="162">
        <v>148.70324738706307</v>
      </c>
      <c r="H40" s="162">
        <v>58.100131191565801</v>
      </c>
      <c r="I40" s="162">
        <v>131.15113935145686</v>
      </c>
      <c r="J40" s="162">
        <v>153.02888296923837</v>
      </c>
      <c r="K40" s="162">
        <v>87.798972795259004</v>
      </c>
      <c r="L40" s="162">
        <v>97.010811629268346</v>
      </c>
      <c r="M40" s="162">
        <v>110.22649899585865</v>
      </c>
      <c r="N40" s="162">
        <v>63.716972813853715</v>
      </c>
    </row>
    <row r="41" spans="1:14" ht="12.75" customHeight="1" x14ac:dyDescent="0.2">
      <c r="B41" s="90" t="s">
        <v>2</v>
      </c>
      <c r="C41" s="162">
        <v>92.905323375574099</v>
      </c>
      <c r="D41" s="162">
        <v>96.79947922929172</v>
      </c>
      <c r="E41" s="162">
        <v>93.718682599622895</v>
      </c>
      <c r="F41" s="162">
        <v>74.413226999326994</v>
      </c>
      <c r="G41" s="162">
        <v>143.88591977465325</v>
      </c>
      <c r="H41" s="162">
        <v>57.357254579500818</v>
      </c>
      <c r="I41" s="162">
        <v>128.86569744498195</v>
      </c>
      <c r="J41" s="162">
        <v>155.07303099860161</v>
      </c>
      <c r="K41" s="162">
        <v>75.23795275555301</v>
      </c>
      <c r="L41" s="162">
        <v>96.027626341770457</v>
      </c>
      <c r="M41" s="162">
        <v>113.24295068149462</v>
      </c>
      <c r="N41" s="162">
        <v>68.053876804007885</v>
      </c>
    </row>
    <row r="42" spans="1:14" ht="26.25" customHeight="1" x14ac:dyDescent="0.2">
      <c r="A42" s="124">
        <v>1999</v>
      </c>
      <c r="B42" s="90" t="s">
        <v>3</v>
      </c>
      <c r="C42" s="162">
        <v>93.571109838834587</v>
      </c>
      <c r="D42" s="162">
        <v>91.489757783715845</v>
      </c>
      <c r="E42" s="162">
        <v>95.134529823676587</v>
      </c>
      <c r="F42" s="162">
        <v>69.641628367608291</v>
      </c>
      <c r="G42" s="162">
        <v>139.1102552067629</v>
      </c>
      <c r="H42" s="162">
        <v>64.558235683379678</v>
      </c>
      <c r="I42" s="162">
        <v>128.07662962352271</v>
      </c>
      <c r="J42" s="162">
        <v>165.49382673244995</v>
      </c>
      <c r="K42" s="162">
        <v>79.840153885008093</v>
      </c>
      <c r="L42" s="162">
        <v>96.183553278220771</v>
      </c>
      <c r="M42" s="162">
        <v>111.67558840848776</v>
      </c>
      <c r="N42" s="162">
        <v>70.58686723361086</v>
      </c>
    </row>
    <row r="43" spans="1:14" ht="12.75" customHeight="1" x14ac:dyDescent="0.2">
      <c r="B43" s="90" t="s">
        <v>4</v>
      </c>
      <c r="C43" s="162">
        <v>91.509977476615447</v>
      </c>
      <c r="D43" s="162">
        <v>86.65631727014275</v>
      </c>
      <c r="E43" s="162">
        <v>92.975096230429784</v>
      </c>
      <c r="F43" s="162">
        <v>68.186753916071666</v>
      </c>
      <c r="G43" s="162">
        <v>138.53519487963763</v>
      </c>
      <c r="H43" s="162">
        <v>65.69003278592777</v>
      </c>
      <c r="I43" s="162">
        <v>123.27795148947006</v>
      </c>
      <c r="J43" s="162">
        <v>158.179462513185</v>
      </c>
      <c r="K43" s="162">
        <v>79.937900760123199</v>
      </c>
      <c r="L43" s="162">
        <v>94.078048097081307</v>
      </c>
      <c r="M43" s="162">
        <v>110.60936585212664</v>
      </c>
      <c r="N43" s="162">
        <v>71.08952639175817</v>
      </c>
    </row>
    <row r="44" spans="1:14" ht="12.75" customHeight="1" x14ac:dyDescent="0.2">
      <c r="B44" s="90" t="s">
        <v>1</v>
      </c>
      <c r="C44" s="162">
        <v>92.172509888580421</v>
      </c>
      <c r="D44" s="162">
        <v>85.959182419539957</v>
      </c>
      <c r="E44" s="162">
        <v>92.910990078616194</v>
      </c>
      <c r="F44" s="162">
        <v>66.907425281811882</v>
      </c>
      <c r="G44" s="162">
        <v>123.13560970154114</v>
      </c>
      <c r="H44" s="162">
        <v>70.508206033085429</v>
      </c>
      <c r="I44" s="162">
        <v>122.07693428558505</v>
      </c>
      <c r="J44" s="162">
        <v>152.70947688631045</v>
      </c>
      <c r="K44" s="162">
        <v>88.842949145262565</v>
      </c>
      <c r="L44" s="162">
        <v>95.205583270391273</v>
      </c>
      <c r="M44" s="162">
        <v>111.07819044744566</v>
      </c>
      <c r="N44" s="162">
        <v>79.626860137451359</v>
      </c>
    </row>
    <row r="45" spans="1:14" ht="12.75" customHeight="1" x14ac:dyDescent="0.2">
      <c r="B45" s="90" t="s">
        <v>2</v>
      </c>
      <c r="C45" s="162">
        <v>93.210126344646767</v>
      </c>
      <c r="D45" s="162">
        <v>86.733364585718689</v>
      </c>
      <c r="E45" s="162">
        <v>94.028331260497481</v>
      </c>
      <c r="F45" s="162">
        <v>69.133891495114327</v>
      </c>
      <c r="G45" s="162">
        <v>122.75385924014488</v>
      </c>
      <c r="H45" s="162">
        <v>69.524824198507403</v>
      </c>
      <c r="I45" s="162">
        <v>117.64345465418586</v>
      </c>
      <c r="J45" s="162">
        <v>157.71896766382247</v>
      </c>
      <c r="K45" s="162">
        <v>95.635379168923649</v>
      </c>
      <c r="L45" s="162">
        <v>96.449905890091699</v>
      </c>
      <c r="M45" s="162">
        <v>114.16941545543578</v>
      </c>
      <c r="N45" s="162">
        <v>78.414512707993609</v>
      </c>
    </row>
    <row r="46" spans="1:14" ht="26.25" customHeight="1" x14ac:dyDescent="0.2">
      <c r="A46" s="124">
        <v>2000</v>
      </c>
      <c r="B46" s="90" t="s">
        <v>3</v>
      </c>
      <c r="C46" s="162">
        <v>93.572242734569869</v>
      </c>
      <c r="D46" s="162">
        <v>87.556028033199993</v>
      </c>
      <c r="E46" s="162">
        <v>95.515474395832939</v>
      </c>
      <c r="F46" s="162">
        <v>73.481495203891924</v>
      </c>
      <c r="G46" s="162">
        <v>128.58735265020883</v>
      </c>
      <c r="H46" s="162">
        <v>65.960756734901977</v>
      </c>
      <c r="I46" s="162">
        <v>122.50532348626214</v>
      </c>
      <c r="J46" s="162">
        <v>162.04401644445915</v>
      </c>
      <c r="K46" s="162">
        <v>97.205266912708481</v>
      </c>
      <c r="L46" s="162">
        <v>94.202075624327946</v>
      </c>
      <c r="M46" s="162">
        <v>109.83655288432672</v>
      </c>
      <c r="N46" s="162">
        <v>73.234557103542059</v>
      </c>
    </row>
    <row r="47" spans="1:14" ht="12.75" customHeight="1" x14ac:dyDescent="0.2">
      <c r="B47" s="90" t="s">
        <v>4</v>
      </c>
      <c r="C47" s="162">
        <v>95.008041529671488</v>
      </c>
      <c r="D47" s="162">
        <v>88.661896032059715</v>
      </c>
      <c r="E47" s="162">
        <v>96.874724096546259</v>
      </c>
      <c r="F47" s="162">
        <v>69.125858202864919</v>
      </c>
      <c r="G47" s="162">
        <v>132.14019207147919</v>
      </c>
      <c r="H47" s="162">
        <v>65.895641534710109</v>
      </c>
      <c r="I47" s="162">
        <v>122.20641446865712</v>
      </c>
      <c r="J47" s="162">
        <v>178.60459786497779</v>
      </c>
      <c r="K47" s="162">
        <v>91.858354260246685</v>
      </c>
      <c r="L47" s="162">
        <v>98.255648893687592</v>
      </c>
      <c r="M47" s="162">
        <v>111.05288163363957</v>
      </c>
      <c r="N47" s="162">
        <v>76.002237297711787</v>
      </c>
    </row>
    <row r="48" spans="1:14" ht="12.75" customHeight="1" x14ac:dyDescent="0.2">
      <c r="B48" s="90" t="s">
        <v>1</v>
      </c>
      <c r="C48" s="162">
        <v>94.390042444489325</v>
      </c>
      <c r="D48" s="162">
        <v>88.081248415056891</v>
      </c>
      <c r="E48" s="162">
        <v>96.571710606193932</v>
      </c>
      <c r="F48" s="162">
        <v>71.482513487176362</v>
      </c>
      <c r="G48" s="162">
        <v>118.8599695407262</v>
      </c>
      <c r="H48" s="162">
        <v>71.651389512160478</v>
      </c>
      <c r="I48" s="162">
        <v>121.57593213535961</v>
      </c>
      <c r="J48" s="162">
        <v>176.50514409191564</v>
      </c>
      <c r="K48" s="162">
        <v>92.564354662311388</v>
      </c>
      <c r="L48" s="162">
        <v>93.099299753725248</v>
      </c>
      <c r="M48" s="162">
        <v>109.87711690901372</v>
      </c>
      <c r="N48" s="162">
        <v>72.774890326303137</v>
      </c>
    </row>
    <row r="49" spans="1:14" ht="12.75" customHeight="1" x14ac:dyDescent="0.2">
      <c r="B49" s="90" t="s">
        <v>2</v>
      </c>
      <c r="C49" s="162">
        <v>94.800007719594277</v>
      </c>
      <c r="D49" s="162">
        <v>89.261014210223848</v>
      </c>
      <c r="E49" s="162">
        <v>97.021633575325623</v>
      </c>
      <c r="F49" s="162">
        <v>73.241760976731271</v>
      </c>
      <c r="G49" s="162">
        <v>116.32744104450691</v>
      </c>
      <c r="H49" s="162">
        <v>69.36209698224414</v>
      </c>
      <c r="I49" s="162">
        <v>126.75894462859992</v>
      </c>
      <c r="J49" s="162">
        <v>171.86683939681035</v>
      </c>
      <c r="K49" s="162">
        <v>96.832547255093658</v>
      </c>
      <c r="L49" s="162">
        <v>93.384372396615063</v>
      </c>
      <c r="M49" s="162">
        <v>106.86777981350133</v>
      </c>
      <c r="N49" s="162">
        <v>75.419144948429036</v>
      </c>
    </row>
    <row r="50" spans="1:14" ht="26.25" customHeight="1" x14ac:dyDescent="0.2">
      <c r="A50" s="124">
        <v>2001</v>
      </c>
      <c r="B50" s="90" t="s">
        <v>3</v>
      </c>
      <c r="C50" s="162">
        <v>93.910699763354557</v>
      </c>
      <c r="D50" s="162">
        <v>89.893945185296317</v>
      </c>
      <c r="E50" s="162">
        <v>95.335897264605165</v>
      </c>
      <c r="F50" s="162">
        <v>72.845998528058914</v>
      </c>
      <c r="G50" s="162">
        <v>120.85153162766912</v>
      </c>
      <c r="H50" s="162">
        <v>75.850253328405074</v>
      </c>
      <c r="I50" s="162">
        <v>121.24016482283213</v>
      </c>
      <c r="J50" s="162">
        <v>157.96346935227774</v>
      </c>
      <c r="K50" s="162">
        <v>88.954629912963782</v>
      </c>
      <c r="L50" s="162">
        <v>93.298392170121488</v>
      </c>
      <c r="M50" s="162">
        <v>108.84424117528022</v>
      </c>
      <c r="N50" s="162">
        <v>76.461945507220733</v>
      </c>
    </row>
    <row r="51" spans="1:14" ht="12.75" customHeight="1" x14ac:dyDescent="0.2">
      <c r="B51" s="90" t="s">
        <v>4</v>
      </c>
      <c r="C51" s="162">
        <v>93.005899427218054</v>
      </c>
      <c r="D51" s="162">
        <v>90.893743209624134</v>
      </c>
      <c r="E51" s="162">
        <v>92.964876820010701</v>
      </c>
      <c r="F51" s="162">
        <v>75.174372476777421</v>
      </c>
      <c r="G51" s="162">
        <v>116.88712852808597</v>
      </c>
      <c r="H51" s="162">
        <v>70.512185239261825</v>
      </c>
      <c r="I51" s="162">
        <v>123.40050080857739</v>
      </c>
      <c r="J51" s="162">
        <v>143.46021360938695</v>
      </c>
      <c r="K51" s="162">
        <v>87.616247272096132</v>
      </c>
      <c r="L51" s="162">
        <v>90.663363080145871</v>
      </c>
      <c r="M51" s="162">
        <v>109.2276166584427</v>
      </c>
      <c r="N51" s="162">
        <v>83.99320608739751</v>
      </c>
    </row>
    <row r="52" spans="1:14" ht="12.75" customHeight="1" x14ac:dyDescent="0.2">
      <c r="B52" s="90" t="s">
        <v>1</v>
      </c>
      <c r="C52" s="162">
        <v>91.097501479814667</v>
      </c>
      <c r="D52" s="162">
        <v>92.436039767097654</v>
      </c>
      <c r="E52" s="162">
        <v>89.760528301376482</v>
      </c>
      <c r="F52" s="162">
        <v>73.509618699748614</v>
      </c>
      <c r="G52" s="162">
        <v>114.38776530585841</v>
      </c>
      <c r="H52" s="162">
        <v>68.76469044432082</v>
      </c>
      <c r="I52" s="162">
        <v>120.49323851148078</v>
      </c>
      <c r="J52" s="162">
        <v>133.89197543495152</v>
      </c>
      <c r="K52" s="162">
        <v>79.537184415726159</v>
      </c>
      <c r="L52" s="162">
        <v>88.500278853565575</v>
      </c>
      <c r="M52" s="162">
        <v>110.34878249779045</v>
      </c>
      <c r="N52" s="162">
        <v>85.490416398653821</v>
      </c>
    </row>
    <row r="53" spans="1:14" ht="12.75" customHeight="1" x14ac:dyDescent="0.2">
      <c r="B53" s="90" t="s">
        <v>2</v>
      </c>
      <c r="C53" s="162">
        <v>90.475139732682081</v>
      </c>
      <c r="D53" s="162">
        <v>91.635364060533362</v>
      </c>
      <c r="E53" s="162">
        <v>89.453165563337905</v>
      </c>
      <c r="F53" s="162">
        <v>75.78987878684363</v>
      </c>
      <c r="G53" s="162">
        <v>110.14565001248815</v>
      </c>
      <c r="H53" s="162">
        <v>73.811342032671803</v>
      </c>
      <c r="I53" s="162">
        <v>117.17121712484752</v>
      </c>
      <c r="J53" s="162">
        <v>122.50250141583346</v>
      </c>
      <c r="K53" s="162">
        <v>77.154874842074889</v>
      </c>
      <c r="L53" s="162">
        <v>89.597157085248739</v>
      </c>
      <c r="M53" s="162">
        <v>107.95585797402238</v>
      </c>
      <c r="N53" s="162">
        <v>84.024055111214778</v>
      </c>
    </row>
    <row r="54" spans="1:14" ht="26.25" customHeight="1" x14ac:dyDescent="0.2">
      <c r="A54" s="124">
        <v>2002</v>
      </c>
      <c r="B54" s="90" t="s">
        <v>3</v>
      </c>
      <c r="C54" s="162">
        <v>89.319929453707559</v>
      </c>
      <c r="D54" s="162">
        <v>86.939030219272695</v>
      </c>
      <c r="E54" s="162">
        <v>88.264880305656405</v>
      </c>
      <c r="F54" s="162">
        <v>72.105805683012576</v>
      </c>
      <c r="G54" s="162">
        <v>102.35069629947822</v>
      </c>
      <c r="H54" s="162">
        <v>72.917299105772642</v>
      </c>
      <c r="I54" s="162">
        <v>121.04207800718966</v>
      </c>
      <c r="J54" s="162">
        <v>122.47221191126671</v>
      </c>
      <c r="K54" s="162">
        <v>76.099768958918304</v>
      </c>
      <c r="L54" s="162">
        <v>88.276835434235096</v>
      </c>
      <c r="M54" s="162">
        <v>110.11020617913961</v>
      </c>
      <c r="N54" s="162">
        <v>85.358555620432725</v>
      </c>
    </row>
    <row r="55" spans="1:14" ht="12.75" customHeight="1" x14ac:dyDescent="0.2">
      <c r="B55" s="90" t="s">
        <v>4</v>
      </c>
      <c r="C55" s="162">
        <v>89.83489577913403</v>
      </c>
      <c r="D55" s="162">
        <v>83.378201194466754</v>
      </c>
      <c r="E55" s="162">
        <v>89.048099982581647</v>
      </c>
      <c r="F55" s="162">
        <v>75.314779895890737</v>
      </c>
      <c r="G55" s="162">
        <v>112.87778603362128</v>
      </c>
      <c r="H55" s="162">
        <v>67.739761381346867</v>
      </c>
      <c r="I55" s="162">
        <v>122.05306303055934</v>
      </c>
      <c r="J55" s="162">
        <v>128.17849978589729</v>
      </c>
      <c r="K55" s="162">
        <v>78.215623930129212</v>
      </c>
      <c r="L55" s="162">
        <v>86.508617484604429</v>
      </c>
      <c r="M55" s="162">
        <v>113.81946744329186</v>
      </c>
      <c r="N55" s="162">
        <v>86.692558429955781</v>
      </c>
    </row>
    <row r="56" spans="1:14" ht="12.75" customHeight="1" x14ac:dyDescent="0.2">
      <c r="B56" s="90" t="s">
        <v>1</v>
      </c>
      <c r="C56" s="162">
        <v>90.123493041241645</v>
      </c>
      <c r="D56" s="162">
        <v>79.328765321062136</v>
      </c>
      <c r="E56" s="162">
        <v>89.557837473516713</v>
      </c>
      <c r="F56" s="162">
        <v>79.485374558452619</v>
      </c>
      <c r="G56" s="162">
        <v>100.29536976854153</v>
      </c>
      <c r="H56" s="162">
        <v>66.218008135324055</v>
      </c>
      <c r="I56" s="162">
        <v>121.82974912881762</v>
      </c>
      <c r="J56" s="162">
        <v>123.29845014331657</v>
      </c>
      <c r="K56" s="162">
        <v>86.282109170654039</v>
      </c>
      <c r="L56" s="162">
        <v>87.31585019191715</v>
      </c>
      <c r="M56" s="162">
        <v>113.85153097149733</v>
      </c>
      <c r="N56" s="162">
        <v>92.022144397667546</v>
      </c>
    </row>
    <row r="57" spans="1:14" ht="12.75" customHeight="1" x14ac:dyDescent="0.2">
      <c r="B57" s="90" t="s">
        <v>2</v>
      </c>
      <c r="C57" s="162">
        <v>87.70982188237204</v>
      </c>
      <c r="D57" s="162">
        <v>75.928800751794739</v>
      </c>
      <c r="E57" s="162">
        <v>87.337853690719797</v>
      </c>
      <c r="F57" s="162">
        <v>78.998247926682865</v>
      </c>
      <c r="G57" s="162">
        <v>100.91802380225072</v>
      </c>
      <c r="H57" s="162">
        <v>64.153660632945062</v>
      </c>
      <c r="I57" s="162">
        <v>118.88074148683828</v>
      </c>
      <c r="J57" s="162">
        <v>119.5788511932696</v>
      </c>
      <c r="K57" s="162">
        <v>80.656043963336657</v>
      </c>
      <c r="L57" s="162">
        <v>84.559420443919436</v>
      </c>
      <c r="M57" s="162">
        <v>110.29082938050338</v>
      </c>
      <c r="N57" s="162">
        <v>90.734288321746035</v>
      </c>
    </row>
    <row r="58" spans="1:14" ht="26.25" customHeight="1" x14ac:dyDescent="0.2">
      <c r="A58" s="124">
        <v>2003</v>
      </c>
      <c r="B58" s="90" t="s">
        <v>3</v>
      </c>
      <c r="C58" s="162">
        <v>88.535596104359854</v>
      </c>
      <c r="D58" s="162">
        <v>77.735554373953818</v>
      </c>
      <c r="E58" s="162">
        <v>87.432083863786616</v>
      </c>
      <c r="F58" s="162">
        <v>84.601349063543523</v>
      </c>
      <c r="G58" s="162">
        <v>106.66860791620793</v>
      </c>
      <c r="H58" s="162">
        <v>70.313723312619786</v>
      </c>
      <c r="I58" s="162">
        <v>112.76361536510419</v>
      </c>
      <c r="J58" s="162">
        <v>108.99742535223827</v>
      </c>
      <c r="K58" s="162">
        <v>80.315743964847925</v>
      </c>
      <c r="L58" s="162">
        <v>81.573620290261857</v>
      </c>
      <c r="M58" s="162">
        <v>114.12726530382784</v>
      </c>
      <c r="N58" s="162">
        <v>93.765601314954523</v>
      </c>
    </row>
    <row r="59" spans="1:14" ht="12.75" customHeight="1" x14ac:dyDescent="0.2">
      <c r="B59" s="90" t="s">
        <v>4</v>
      </c>
      <c r="C59" s="162">
        <v>86.859800169368924</v>
      </c>
      <c r="D59" s="162">
        <v>77.594975554190938</v>
      </c>
      <c r="E59" s="162">
        <v>86.006019932925312</v>
      </c>
      <c r="F59" s="162">
        <v>84.464525925265562</v>
      </c>
      <c r="G59" s="162">
        <v>106.39620747419298</v>
      </c>
      <c r="H59" s="162">
        <v>71.68804860741038</v>
      </c>
      <c r="I59" s="162">
        <v>107.08766365828893</v>
      </c>
      <c r="J59" s="162">
        <v>105.24578097904002</v>
      </c>
      <c r="K59" s="162">
        <v>79.942060428115894</v>
      </c>
      <c r="L59" s="162">
        <v>79.631067405899685</v>
      </c>
      <c r="M59" s="162">
        <v>111.96379790870229</v>
      </c>
      <c r="N59" s="162">
        <v>87.890253287685496</v>
      </c>
    </row>
    <row r="60" spans="1:14" ht="12.75" customHeight="1" x14ac:dyDescent="0.2">
      <c r="B60" s="90" t="s">
        <v>1</v>
      </c>
      <c r="C60" s="162">
        <v>86.220290422807821</v>
      </c>
      <c r="D60" s="162">
        <v>73.605434151176468</v>
      </c>
      <c r="E60" s="162">
        <v>85.905649015564151</v>
      </c>
      <c r="F60" s="162">
        <v>85.094066312643662</v>
      </c>
      <c r="G60" s="162">
        <v>93.605913837420246</v>
      </c>
      <c r="H60" s="162">
        <v>68.488508959721273</v>
      </c>
      <c r="I60" s="162">
        <v>108.01447910538687</v>
      </c>
      <c r="J60" s="162">
        <v>113.24624310958009</v>
      </c>
      <c r="K60" s="162">
        <v>75.494017801526581</v>
      </c>
      <c r="L60" s="162">
        <v>80.085700235218155</v>
      </c>
      <c r="M60" s="162">
        <v>108.13324752475422</v>
      </c>
      <c r="N60" s="162">
        <v>91.912066108188654</v>
      </c>
    </row>
    <row r="61" spans="1:14" ht="12.75" customHeight="1" x14ac:dyDescent="0.2">
      <c r="B61" s="90" t="s">
        <v>2</v>
      </c>
      <c r="C61" s="162">
        <v>87.540710916333254</v>
      </c>
      <c r="D61" s="162">
        <v>75.64965742234854</v>
      </c>
      <c r="E61" s="162">
        <v>87.075988394956923</v>
      </c>
      <c r="F61" s="162">
        <v>86.431730222194929</v>
      </c>
      <c r="G61" s="162">
        <v>85.966999113236625</v>
      </c>
      <c r="H61" s="162">
        <v>72.564547535106314</v>
      </c>
      <c r="I61" s="162">
        <v>104.45895839528434</v>
      </c>
      <c r="J61" s="162">
        <v>101.5239006294684</v>
      </c>
      <c r="K61" s="162">
        <v>95.188118117933215</v>
      </c>
      <c r="L61" s="162">
        <v>83.494299337474445</v>
      </c>
      <c r="M61" s="162">
        <v>110.4565071329173</v>
      </c>
      <c r="N61" s="162">
        <v>92.257476325763534</v>
      </c>
    </row>
    <row r="62" spans="1:14" ht="26.25" customHeight="1" x14ac:dyDescent="0.2">
      <c r="A62" s="124">
        <v>2004</v>
      </c>
      <c r="B62" s="90" t="s">
        <v>3</v>
      </c>
      <c r="C62" s="162">
        <v>86.860908816927747</v>
      </c>
      <c r="D62" s="162">
        <v>74.375464881796916</v>
      </c>
      <c r="E62" s="162">
        <v>85.912389209925877</v>
      </c>
      <c r="F62" s="162">
        <v>81.429657691315654</v>
      </c>
      <c r="G62" s="162">
        <v>91.495340006564504</v>
      </c>
      <c r="H62" s="162">
        <v>66.3911801841071</v>
      </c>
      <c r="I62" s="162">
        <v>105.14992720310403</v>
      </c>
      <c r="J62" s="162">
        <v>115.62406486123237</v>
      </c>
      <c r="K62" s="162">
        <v>86.55584299465815</v>
      </c>
      <c r="L62" s="162">
        <v>84.05564418358351</v>
      </c>
      <c r="M62" s="162">
        <v>109.71376737477746</v>
      </c>
      <c r="N62" s="162">
        <v>96.805401245471629</v>
      </c>
    </row>
    <row r="63" spans="1:14" ht="12.75" customHeight="1" x14ac:dyDescent="0.2">
      <c r="B63" s="90" t="s">
        <v>4</v>
      </c>
      <c r="C63" s="162">
        <v>87.608961912297644</v>
      </c>
      <c r="D63" s="162">
        <v>75.526892923014245</v>
      </c>
      <c r="E63" s="162">
        <v>87.070372815630066</v>
      </c>
      <c r="F63" s="162">
        <v>79.515598540329762</v>
      </c>
      <c r="G63" s="162">
        <v>93.59533920406983</v>
      </c>
      <c r="H63" s="162">
        <v>68.592485238567832</v>
      </c>
      <c r="I63" s="162">
        <v>103.22124533591867</v>
      </c>
      <c r="J63" s="162">
        <v>120.69196651220216</v>
      </c>
      <c r="K63" s="162">
        <v>91.17137484519931</v>
      </c>
      <c r="L63" s="162">
        <v>87.116092201930996</v>
      </c>
      <c r="M63" s="162">
        <v>110.27003334077989</v>
      </c>
      <c r="N63" s="162">
        <v>93.395340934838302</v>
      </c>
    </row>
    <row r="64" spans="1:14" ht="12.75" customHeight="1" x14ac:dyDescent="0.2">
      <c r="B64" s="90" t="s">
        <v>1</v>
      </c>
      <c r="C64" s="162">
        <v>89.681368432681197</v>
      </c>
      <c r="D64" s="162">
        <v>81.795089819124343</v>
      </c>
      <c r="E64" s="162">
        <v>87.823098602596502</v>
      </c>
      <c r="F64" s="162">
        <v>78.500155319813004</v>
      </c>
      <c r="G64" s="162">
        <v>82.662076650299397</v>
      </c>
      <c r="H64" s="162">
        <v>68.838939521900642</v>
      </c>
      <c r="I64" s="162">
        <v>104.68301832295406</v>
      </c>
      <c r="J64" s="162">
        <v>132.21252992698197</v>
      </c>
      <c r="K64" s="162">
        <v>84.883530565828522</v>
      </c>
      <c r="L64" s="162">
        <v>89.106634437548394</v>
      </c>
      <c r="M64" s="162">
        <v>117.66090221340022</v>
      </c>
      <c r="N64" s="162">
        <v>94.120863444061115</v>
      </c>
    </row>
    <row r="65" spans="1:14" ht="12.75" customHeight="1" x14ac:dyDescent="0.2">
      <c r="B65" s="90" t="s">
        <v>2</v>
      </c>
      <c r="C65" s="162">
        <v>91.472709785671384</v>
      </c>
      <c r="D65" s="162">
        <v>79.818493348054247</v>
      </c>
      <c r="E65" s="162">
        <v>91.796774880492933</v>
      </c>
      <c r="F65" s="162">
        <v>85.853703192184057</v>
      </c>
      <c r="G65" s="162">
        <v>85.026920516323003</v>
      </c>
      <c r="H65" s="162">
        <v>67.687132588514771</v>
      </c>
      <c r="I65" s="162">
        <v>112.81225305137232</v>
      </c>
      <c r="J65" s="162">
        <v>142.62133435893395</v>
      </c>
      <c r="K65" s="162">
        <v>87.366299195692577</v>
      </c>
      <c r="L65" s="162">
        <v>88.952258546034898</v>
      </c>
      <c r="M65" s="162">
        <v>114.82053392474359</v>
      </c>
      <c r="N65" s="162">
        <v>88.625539589587632</v>
      </c>
    </row>
    <row r="66" spans="1:14" ht="26.25" customHeight="1" x14ac:dyDescent="0.2">
      <c r="A66" s="124">
        <v>2005</v>
      </c>
      <c r="B66" s="90" t="s">
        <v>3</v>
      </c>
      <c r="C66" s="162">
        <v>92.073745061661441</v>
      </c>
      <c r="D66" s="162">
        <v>79.252323010937005</v>
      </c>
      <c r="E66" s="162">
        <v>92.6542203286307</v>
      </c>
      <c r="F66" s="162">
        <v>92.069703472183733</v>
      </c>
      <c r="G66" s="162">
        <v>90.107236583545458</v>
      </c>
      <c r="H66" s="162">
        <v>71.223817330661547</v>
      </c>
      <c r="I66" s="162">
        <v>110.12146609536757</v>
      </c>
      <c r="J66" s="162">
        <v>130.9707042052693</v>
      </c>
      <c r="K66" s="162">
        <v>84.010752093901502</v>
      </c>
      <c r="L66" s="162">
        <v>88.771454329298109</v>
      </c>
      <c r="M66" s="162">
        <v>112.70706407762985</v>
      </c>
      <c r="N66" s="162">
        <v>91.716451837735377</v>
      </c>
    </row>
    <row r="67" spans="1:14" ht="12.75" customHeight="1" x14ac:dyDescent="0.2">
      <c r="B67" s="90" t="s">
        <v>4</v>
      </c>
      <c r="C67" s="162">
        <v>91.488447401554467</v>
      </c>
      <c r="D67" s="162">
        <v>80.595835501895664</v>
      </c>
      <c r="E67" s="162">
        <v>91.064535744781963</v>
      </c>
      <c r="F67" s="162">
        <v>88.561386549854191</v>
      </c>
      <c r="G67" s="162">
        <v>89.519972336061372</v>
      </c>
      <c r="H67" s="162">
        <v>70.797193028321033</v>
      </c>
      <c r="I67" s="162">
        <v>112.06150785018421</v>
      </c>
      <c r="J67" s="162">
        <v>124.19353820762088</v>
      </c>
      <c r="K67" s="162">
        <v>74.624433198884063</v>
      </c>
      <c r="L67" s="162">
        <v>90.476542570304829</v>
      </c>
      <c r="M67" s="162">
        <v>111.94734070480754</v>
      </c>
      <c r="N67" s="162">
        <v>96.80390870803781</v>
      </c>
    </row>
    <row r="68" spans="1:14" ht="12.75" customHeight="1" x14ac:dyDescent="0.2">
      <c r="B68" s="90" t="s">
        <v>1</v>
      </c>
      <c r="C68" s="162">
        <v>92.015525983616868</v>
      </c>
      <c r="D68" s="162">
        <v>80.445375251705201</v>
      </c>
      <c r="E68" s="162">
        <v>92.097641758358535</v>
      </c>
      <c r="F68" s="162">
        <v>92.430944300531408</v>
      </c>
      <c r="G68" s="162">
        <v>79.380586407534139</v>
      </c>
      <c r="H68" s="162">
        <v>74.562658176972676</v>
      </c>
      <c r="I68" s="162">
        <v>116.21168422714224</v>
      </c>
      <c r="J68" s="162">
        <v>125.02323356176778</v>
      </c>
      <c r="K68" s="162">
        <v>77.279708340559012</v>
      </c>
      <c r="L68" s="162">
        <v>85.553909173886325</v>
      </c>
      <c r="M68" s="162">
        <v>109.49830892899448</v>
      </c>
      <c r="N68" s="162">
        <v>96.912934940751953</v>
      </c>
    </row>
    <row r="69" spans="1:14" ht="12.75" customHeight="1" x14ac:dyDescent="0.2">
      <c r="B69" s="90" t="s">
        <v>2</v>
      </c>
      <c r="C69" s="162">
        <v>93.87334959669694</v>
      </c>
      <c r="D69" s="162">
        <v>84.125466070630935</v>
      </c>
      <c r="E69" s="162">
        <v>93.33948081438254</v>
      </c>
      <c r="F69" s="162">
        <v>90.120643718321745</v>
      </c>
      <c r="G69" s="162">
        <v>82.473477250342583</v>
      </c>
      <c r="H69" s="162">
        <v>78.68105254706029</v>
      </c>
      <c r="I69" s="162">
        <v>111.39658484662088</v>
      </c>
      <c r="J69" s="162">
        <v>135.4144441765753</v>
      </c>
      <c r="K69" s="162">
        <v>83.327779386762785</v>
      </c>
      <c r="L69" s="162">
        <v>87.018199840922833</v>
      </c>
      <c r="M69" s="162">
        <v>113.63707880273759</v>
      </c>
      <c r="N69" s="162">
        <v>98.71637196381019</v>
      </c>
    </row>
    <row r="70" spans="1:14" ht="26.25" customHeight="1" x14ac:dyDescent="0.2">
      <c r="A70" s="124">
        <v>2006</v>
      </c>
      <c r="B70" s="90" t="s">
        <v>3</v>
      </c>
      <c r="C70" s="162">
        <v>96.349706551693146</v>
      </c>
      <c r="D70" s="162">
        <v>87.998259010562293</v>
      </c>
      <c r="E70" s="162">
        <v>96.102808869782862</v>
      </c>
      <c r="F70" s="162">
        <v>90.345722571830279</v>
      </c>
      <c r="G70" s="162">
        <v>96.625624536374573</v>
      </c>
      <c r="H70" s="162">
        <v>77.18018146866892</v>
      </c>
      <c r="I70" s="162">
        <v>125.33019824414693</v>
      </c>
      <c r="J70" s="162">
        <v>140.09910509384105</v>
      </c>
      <c r="K70" s="162">
        <v>89.515361752594174</v>
      </c>
      <c r="L70" s="162">
        <v>86.262952019557645</v>
      </c>
      <c r="M70" s="162">
        <v>113.37106277720889</v>
      </c>
      <c r="N70" s="162">
        <v>98.964403867148931</v>
      </c>
    </row>
    <row r="71" spans="1:14" ht="12.75" customHeight="1" x14ac:dyDescent="0.2">
      <c r="B71" s="90" t="s">
        <v>4</v>
      </c>
      <c r="C71" s="162">
        <v>96.549401421609602</v>
      </c>
      <c r="D71" s="162">
        <v>92.804784283511552</v>
      </c>
      <c r="E71" s="162">
        <v>95.34615990188307</v>
      </c>
      <c r="F71" s="162">
        <v>90.193532086746742</v>
      </c>
      <c r="G71" s="162">
        <v>104.01561281035693</v>
      </c>
      <c r="H71" s="162">
        <v>75.256732624830519</v>
      </c>
      <c r="I71" s="162">
        <v>122.53318783525496</v>
      </c>
      <c r="J71" s="162">
        <v>129.61274754595584</v>
      </c>
      <c r="K71" s="162">
        <v>97.279021409206152</v>
      </c>
      <c r="L71" s="162">
        <v>87.039465559784347</v>
      </c>
      <c r="M71" s="162">
        <v>115.61487266617125</v>
      </c>
      <c r="N71" s="162">
        <v>97.071644340249065</v>
      </c>
    </row>
    <row r="72" spans="1:14" ht="12.75" customHeight="1" x14ac:dyDescent="0.2">
      <c r="B72" s="90" t="s">
        <v>1</v>
      </c>
      <c r="C72" s="162">
        <v>95.597019637687708</v>
      </c>
      <c r="D72" s="162">
        <v>100.16050890878513</v>
      </c>
      <c r="E72" s="162">
        <v>92.989260710957467</v>
      </c>
      <c r="F72" s="162">
        <v>88.339613939919616</v>
      </c>
      <c r="G72" s="162">
        <v>98.160772591742671</v>
      </c>
      <c r="H72" s="162">
        <v>78.376047400776145</v>
      </c>
      <c r="I72" s="162">
        <v>120.72710298541925</v>
      </c>
      <c r="J72" s="162">
        <v>114.22041629070937</v>
      </c>
      <c r="K72" s="162">
        <v>97.159468376912798</v>
      </c>
      <c r="L72" s="162">
        <v>83.67944285727944</v>
      </c>
      <c r="M72" s="162">
        <v>113.50412848895445</v>
      </c>
      <c r="N72" s="162">
        <v>94.984304435113543</v>
      </c>
    </row>
    <row r="73" spans="1:14" ht="12.75" customHeight="1" x14ac:dyDescent="0.2">
      <c r="B73" s="90" t="s">
        <v>2</v>
      </c>
      <c r="C73" s="162">
        <v>95.170717778109022</v>
      </c>
      <c r="D73" s="162">
        <v>101.66987201609717</v>
      </c>
      <c r="E73" s="162">
        <v>92.533907390395655</v>
      </c>
      <c r="F73" s="162">
        <v>91.062561530746009</v>
      </c>
      <c r="G73" s="162">
        <v>96.417342095939361</v>
      </c>
      <c r="H73" s="162">
        <v>77.460089000439453</v>
      </c>
      <c r="I73" s="162">
        <v>119.19310928378104</v>
      </c>
      <c r="J73" s="162">
        <v>107.69247710302288</v>
      </c>
      <c r="K73" s="162">
        <v>87.531070837266014</v>
      </c>
      <c r="L73" s="162">
        <v>85.517795529149708</v>
      </c>
      <c r="M73" s="162">
        <v>112.27076044922636</v>
      </c>
      <c r="N73" s="162">
        <v>93.007516164672012</v>
      </c>
    </row>
    <row r="74" spans="1:14" ht="26.25" customHeight="1" x14ac:dyDescent="0.2">
      <c r="A74" s="124">
        <v>2007</v>
      </c>
      <c r="B74" s="90" t="s">
        <v>3</v>
      </c>
      <c r="C74" s="162">
        <v>95.337969679773479</v>
      </c>
      <c r="D74" s="162">
        <v>101.04073558506249</v>
      </c>
      <c r="E74" s="162">
        <v>93.456923169440003</v>
      </c>
      <c r="F74" s="162">
        <v>90.573562683759604</v>
      </c>
      <c r="G74" s="162">
        <v>102.73492036760685</v>
      </c>
      <c r="H74" s="162">
        <v>77.211384295940732</v>
      </c>
      <c r="I74" s="162">
        <v>125.2836193209816</v>
      </c>
      <c r="J74" s="162">
        <v>114.08993211555436</v>
      </c>
      <c r="K74" s="162">
        <v>73.053272524299416</v>
      </c>
      <c r="L74" s="162">
        <v>87.082313310553005</v>
      </c>
      <c r="M74" s="162">
        <v>103.30727219988002</v>
      </c>
      <c r="N74" s="162">
        <v>99.084169374523341</v>
      </c>
    </row>
    <row r="75" spans="1:14" ht="12.75" customHeight="1" x14ac:dyDescent="0.2">
      <c r="B75" s="90" t="s">
        <v>4</v>
      </c>
      <c r="C75" s="162">
        <v>93.006762591453565</v>
      </c>
      <c r="D75" s="162">
        <v>99.219758246409256</v>
      </c>
      <c r="E75" s="162">
        <v>89.734051607654735</v>
      </c>
      <c r="F75" s="162">
        <v>83.873905295919911</v>
      </c>
      <c r="G75" s="162">
        <v>102.15093843729611</v>
      </c>
      <c r="H75" s="162">
        <v>70.158809896622458</v>
      </c>
      <c r="I75" s="162">
        <v>122.21548188635907</v>
      </c>
      <c r="J75" s="162">
        <v>108.46836972260341</v>
      </c>
      <c r="K75" s="162">
        <v>62.586164082618275</v>
      </c>
      <c r="L75" s="162">
        <v>91.15161362840459</v>
      </c>
      <c r="M75" s="162">
        <v>113.19394623268136</v>
      </c>
      <c r="N75" s="162">
        <v>93.96520896851402</v>
      </c>
    </row>
    <row r="76" spans="1:14" ht="12.75" customHeight="1" x14ac:dyDescent="0.2">
      <c r="B76" s="90" t="s">
        <v>1</v>
      </c>
      <c r="C76" s="162">
        <v>91.531610671383632</v>
      </c>
      <c r="D76" s="162">
        <v>94.706617629752657</v>
      </c>
      <c r="E76" s="162">
        <v>89.747103828686619</v>
      </c>
      <c r="F76" s="162">
        <v>83.678739534074268</v>
      </c>
      <c r="G76" s="162">
        <v>90.073965381910668</v>
      </c>
      <c r="H76" s="162">
        <v>68.457723563612248</v>
      </c>
      <c r="I76" s="162">
        <v>123.94013827538066</v>
      </c>
      <c r="J76" s="162">
        <v>119.90006262036788</v>
      </c>
      <c r="K76" s="162">
        <v>61.576702416637268</v>
      </c>
      <c r="L76" s="162">
        <v>89.859621080415323</v>
      </c>
      <c r="M76" s="162">
        <v>109.3627345185615</v>
      </c>
      <c r="N76" s="162">
        <v>87.998640073302553</v>
      </c>
    </row>
    <row r="77" spans="1:14" ht="12.75" customHeight="1" x14ac:dyDescent="0.2">
      <c r="B77" s="90" t="s">
        <v>2</v>
      </c>
      <c r="C77" s="162">
        <v>92.803761356207048</v>
      </c>
      <c r="D77" s="162">
        <v>96.557289583643012</v>
      </c>
      <c r="E77" s="162">
        <v>90.880493398168355</v>
      </c>
      <c r="F77" s="162">
        <v>86.455219662583659</v>
      </c>
      <c r="G77" s="162">
        <v>92.44055492032652</v>
      </c>
      <c r="H77" s="162">
        <v>72.94710930733693</v>
      </c>
      <c r="I77" s="162">
        <v>129.52711454441612</v>
      </c>
      <c r="J77" s="162">
        <v>102.91475069643437</v>
      </c>
      <c r="K77" s="162">
        <v>60.994193346455496</v>
      </c>
      <c r="L77" s="162">
        <v>90.103000905736181</v>
      </c>
      <c r="M77" s="162">
        <v>109.2965765825288</v>
      </c>
      <c r="N77" s="162">
        <v>91.165882825381374</v>
      </c>
    </row>
    <row r="78" spans="1:14" ht="26.25" customHeight="1" x14ac:dyDescent="0.2">
      <c r="A78" s="124">
        <v>2008</v>
      </c>
      <c r="B78" s="90" t="s">
        <v>3</v>
      </c>
      <c r="C78" s="162">
        <v>94.284461453572135</v>
      </c>
      <c r="D78" s="162">
        <v>97.85288671566083</v>
      </c>
      <c r="E78" s="162">
        <v>92.917093911983187</v>
      </c>
      <c r="F78" s="162">
        <v>88.265465407017402</v>
      </c>
      <c r="G78" s="162">
        <v>104.21166051280481</v>
      </c>
      <c r="H78" s="162">
        <v>71.276894851355763</v>
      </c>
      <c r="I78" s="162">
        <v>128.38256926864031</v>
      </c>
      <c r="J78" s="162">
        <v>109.49411982506935</v>
      </c>
      <c r="K78" s="162">
        <v>65.355289918365926</v>
      </c>
      <c r="L78" s="162">
        <v>93.791051391692037</v>
      </c>
      <c r="M78" s="162">
        <v>111.43318413022875</v>
      </c>
      <c r="N78" s="162">
        <v>88.20163994447509</v>
      </c>
    </row>
    <row r="79" spans="1:14" ht="12.75" customHeight="1" x14ac:dyDescent="0.2">
      <c r="B79" s="90" t="s">
        <v>4</v>
      </c>
      <c r="C79" s="162">
        <v>95.539525929108521</v>
      </c>
      <c r="D79" s="162">
        <v>97.595971993920301</v>
      </c>
      <c r="E79" s="162">
        <v>95.014141213624669</v>
      </c>
      <c r="F79" s="162">
        <v>87.080640302500015</v>
      </c>
      <c r="G79" s="162">
        <v>105.70754448282564</v>
      </c>
      <c r="H79" s="162">
        <v>68.574094569094299</v>
      </c>
      <c r="I79" s="162">
        <v>132.94829525204042</v>
      </c>
      <c r="J79" s="162">
        <v>128.46252538513878</v>
      </c>
      <c r="K79" s="162">
        <v>71.104842852746671</v>
      </c>
      <c r="L79" s="162">
        <v>95.3668140462417</v>
      </c>
      <c r="M79" s="162">
        <v>112.38939452365396</v>
      </c>
      <c r="N79" s="162">
        <v>85.587295389648162</v>
      </c>
    </row>
    <row r="80" spans="1:14" ht="12.75" customHeight="1" x14ac:dyDescent="0.2">
      <c r="B80" s="90" t="s">
        <v>1</v>
      </c>
      <c r="C80" s="162">
        <v>94.682886728279655</v>
      </c>
      <c r="D80" s="162">
        <v>97.014818736565303</v>
      </c>
      <c r="E80" s="162">
        <v>93.759579151284569</v>
      </c>
      <c r="F80" s="162">
        <v>83.796070402747603</v>
      </c>
      <c r="G80" s="162">
        <v>93.438228705225896</v>
      </c>
      <c r="H80" s="162">
        <v>71.070859283876942</v>
      </c>
      <c r="I80" s="162">
        <v>129.61101985906328</v>
      </c>
      <c r="J80" s="162">
        <v>122.04422911097849</v>
      </c>
      <c r="K80" s="162">
        <v>79.167127636941899</v>
      </c>
      <c r="L80" s="162">
        <v>94.723131188803976</v>
      </c>
      <c r="M80" s="162">
        <v>119.00717690091719</v>
      </c>
      <c r="N80" s="162">
        <v>79.161127293835122</v>
      </c>
    </row>
    <row r="81" spans="1:14" ht="12.75" customHeight="1" x14ac:dyDescent="0.2">
      <c r="B81" s="90" t="s">
        <v>2</v>
      </c>
      <c r="C81" s="162">
        <v>90.690371063101836</v>
      </c>
      <c r="D81" s="162">
        <v>94.805758226096032</v>
      </c>
      <c r="E81" s="162">
        <v>89.083040436871173</v>
      </c>
      <c r="F81" s="162">
        <v>82.825218154199348</v>
      </c>
      <c r="G81" s="162">
        <v>74.863094657589969</v>
      </c>
      <c r="H81" s="162">
        <v>65.201846383990244</v>
      </c>
      <c r="I81" s="162">
        <v>119.46994257336425</v>
      </c>
      <c r="J81" s="162">
        <v>118.06569458007066</v>
      </c>
      <c r="K81" s="162">
        <v>77.596969762595364</v>
      </c>
      <c r="L81" s="162">
        <v>91.62729686425908</v>
      </c>
      <c r="M81" s="162">
        <v>113.26319498201299</v>
      </c>
      <c r="N81" s="162">
        <v>79.384019869325542</v>
      </c>
    </row>
    <row r="82" spans="1:14" ht="26.25" customHeight="1" x14ac:dyDescent="0.2">
      <c r="A82" s="124">
        <v>2009</v>
      </c>
      <c r="B82" s="90" t="s">
        <v>3</v>
      </c>
      <c r="C82" s="162">
        <v>88.670993874443127</v>
      </c>
      <c r="D82" s="162">
        <v>101.87563021568047</v>
      </c>
      <c r="E82" s="162">
        <v>83.350918249293827</v>
      </c>
      <c r="F82" s="162">
        <v>78.691989158665066</v>
      </c>
      <c r="G82" s="162">
        <v>72.923667739758272</v>
      </c>
      <c r="H82" s="162">
        <v>63.336715820329459</v>
      </c>
      <c r="I82" s="162">
        <v>113.24754781443703</v>
      </c>
      <c r="J82" s="162">
        <v>101.35040768292865</v>
      </c>
      <c r="K82" s="162">
        <v>74.230819945337146</v>
      </c>
      <c r="L82" s="162">
        <v>84.001419710598483</v>
      </c>
      <c r="M82" s="162">
        <v>116.299087424546</v>
      </c>
      <c r="N82" s="162">
        <v>83.606809967725809</v>
      </c>
    </row>
    <row r="83" spans="1:14" ht="12.75" customHeight="1" x14ac:dyDescent="0.2">
      <c r="B83" s="90" t="s">
        <v>4</v>
      </c>
      <c r="C83" s="162">
        <v>86.631043769406332</v>
      </c>
      <c r="D83" s="162">
        <v>103.36425002382775</v>
      </c>
      <c r="E83" s="162">
        <v>81.168319572425887</v>
      </c>
      <c r="F83" s="162">
        <v>81.460207317240815</v>
      </c>
      <c r="G83" s="162">
        <v>76.98986658669925</v>
      </c>
      <c r="H83" s="162">
        <v>62.924272915383447</v>
      </c>
      <c r="I83" s="162">
        <v>96.68596248410465</v>
      </c>
      <c r="J83" s="162">
        <v>101.65599059004973</v>
      </c>
      <c r="K83" s="162">
        <v>75.150124772151841</v>
      </c>
      <c r="L83" s="162">
        <v>81.429106180123838</v>
      </c>
      <c r="M83" s="162">
        <v>104.49219233262302</v>
      </c>
      <c r="N83" s="162">
        <v>85.010670057527577</v>
      </c>
    </row>
    <row r="84" spans="1:14" ht="12.75" customHeight="1" x14ac:dyDescent="0.2">
      <c r="B84" s="90" t="s">
        <v>1</v>
      </c>
      <c r="C84" s="162">
        <v>89.462990354305134</v>
      </c>
      <c r="D84" s="162">
        <v>102.76065205266133</v>
      </c>
      <c r="E84" s="162">
        <v>84.548782169202653</v>
      </c>
      <c r="F84" s="162">
        <v>86.323321764317257</v>
      </c>
      <c r="G84" s="162">
        <v>72.300424275262174</v>
      </c>
      <c r="H84" s="162">
        <v>69.254295803853267</v>
      </c>
      <c r="I84" s="162">
        <v>97.781111827916291</v>
      </c>
      <c r="J84" s="162">
        <v>101.68636517810216</v>
      </c>
      <c r="K84" s="162">
        <v>80.187418511534887</v>
      </c>
      <c r="L84" s="162">
        <v>83.860418214433224</v>
      </c>
      <c r="M84" s="162">
        <v>109.08681323549973</v>
      </c>
      <c r="N84" s="162">
        <v>87.915816044617557</v>
      </c>
    </row>
    <row r="85" spans="1:14" ht="12.75" customHeight="1" x14ac:dyDescent="0.2">
      <c r="B85" s="90" t="s">
        <v>2</v>
      </c>
      <c r="C85" s="162">
        <v>88.671846685109799</v>
      </c>
      <c r="D85" s="162">
        <v>94.920875668610435</v>
      </c>
      <c r="E85" s="162">
        <v>85.611449009065225</v>
      </c>
      <c r="F85" s="162">
        <v>89.20836792998098</v>
      </c>
      <c r="G85" s="162">
        <v>75.555043120215501</v>
      </c>
      <c r="H85" s="162">
        <v>73.308006994074248</v>
      </c>
      <c r="I85" s="162">
        <v>94.83049618495042</v>
      </c>
      <c r="J85" s="162">
        <v>100.84807528193785</v>
      </c>
      <c r="K85" s="162">
        <v>80.268400432340485</v>
      </c>
      <c r="L85" s="162">
        <v>83.203283215349927</v>
      </c>
      <c r="M85" s="162">
        <v>106.89883945827231</v>
      </c>
      <c r="N85" s="162">
        <v>86.572777040782228</v>
      </c>
    </row>
    <row r="86" spans="1:14" ht="26.25" customHeight="1" x14ac:dyDescent="0.2">
      <c r="A86" s="124">
        <v>2010</v>
      </c>
      <c r="B86" s="90" t="s">
        <v>3</v>
      </c>
      <c r="C86" s="162">
        <v>89.852643308599426</v>
      </c>
      <c r="D86" s="162">
        <v>97.947425590021837</v>
      </c>
      <c r="E86" s="162">
        <v>86.839406850878248</v>
      </c>
      <c r="F86" s="162">
        <v>88.783030270290723</v>
      </c>
      <c r="G86" s="162">
        <v>91.425047833281127</v>
      </c>
      <c r="H86" s="162">
        <v>78.714210190697543</v>
      </c>
      <c r="I86" s="162">
        <v>94.655747578562298</v>
      </c>
      <c r="J86" s="162">
        <v>85.415552884112614</v>
      </c>
      <c r="K86" s="162">
        <v>82.2072252611772</v>
      </c>
      <c r="L86" s="162">
        <v>86.351648471054872</v>
      </c>
      <c r="M86" s="162">
        <v>108.79083345842186</v>
      </c>
      <c r="N86" s="162">
        <v>83.69988126521568</v>
      </c>
    </row>
    <row r="87" spans="1:14" ht="12.75" customHeight="1" x14ac:dyDescent="0.2">
      <c r="B87" s="90" t="s">
        <v>4</v>
      </c>
      <c r="C87" s="162">
        <v>91.511540042391914</v>
      </c>
      <c r="D87" s="162">
        <v>98.432973609709805</v>
      </c>
      <c r="E87" s="162">
        <v>88.558897129015307</v>
      </c>
      <c r="F87" s="162">
        <v>88.348785262679669</v>
      </c>
      <c r="G87" s="162">
        <v>110.42902156201049</v>
      </c>
      <c r="H87" s="162">
        <v>82.246462666006039</v>
      </c>
      <c r="I87" s="162">
        <v>94.900822798746276</v>
      </c>
      <c r="J87" s="162">
        <v>86.703706219501811</v>
      </c>
      <c r="K87" s="162">
        <v>77.190664520379073</v>
      </c>
      <c r="L87" s="162">
        <v>89.113379921761933</v>
      </c>
      <c r="M87" s="162">
        <v>111.24273375824058</v>
      </c>
      <c r="N87" s="162">
        <v>85.734633887251007</v>
      </c>
    </row>
    <row r="88" spans="1:14" ht="12.75" customHeight="1" x14ac:dyDescent="0.2">
      <c r="B88" s="90" t="s">
        <v>1</v>
      </c>
      <c r="C88" s="162">
        <v>92.855676894163139</v>
      </c>
      <c r="D88" s="162">
        <v>101.07954191189721</v>
      </c>
      <c r="E88" s="162">
        <v>90.323819070290071</v>
      </c>
      <c r="F88" s="162">
        <v>90.558388158523542</v>
      </c>
      <c r="G88" s="162">
        <v>109.5458748166262</v>
      </c>
      <c r="H88" s="162">
        <v>83.915353658780603</v>
      </c>
      <c r="I88" s="162">
        <v>97.637779795027754</v>
      </c>
      <c r="J88" s="162">
        <v>93.378026656119786</v>
      </c>
      <c r="K88" s="162">
        <v>74.625984484707473</v>
      </c>
      <c r="L88" s="162">
        <v>89.196764879558771</v>
      </c>
      <c r="M88" s="162">
        <v>111.81391020043587</v>
      </c>
      <c r="N88" s="162">
        <v>83.034866244942535</v>
      </c>
    </row>
    <row r="89" spans="1:14" ht="12.75" customHeight="1" x14ac:dyDescent="0.2">
      <c r="B89" s="90" t="s">
        <v>2</v>
      </c>
      <c r="C89" s="162">
        <v>90.637108864280464</v>
      </c>
      <c r="D89" s="162">
        <v>100.38886272303631</v>
      </c>
      <c r="E89" s="162">
        <v>87.658669722105088</v>
      </c>
      <c r="F89" s="162">
        <v>85.848911177675575</v>
      </c>
      <c r="G89" s="162">
        <v>104.98303597143608</v>
      </c>
      <c r="H89" s="162">
        <v>78.619505268573946</v>
      </c>
      <c r="I89" s="162">
        <v>101.27709824735361</v>
      </c>
      <c r="J89" s="162">
        <v>89.3624236128625</v>
      </c>
      <c r="K89" s="162">
        <v>76.327148016288206</v>
      </c>
      <c r="L89" s="162">
        <v>87.24959149515503</v>
      </c>
      <c r="M89" s="162">
        <v>110.66438153121754</v>
      </c>
      <c r="N89" s="162">
        <v>80.345892822987011</v>
      </c>
    </row>
    <row r="90" spans="1:14" ht="26.25" customHeight="1" x14ac:dyDescent="0.2">
      <c r="A90" s="124">
        <v>2011</v>
      </c>
      <c r="B90" s="90" t="s">
        <v>3</v>
      </c>
      <c r="C90" s="162">
        <v>92.078083215216296</v>
      </c>
      <c r="D90" s="162">
        <v>99.456674382534175</v>
      </c>
      <c r="E90" s="162">
        <v>90.429365472860454</v>
      </c>
      <c r="F90" s="162">
        <v>87.510941481036369</v>
      </c>
      <c r="G90" s="162">
        <v>112.19028559254085</v>
      </c>
      <c r="H90" s="162">
        <v>83.395849224109242</v>
      </c>
      <c r="I90" s="162">
        <v>104.55992009172169</v>
      </c>
      <c r="J90" s="162">
        <v>98.63981572848688</v>
      </c>
      <c r="K90" s="162">
        <v>85.488248859467518</v>
      </c>
      <c r="L90" s="162">
        <v>84.662156808617695</v>
      </c>
      <c r="M90" s="162">
        <v>101.18184389074676</v>
      </c>
      <c r="N90" s="162">
        <v>85.475023438431407</v>
      </c>
    </row>
    <row r="91" spans="1:14" ht="12.75" customHeight="1" x14ac:dyDescent="0.2">
      <c r="B91" s="90" t="s">
        <v>4</v>
      </c>
      <c r="C91" s="162">
        <v>93.939197232677074</v>
      </c>
      <c r="D91" s="162">
        <v>105.40488519982621</v>
      </c>
      <c r="E91" s="162">
        <v>91.081027174829416</v>
      </c>
      <c r="F91" s="162">
        <v>89.6809917083405</v>
      </c>
      <c r="G91" s="162">
        <v>111.48049332423207</v>
      </c>
      <c r="H91" s="162">
        <v>84.744555178892256</v>
      </c>
      <c r="I91" s="162">
        <v>104.2580769993688</v>
      </c>
      <c r="J91" s="162">
        <v>92.050642616323231</v>
      </c>
      <c r="K91" s="162">
        <v>91.619046747408532</v>
      </c>
      <c r="L91" s="162">
        <v>84.845408423564606</v>
      </c>
      <c r="M91" s="162">
        <v>111.68483067710015</v>
      </c>
      <c r="N91" s="162">
        <v>82.85254996347895</v>
      </c>
    </row>
    <row r="92" spans="1:14" ht="12.75" customHeight="1" x14ac:dyDescent="0.2">
      <c r="B92" s="90" t="s">
        <v>1</v>
      </c>
      <c r="C92" s="162">
        <v>92.464491358510415</v>
      </c>
      <c r="D92" s="162">
        <v>107.75447604547163</v>
      </c>
      <c r="E92" s="162">
        <v>88.715266666948452</v>
      </c>
      <c r="F92" s="162">
        <v>85.846584699351254</v>
      </c>
      <c r="G92" s="162">
        <v>96.516662738563966</v>
      </c>
      <c r="H92" s="162">
        <v>81.290141605856221</v>
      </c>
      <c r="I92" s="162">
        <v>106.74528959176595</v>
      </c>
      <c r="J92" s="162">
        <v>89.260951496613316</v>
      </c>
      <c r="K92" s="162">
        <v>88.337725500524584</v>
      </c>
      <c r="L92" s="162">
        <v>84.151353582472069</v>
      </c>
      <c r="M92" s="162">
        <v>110.21801707667173</v>
      </c>
      <c r="N92" s="162">
        <v>82.450719369991418</v>
      </c>
    </row>
    <row r="93" spans="1:14" ht="12.75" customHeight="1" x14ac:dyDescent="0.2">
      <c r="B93" s="90" t="s">
        <v>2</v>
      </c>
      <c r="C93" s="162">
        <v>93.852055726961325</v>
      </c>
      <c r="D93" s="162">
        <v>111.32413241870228</v>
      </c>
      <c r="E93" s="162">
        <v>90.347520083954464</v>
      </c>
      <c r="F93" s="162">
        <v>90.134342105707816</v>
      </c>
      <c r="G93" s="162">
        <v>88.80178001228505</v>
      </c>
      <c r="H93" s="162">
        <v>82.092329169199218</v>
      </c>
      <c r="I93" s="162">
        <v>105.57171509203336</v>
      </c>
      <c r="J93" s="162">
        <v>93.574084405062621</v>
      </c>
      <c r="K93" s="162">
        <v>87.32056511797623</v>
      </c>
      <c r="L93" s="162">
        <v>86.432847767287342</v>
      </c>
      <c r="M93" s="162">
        <v>106.37594308810012</v>
      </c>
      <c r="N93" s="162">
        <v>83.845901036213846</v>
      </c>
    </row>
    <row r="94" spans="1:14" ht="26.25" customHeight="1" x14ac:dyDescent="0.2">
      <c r="A94" s="124">
        <v>2012</v>
      </c>
      <c r="B94" s="90" t="s">
        <v>3</v>
      </c>
      <c r="C94" s="162">
        <v>94.721591931911604</v>
      </c>
      <c r="D94" s="162">
        <v>111.84389377311923</v>
      </c>
      <c r="E94" s="162">
        <v>91.149550459750543</v>
      </c>
      <c r="F94" s="162">
        <v>88.965252501281498</v>
      </c>
      <c r="G94" s="162">
        <v>101.07427778968619</v>
      </c>
      <c r="H94" s="162">
        <v>87.632678447255813</v>
      </c>
      <c r="I94" s="162">
        <v>105.27800425742375</v>
      </c>
      <c r="J94" s="162">
        <v>98.288346536796553</v>
      </c>
      <c r="K94" s="162">
        <v>76.16887044478888</v>
      </c>
      <c r="L94" s="162">
        <v>86.756369842439781</v>
      </c>
      <c r="M94" s="162">
        <v>110.09052520730786</v>
      </c>
      <c r="N94" s="162">
        <v>83.298181278980564</v>
      </c>
    </row>
    <row r="95" spans="1:14" ht="12.75" customHeight="1" x14ac:dyDescent="0.2">
      <c r="B95" s="90" t="s">
        <v>4</v>
      </c>
      <c r="C95" s="162">
        <v>94.011242868834103</v>
      </c>
      <c r="D95" s="162">
        <v>112.58910695914363</v>
      </c>
      <c r="E95" s="162">
        <v>91.681163369534417</v>
      </c>
      <c r="F95" s="162">
        <v>89.992947291618634</v>
      </c>
      <c r="G95" s="162">
        <v>98.62910950367241</v>
      </c>
      <c r="H95" s="162">
        <v>87.772431039949907</v>
      </c>
      <c r="I95" s="162">
        <v>108.68857933227889</v>
      </c>
      <c r="J95" s="162">
        <v>100.3333913122411</v>
      </c>
      <c r="K95" s="162">
        <v>74.044716447826872</v>
      </c>
      <c r="L95" s="162">
        <v>85.887742633357362</v>
      </c>
      <c r="M95" s="162">
        <v>99.298613882845686</v>
      </c>
      <c r="N95" s="162">
        <v>80.897219820485972</v>
      </c>
    </row>
    <row r="96" spans="1:14" ht="12.75" customHeight="1" x14ac:dyDescent="0.2">
      <c r="B96" s="90" t="s">
        <v>1</v>
      </c>
      <c r="C96" s="162">
        <v>94.668145789321414</v>
      </c>
      <c r="D96" s="162">
        <v>117.51507320291972</v>
      </c>
      <c r="E96" s="162">
        <v>91.327159946818526</v>
      </c>
      <c r="F96" s="162">
        <v>92.976827223811881</v>
      </c>
      <c r="G96" s="162">
        <v>86.285744080285809</v>
      </c>
      <c r="H96" s="162">
        <v>83.389168100592997</v>
      </c>
      <c r="I96" s="162">
        <v>105.28326934161781</v>
      </c>
      <c r="J96" s="162">
        <v>104.67907820000192</v>
      </c>
      <c r="K96" s="162">
        <v>72.488509042902109</v>
      </c>
      <c r="L96" s="162">
        <v>87.117550060907703</v>
      </c>
      <c r="M96" s="162">
        <v>104.74085209766797</v>
      </c>
      <c r="N96" s="162">
        <v>78.473916836073371</v>
      </c>
    </row>
    <row r="97" spans="1:14" ht="12.75" customHeight="1" x14ac:dyDescent="0.2">
      <c r="B97" s="90" t="s">
        <v>2</v>
      </c>
      <c r="C97" s="162">
        <v>95.729455487181525</v>
      </c>
      <c r="D97" s="162">
        <v>116.67911221621277</v>
      </c>
      <c r="E97" s="162">
        <v>92.602531824966036</v>
      </c>
      <c r="F97" s="162">
        <v>92.137003405027997</v>
      </c>
      <c r="G97" s="162">
        <v>83.954834100186119</v>
      </c>
      <c r="H97" s="162">
        <v>84.835506465890091</v>
      </c>
      <c r="I97" s="162">
        <v>111.04061703586159</v>
      </c>
      <c r="J97" s="162">
        <v>108.40831345400217</v>
      </c>
      <c r="K97" s="162">
        <v>73.524108478356567</v>
      </c>
      <c r="L97" s="162">
        <v>87.547239171981175</v>
      </c>
      <c r="M97" s="162">
        <v>108.93292030189079</v>
      </c>
      <c r="N97" s="162">
        <v>77.726821558385652</v>
      </c>
    </row>
    <row r="98" spans="1:14" ht="26.25" customHeight="1" x14ac:dyDescent="0.2">
      <c r="A98" s="124">
        <v>2013</v>
      </c>
      <c r="B98" s="90" t="s">
        <v>3</v>
      </c>
      <c r="C98" s="162">
        <v>95.917704089230327</v>
      </c>
      <c r="D98" s="162">
        <v>121.48719157591663</v>
      </c>
      <c r="E98" s="162">
        <v>92.412970132245832</v>
      </c>
      <c r="F98" s="162">
        <v>93.381857782129018</v>
      </c>
      <c r="G98" s="162">
        <v>96.823144323578802</v>
      </c>
      <c r="H98" s="162">
        <v>79.100218370564377</v>
      </c>
      <c r="I98" s="162">
        <v>108.4750733267675</v>
      </c>
      <c r="J98" s="162">
        <v>102.92566401778285</v>
      </c>
      <c r="K98" s="162">
        <v>79.800950806932718</v>
      </c>
      <c r="L98" s="162">
        <v>88.510631625106356</v>
      </c>
      <c r="M98" s="162">
        <v>104.86954943376151</v>
      </c>
      <c r="N98" s="162">
        <v>79.256142939979213</v>
      </c>
    </row>
    <row r="99" spans="1:14" ht="12.75" customHeight="1" x14ac:dyDescent="0.2">
      <c r="B99" s="90" t="s">
        <v>4</v>
      </c>
      <c r="C99" s="162">
        <v>97.613732402605976</v>
      </c>
      <c r="D99" s="162">
        <v>113.62719133223999</v>
      </c>
      <c r="E99" s="162">
        <v>94.279405270269592</v>
      </c>
      <c r="F99" s="162">
        <v>94.357353472140559</v>
      </c>
      <c r="G99" s="162">
        <v>107.1768267966216</v>
      </c>
      <c r="H99" s="162">
        <v>82.292818007502404</v>
      </c>
      <c r="I99" s="162">
        <v>110.22735418170699</v>
      </c>
      <c r="J99" s="162">
        <v>100.80341929977834</v>
      </c>
      <c r="K99" s="162">
        <v>77.525823789418055</v>
      </c>
      <c r="L99" s="162">
        <v>91.642619999760811</v>
      </c>
      <c r="M99" s="162">
        <v>117.24740291183629</v>
      </c>
      <c r="N99" s="162">
        <v>79.078460883067848</v>
      </c>
    </row>
    <row r="100" spans="1:14" ht="12.75" customHeight="1" x14ac:dyDescent="0.2">
      <c r="B100" s="90" t="s">
        <v>1</v>
      </c>
      <c r="C100" s="162">
        <v>96.67100694548148</v>
      </c>
      <c r="D100" s="162">
        <v>111.19247278310087</v>
      </c>
      <c r="E100" s="162">
        <v>94.503137310005812</v>
      </c>
      <c r="F100" s="162">
        <v>90.842522900625568</v>
      </c>
      <c r="G100" s="162">
        <v>111.0411424947891</v>
      </c>
      <c r="H100" s="162">
        <v>78.824300033460034</v>
      </c>
      <c r="I100" s="162">
        <v>114.94238943942072</v>
      </c>
      <c r="J100" s="162">
        <v>97.899691417222655</v>
      </c>
      <c r="K100" s="162">
        <v>79.392579567876567</v>
      </c>
      <c r="L100" s="162">
        <v>95.33091323322229</v>
      </c>
      <c r="M100" s="162">
        <v>110.7187266255204</v>
      </c>
      <c r="N100" s="162">
        <v>79.104419615172262</v>
      </c>
    </row>
    <row r="101" spans="1:14" ht="12.75" customHeight="1" x14ac:dyDescent="0.2">
      <c r="B101" s="90" t="s">
        <v>2</v>
      </c>
      <c r="C101" s="162">
        <v>97.307449786340683</v>
      </c>
      <c r="D101" s="162">
        <v>117.14834994778015</v>
      </c>
      <c r="E101" s="162">
        <v>94.65597611001094</v>
      </c>
      <c r="F101" s="162">
        <v>93.372914811948633</v>
      </c>
      <c r="G101" s="162">
        <v>106.96141361454973</v>
      </c>
      <c r="H101" s="162">
        <v>74.599120180564313</v>
      </c>
      <c r="I101" s="162">
        <v>114.36848321005668</v>
      </c>
      <c r="J101" s="162">
        <v>99.533848558944072</v>
      </c>
      <c r="K101" s="162">
        <v>78.44082745250077</v>
      </c>
      <c r="L101" s="162">
        <v>96.291419068568374</v>
      </c>
      <c r="M101" s="162">
        <v>109.79760186647951</v>
      </c>
      <c r="N101" s="162">
        <v>78.054124114076089</v>
      </c>
    </row>
    <row r="102" spans="1:14" ht="26.25" customHeight="1" x14ac:dyDescent="0.2">
      <c r="A102" s="124">
        <v>2014</v>
      </c>
      <c r="B102" s="90" t="s">
        <v>3</v>
      </c>
      <c r="C102" s="162">
        <v>100.09565192758956</v>
      </c>
      <c r="D102" s="162">
        <v>124.59566061939546</v>
      </c>
      <c r="E102" s="162">
        <v>97.982144513630757</v>
      </c>
      <c r="F102" s="162">
        <v>94.748289228987119</v>
      </c>
      <c r="G102" s="162">
        <v>115.30786676891833</v>
      </c>
      <c r="H102" s="162">
        <v>82.825051007800241</v>
      </c>
      <c r="I102" s="162">
        <v>117.18544200736798</v>
      </c>
      <c r="J102" s="162">
        <v>105.21090164387002</v>
      </c>
      <c r="K102" s="162">
        <v>80.769712420920627</v>
      </c>
      <c r="L102" s="162">
        <v>98.176239027056852</v>
      </c>
      <c r="M102" s="162">
        <v>107.7253372802342</v>
      </c>
      <c r="N102" s="162">
        <v>80.316020171393674</v>
      </c>
    </row>
    <row r="103" spans="1:14" ht="12.75" x14ac:dyDescent="0.2">
      <c r="B103" s="90" t="s">
        <v>4</v>
      </c>
      <c r="C103" s="162">
        <v>100.58683597592014</v>
      </c>
      <c r="D103" s="162">
        <v>132.37126713334669</v>
      </c>
      <c r="E103" s="162">
        <v>98.289624235428121</v>
      </c>
      <c r="F103" s="162">
        <v>92.42680594844326</v>
      </c>
      <c r="G103" s="162">
        <v>114.96388730812899</v>
      </c>
      <c r="H103" s="162">
        <v>79.095796313249238</v>
      </c>
      <c r="I103" s="162">
        <v>117.2431934527752</v>
      </c>
      <c r="J103" s="162">
        <v>110.91649909615913</v>
      </c>
      <c r="K103" s="162">
        <v>83.966407924277078</v>
      </c>
      <c r="L103" s="162">
        <v>101.59065868898338</v>
      </c>
      <c r="M103" s="162">
        <v>104.92116735402738</v>
      </c>
      <c r="N103" s="162">
        <v>79.73255198900064</v>
      </c>
    </row>
    <row r="104" spans="1:14" ht="12.75" x14ac:dyDescent="0.2">
      <c r="B104" s="90" t="s">
        <v>1</v>
      </c>
      <c r="C104" s="162">
        <v>100.85851936105328</v>
      </c>
      <c r="D104" s="162">
        <v>132.34162530249503</v>
      </c>
      <c r="E104" s="162">
        <v>100.53944458275653</v>
      </c>
      <c r="F104" s="162">
        <v>97.381419998423894</v>
      </c>
      <c r="G104" s="162">
        <v>116.16510704418147</v>
      </c>
      <c r="H104" s="162">
        <v>77.406200222485438</v>
      </c>
      <c r="I104" s="162">
        <v>118.76462957280454</v>
      </c>
      <c r="J104" s="162">
        <v>110.19325004974887</v>
      </c>
      <c r="K104" s="162">
        <v>81.734758745349325</v>
      </c>
      <c r="L104" s="162">
        <v>105.63894671371861</v>
      </c>
      <c r="M104" s="162">
        <v>98.128103954441244</v>
      </c>
      <c r="N104" s="162">
        <v>78.655497214021167</v>
      </c>
    </row>
    <row r="105" spans="1:14" ht="12.75" x14ac:dyDescent="0.2">
      <c r="B105" s="90" t="s">
        <v>2</v>
      </c>
      <c r="C105" s="162">
        <v>101.78413347431503</v>
      </c>
      <c r="D105" s="162">
        <v>132.21031330959278</v>
      </c>
      <c r="E105" s="162">
        <v>101.16450178319842</v>
      </c>
      <c r="F105" s="162">
        <v>100.21671963908409</v>
      </c>
      <c r="G105" s="162">
        <v>112.43178245225722</v>
      </c>
      <c r="H105" s="162">
        <v>79.20272186802741</v>
      </c>
      <c r="I105" s="162">
        <v>118.19174412735251</v>
      </c>
      <c r="J105" s="162">
        <v>113.77567034127277</v>
      </c>
      <c r="K105" s="162">
        <v>80.616720251124462</v>
      </c>
      <c r="L105" s="162">
        <v>103.9935247422557</v>
      </c>
      <c r="M105" s="162">
        <v>101.08465167898149</v>
      </c>
      <c r="N105" s="162">
        <v>79.782156823520069</v>
      </c>
    </row>
    <row r="106" spans="1:14" ht="23.25" customHeight="1" x14ac:dyDescent="0.2">
      <c r="A106" s="124">
        <v>2015</v>
      </c>
      <c r="B106" s="90" t="s">
        <v>3</v>
      </c>
      <c r="C106" s="162">
        <v>102.22342945488862</v>
      </c>
      <c r="D106" s="162">
        <v>128.21737118789264</v>
      </c>
      <c r="E106" s="162">
        <v>100.55008101245353</v>
      </c>
      <c r="F106" s="162">
        <v>98.069555378343281</v>
      </c>
      <c r="G106" s="162">
        <v>102.46920705762822</v>
      </c>
      <c r="H106" s="162">
        <v>88.664242660656214</v>
      </c>
      <c r="I106" s="162">
        <v>113.9560847251729</v>
      </c>
      <c r="J106" s="162">
        <v>98.461699076124276</v>
      </c>
      <c r="K106" s="162">
        <v>84.46608018836784</v>
      </c>
      <c r="L106" s="162">
        <v>106.23225749938517</v>
      </c>
      <c r="M106" s="162">
        <v>104.66104044329624</v>
      </c>
      <c r="N106" s="162">
        <v>85.606411571956912</v>
      </c>
    </row>
    <row r="107" spans="1:14" ht="14.25" customHeight="1" x14ac:dyDescent="0.2">
      <c r="B107" s="90" t="s">
        <v>4</v>
      </c>
      <c r="C107" s="162">
        <v>101.0716596718144</v>
      </c>
      <c r="D107" s="162">
        <v>121.72217613253331</v>
      </c>
      <c r="E107" s="162">
        <v>98.443124180342195</v>
      </c>
      <c r="F107" s="162">
        <v>95.589575909503935</v>
      </c>
      <c r="G107" s="162">
        <v>113.3474965712673</v>
      </c>
      <c r="H107" s="162">
        <v>91.312133504400819</v>
      </c>
      <c r="I107" s="162">
        <v>109.69081501434216</v>
      </c>
      <c r="J107" s="162">
        <v>94.940899770816543</v>
      </c>
      <c r="K107" s="162">
        <v>77.700503156810058</v>
      </c>
      <c r="L107" s="162">
        <v>102.86637401585925</v>
      </c>
      <c r="M107" s="162">
        <v>108.70384249023913</v>
      </c>
      <c r="N107" s="162">
        <v>86.392215910765984</v>
      </c>
    </row>
    <row r="108" spans="1:14" ht="12.75" customHeight="1" x14ac:dyDescent="0.2">
      <c r="B108" s="90" t="s">
        <v>1</v>
      </c>
      <c r="C108" s="162">
        <v>99.025119266262635</v>
      </c>
      <c r="D108" s="162">
        <v>116.13696954933587</v>
      </c>
      <c r="E108" s="162">
        <v>98.681877630471462</v>
      </c>
      <c r="F108" s="162">
        <v>101.95855783701953</v>
      </c>
      <c r="G108" s="162">
        <v>119.27660403109839</v>
      </c>
      <c r="H108" s="162">
        <v>87.465588075122895</v>
      </c>
      <c r="I108" s="162">
        <v>104.9517788953617</v>
      </c>
      <c r="J108" s="162">
        <v>95.657536319855382</v>
      </c>
      <c r="K108" s="162">
        <v>75.754980809567712</v>
      </c>
      <c r="L108" s="162">
        <v>101.34111683761775</v>
      </c>
      <c r="M108" s="162">
        <v>98.954476814393743</v>
      </c>
      <c r="N108" s="162">
        <v>86.475426639989465</v>
      </c>
    </row>
    <row r="109" spans="1:14" ht="12" customHeight="1" x14ac:dyDescent="0.2">
      <c r="B109" s="90" t="s">
        <v>2</v>
      </c>
      <c r="C109" s="162">
        <v>100.30320807915675</v>
      </c>
      <c r="D109" s="162">
        <v>115.87848046347669</v>
      </c>
      <c r="E109" s="162">
        <v>100.63208919488063</v>
      </c>
      <c r="F109" s="162">
        <v>105.26137122651427</v>
      </c>
      <c r="G109" s="162">
        <v>122.40773692615352</v>
      </c>
      <c r="H109" s="162">
        <v>90.93710582223963</v>
      </c>
      <c r="I109" s="162">
        <v>105.45809244038929</v>
      </c>
      <c r="J109" s="162">
        <v>96.364443627015788</v>
      </c>
      <c r="K109" s="162">
        <v>76.363299856533772</v>
      </c>
      <c r="L109" s="162">
        <v>102.4548793188971</v>
      </c>
      <c r="M109" s="162">
        <v>99.169246581668361</v>
      </c>
      <c r="N109" s="162">
        <v>86.789682264421472</v>
      </c>
    </row>
    <row r="110" spans="1:14" ht="23.25" customHeight="1" x14ac:dyDescent="0.2">
      <c r="A110" s="124">
        <v>2016</v>
      </c>
      <c r="B110" s="90" t="s">
        <v>3</v>
      </c>
      <c r="C110" s="162">
        <v>98.771656155859091</v>
      </c>
      <c r="D110" s="162">
        <v>100.72850301605357</v>
      </c>
      <c r="E110" s="162">
        <v>98.395189124100767</v>
      </c>
      <c r="F110" s="162">
        <v>101.06167592962699</v>
      </c>
      <c r="G110" s="162">
        <v>134.30179395661989</v>
      </c>
      <c r="H110" s="162">
        <v>93.751743789962987</v>
      </c>
      <c r="I110" s="162">
        <v>100.71289750760651</v>
      </c>
      <c r="J110" s="162">
        <v>90.908676296541557</v>
      </c>
      <c r="K110" s="162">
        <v>74.339587952874311</v>
      </c>
      <c r="L110" s="162">
        <v>101.01539580644159</v>
      </c>
      <c r="M110" s="162">
        <v>103.42826615134072</v>
      </c>
      <c r="N110" s="162">
        <v>90.557861715619509</v>
      </c>
    </row>
    <row r="111" spans="1:14" ht="12" customHeight="1" x14ac:dyDescent="0.2">
      <c r="B111" s="124" t="s">
        <v>4</v>
      </c>
      <c r="C111" s="162">
        <v>99.367107171631417</v>
      </c>
      <c r="D111" s="162">
        <v>98.937000080497072</v>
      </c>
      <c r="E111" s="162">
        <v>100.20074915859598</v>
      </c>
      <c r="F111" s="162">
        <v>102.83007128216126</v>
      </c>
      <c r="G111" s="162">
        <v>127.02762493425143</v>
      </c>
      <c r="H111" s="162">
        <v>98.532362386705046</v>
      </c>
      <c r="I111" s="162">
        <v>99.217895628454741</v>
      </c>
      <c r="J111" s="162">
        <v>93.472315039864128</v>
      </c>
      <c r="K111" s="162">
        <v>77.948840571221453</v>
      </c>
      <c r="L111" s="162">
        <v>103.76882830226313</v>
      </c>
      <c r="M111" s="162">
        <v>98.510916115299125</v>
      </c>
      <c r="N111" s="162">
        <v>95.583483100187706</v>
      </c>
    </row>
    <row r="112" spans="1:14" ht="12" customHeight="1" x14ac:dyDescent="0.2">
      <c r="B112" s="124" t="s">
        <v>1</v>
      </c>
      <c r="C112" s="162">
        <v>98.41446013384143</v>
      </c>
      <c r="D112" s="162">
        <v>99.00339893834547</v>
      </c>
      <c r="E112" s="162">
        <v>98.248905287803865</v>
      </c>
      <c r="F112" s="162">
        <v>101.80736374437065</v>
      </c>
      <c r="G112" s="162">
        <v>118.89012922716752</v>
      </c>
      <c r="H112" s="162">
        <v>94.04413518710399</v>
      </c>
      <c r="I112" s="162">
        <v>96.83132529203408</v>
      </c>
      <c r="J112" s="162">
        <v>94.232669587628052</v>
      </c>
      <c r="K112" s="162">
        <v>78.00884891706778</v>
      </c>
      <c r="L112" s="162">
        <v>101.57220080265067</v>
      </c>
      <c r="M112" s="162">
        <v>99.395053729239621</v>
      </c>
      <c r="N112" s="162">
        <v>97.365680740278265</v>
      </c>
    </row>
    <row r="113" spans="1:14" ht="12" customHeight="1" x14ac:dyDescent="0.2">
      <c r="B113" s="124" t="s">
        <v>2</v>
      </c>
      <c r="C113" s="162">
        <v>97.642950597061883</v>
      </c>
      <c r="D113" s="162">
        <v>99.356857783171179</v>
      </c>
      <c r="E113" s="162">
        <v>97.753958202879332</v>
      </c>
      <c r="F113" s="162">
        <v>99.18304015662855</v>
      </c>
      <c r="G113" s="162">
        <v>109.76874392252891</v>
      </c>
      <c r="H113" s="162">
        <v>97.941228807711639</v>
      </c>
      <c r="I113" s="162">
        <v>91.085786783240565</v>
      </c>
      <c r="J113" s="162">
        <v>98.9463471814732</v>
      </c>
      <c r="K113" s="162">
        <v>81.908537577454609</v>
      </c>
      <c r="L113" s="162">
        <v>102.45074434323948</v>
      </c>
      <c r="M113" s="162">
        <v>95.650151394656532</v>
      </c>
      <c r="N113" s="162">
        <v>99.5342965359836</v>
      </c>
    </row>
    <row r="114" spans="1:14" ht="19.5" customHeight="1" x14ac:dyDescent="0.2">
      <c r="A114" s="124">
        <v>2017</v>
      </c>
      <c r="B114" s="119" t="s">
        <v>3</v>
      </c>
      <c r="C114" s="162">
        <v>100.03666890745896</v>
      </c>
      <c r="D114" s="162">
        <v>100.08560782605578</v>
      </c>
      <c r="E114" s="162">
        <v>101.03145980037375</v>
      </c>
      <c r="F114" s="162">
        <v>99.600473001936393</v>
      </c>
      <c r="G114" s="162">
        <v>107.327276327391</v>
      </c>
      <c r="H114" s="162">
        <v>108.97192815191805</v>
      </c>
      <c r="I114" s="162">
        <v>100.12393573114095</v>
      </c>
      <c r="J114" s="162">
        <v>101.49540774811983</v>
      </c>
      <c r="K114" s="162">
        <v>90.268043055317747</v>
      </c>
      <c r="L114" s="162">
        <v>100.25163445198649</v>
      </c>
      <c r="M114" s="162">
        <v>95.799840079903831</v>
      </c>
      <c r="N114" s="162">
        <v>101.21140894900499</v>
      </c>
    </row>
    <row r="115" spans="1:14" ht="12.75" x14ac:dyDescent="0.2">
      <c r="B115" s="124" t="s">
        <v>4</v>
      </c>
      <c r="C115" s="162">
        <v>99.627625375110171</v>
      </c>
      <c r="D115" s="162">
        <v>99.782855739629966</v>
      </c>
      <c r="E115" s="162">
        <v>99.98837047987189</v>
      </c>
      <c r="F115" s="162">
        <v>100.18068223021085</v>
      </c>
      <c r="G115" s="162">
        <v>98.403798928417203</v>
      </c>
      <c r="H115" s="162">
        <v>102.96373592596633</v>
      </c>
      <c r="I115" s="162">
        <v>99.339006534168078</v>
      </c>
      <c r="J115" s="162">
        <v>98.091692314403261</v>
      </c>
      <c r="K115" s="162">
        <v>98.267196717437145</v>
      </c>
      <c r="L115" s="162">
        <v>99.881303131182406</v>
      </c>
      <c r="M115" s="162">
        <v>98.09657938535085</v>
      </c>
      <c r="N115" s="162">
        <v>99.896085271335537</v>
      </c>
    </row>
    <row r="116" spans="1:14" ht="12.75" x14ac:dyDescent="0.2">
      <c r="B116" s="129" t="s">
        <v>1</v>
      </c>
      <c r="C116" s="162">
        <v>99.711664833480029</v>
      </c>
      <c r="D116" s="162">
        <v>100.23278955991576</v>
      </c>
      <c r="E116" s="162">
        <v>98.808343538917413</v>
      </c>
      <c r="F116" s="162">
        <v>98.774296868145356</v>
      </c>
      <c r="G116" s="162">
        <v>100.45435467208698</v>
      </c>
      <c r="H116" s="162">
        <v>90.996849512326008</v>
      </c>
      <c r="I116" s="162">
        <v>99.059537902807648</v>
      </c>
      <c r="J116" s="162">
        <v>102.56529433260721</v>
      </c>
      <c r="K116" s="162">
        <v>104.48965870729786</v>
      </c>
      <c r="L116" s="162">
        <v>100.02492487920273</v>
      </c>
      <c r="M116" s="162">
        <v>103.06054943233475</v>
      </c>
      <c r="N116" s="162">
        <v>99.167422002956911</v>
      </c>
    </row>
    <row r="117" spans="1:14" ht="12.75" x14ac:dyDescent="0.2">
      <c r="B117" s="133" t="s">
        <v>2</v>
      </c>
      <c r="C117" s="162">
        <v>100.62404088395083</v>
      </c>
      <c r="D117" s="162">
        <v>99.898746874398483</v>
      </c>
      <c r="E117" s="162">
        <v>100.17182618083697</v>
      </c>
      <c r="F117" s="162">
        <v>101.44454789970735</v>
      </c>
      <c r="G117" s="162">
        <v>93.814570072104814</v>
      </c>
      <c r="H117" s="162">
        <v>97.067486409789595</v>
      </c>
      <c r="I117" s="162">
        <v>101.47751983188331</v>
      </c>
      <c r="J117" s="162">
        <v>97.847605604869656</v>
      </c>
      <c r="K117" s="162">
        <v>106.97510151994726</v>
      </c>
      <c r="L117" s="162">
        <v>99.842137537628361</v>
      </c>
      <c r="M117" s="162">
        <v>103.04303110241051</v>
      </c>
      <c r="N117" s="162">
        <v>99.725083776702533</v>
      </c>
    </row>
    <row r="118" spans="1:14" ht="19.5" customHeight="1" x14ac:dyDescent="0.2">
      <c r="A118" s="124">
        <v>2018</v>
      </c>
      <c r="B118" s="137" t="s">
        <v>3</v>
      </c>
      <c r="C118" s="162">
        <v>102.06252062142723</v>
      </c>
      <c r="D118" s="162">
        <v>98.236408220877848</v>
      </c>
      <c r="E118" s="162">
        <v>102.47298089712432</v>
      </c>
      <c r="F118" s="162">
        <v>102.45696319086281</v>
      </c>
      <c r="G118" s="162">
        <v>99.700242311663345</v>
      </c>
      <c r="H118" s="162">
        <v>106.2727725260349</v>
      </c>
      <c r="I118" s="162">
        <v>103.24784180039673</v>
      </c>
      <c r="J118" s="162">
        <v>104.0145015127119</v>
      </c>
      <c r="K118" s="162">
        <v>99.930501302675054</v>
      </c>
      <c r="L118" s="162">
        <v>99.80470651515185</v>
      </c>
      <c r="M118" s="162">
        <v>103.86820617766908</v>
      </c>
      <c r="N118" s="162">
        <v>99.026557755535862</v>
      </c>
    </row>
    <row r="119" spans="1:14" ht="14.25" customHeight="1" x14ac:dyDescent="0.2">
      <c r="B119" s="140" t="s">
        <v>4</v>
      </c>
      <c r="C119" s="162">
        <v>103.63311037682257</v>
      </c>
      <c r="D119" s="162">
        <v>99.791114904813597</v>
      </c>
      <c r="E119" s="162">
        <v>103.68938101475916</v>
      </c>
      <c r="F119" s="162">
        <v>107.37533247903477</v>
      </c>
      <c r="G119" s="162">
        <v>102.18245574863396</v>
      </c>
      <c r="H119" s="162">
        <v>102.32872427949864</v>
      </c>
      <c r="I119" s="162">
        <v>96.928517427742491</v>
      </c>
      <c r="J119" s="162">
        <v>111.68592316689036</v>
      </c>
      <c r="K119" s="162">
        <v>93.712173611196533</v>
      </c>
      <c r="L119" s="162">
        <v>103.68483248797945</v>
      </c>
      <c r="M119" s="162">
        <v>104.4511844483374</v>
      </c>
      <c r="N119" s="162">
        <v>104.68812489180131</v>
      </c>
    </row>
    <row r="120" spans="1:14" ht="14.25" customHeight="1" x14ac:dyDescent="0.2">
      <c r="B120" s="140" t="s">
        <v>1</v>
      </c>
      <c r="C120" s="162">
        <v>102.71943832882964</v>
      </c>
      <c r="D120" s="162">
        <v>101.04748503604495</v>
      </c>
      <c r="E120" s="162">
        <v>103.35001032131954</v>
      </c>
      <c r="F120" s="162">
        <v>107.32197733835633</v>
      </c>
      <c r="G120" s="162">
        <v>103.24184190945445</v>
      </c>
      <c r="H120" s="162">
        <v>104.57391799047899</v>
      </c>
      <c r="I120" s="162">
        <v>94.550128900286666</v>
      </c>
      <c r="J120" s="162">
        <v>112.38217368765312</v>
      </c>
      <c r="K120" s="162">
        <v>85.826704852730899</v>
      </c>
      <c r="L120" s="162">
        <v>103.87390215019886</v>
      </c>
      <c r="M120" s="162">
        <v>100.99492966478628</v>
      </c>
      <c r="N120" s="162">
        <v>102.81784803473654</v>
      </c>
    </row>
    <row r="121" spans="1:14" ht="14.25" customHeight="1" x14ac:dyDescent="0.2">
      <c r="B121" s="140" t="s">
        <v>2</v>
      </c>
      <c r="C121" s="162">
        <v>101.54240423450089</v>
      </c>
      <c r="D121" s="162">
        <v>99.837350464604043</v>
      </c>
      <c r="E121" s="162">
        <v>102.64306039069018</v>
      </c>
      <c r="F121" s="162">
        <v>106.89583057333357</v>
      </c>
      <c r="G121" s="162">
        <v>100.16586619518047</v>
      </c>
      <c r="H121" s="162">
        <v>101.5196413016974</v>
      </c>
      <c r="I121" s="162">
        <v>92.819409649482211</v>
      </c>
      <c r="J121" s="162">
        <v>112.50107051378048</v>
      </c>
      <c r="K121" s="162">
        <v>82.00323978454476</v>
      </c>
      <c r="L121" s="162">
        <v>105.62150157662694</v>
      </c>
      <c r="M121" s="162">
        <v>99.667719507980465</v>
      </c>
      <c r="N121" s="162">
        <v>98.88388027666403</v>
      </c>
    </row>
    <row r="122" spans="1:14" ht="21.75" customHeight="1" x14ac:dyDescent="0.2">
      <c r="A122" s="124">
        <v>2019</v>
      </c>
      <c r="B122" s="140" t="s">
        <v>3</v>
      </c>
      <c r="C122" s="162">
        <v>103.69958630330689</v>
      </c>
      <c r="D122" s="162">
        <v>100.70303288733787</v>
      </c>
      <c r="E122" s="162">
        <v>105.10001686671491</v>
      </c>
      <c r="F122" s="162">
        <v>111.67607400774597</v>
      </c>
      <c r="G122" s="162">
        <v>94.229891801085373</v>
      </c>
      <c r="H122" s="164">
        <v>111.04435467411571</v>
      </c>
      <c r="I122" s="162">
        <v>95.312959132780037</v>
      </c>
      <c r="J122" s="164">
        <v>108.8448536064048</v>
      </c>
      <c r="K122" s="164">
        <v>84.72733535483097</v>
      </c>
      <c r="L122" s="164">
        <v>104.69469245425101</v>
      </c>
      <c r="M122" s="162">
        <v>100.92185528503136</v>
      </c>
      <c r="N122" s="162">
        <v>101.52712895206948</v>
      </c>
    </row>
    <row r="123" spans="1:14" ht="12" customHeight="1" x14ac:dyDescent="0.2">
      <c r="B123" s="140" t="s">
        <v>4</v>
      </c>
      <c r="C123" s="162">
        <v>101.72334874432268</v>
      </c>
      <c r="D123" s="162">
        <v>100.89173853305915</v>
      </c>
      <c r="E123" s="162">
        <v>101.40178654723653</v>
      </c>
      <c r="F123" s="162">
        <v>109.8388582067073</v>
      </c>
      <c r="G123" s="162">
        <v>90.051883795172287</v>
      </c>
      <c r="H123" s="164">
        <v>90.820053966990301</v>
      </c>
      <c r="I123" s="162">
        <v>98.714273526526952</v>
      </c>
      <c r="J123" s="164">
        <v>104.50608073570636</v>
      </c>
      <c r="K123" s="164">
        <v>87.595748460447552</v>
      </c>
      <c r="L123" s="164">
        <v>102.66540086059304</v>
      </c>
      <c r="M123" s="162">
        <v>103.93242801828609</v>
      </c>
      <c r="N123" s="162">
        <v>100.71270474946394</v>
      </c>
    </row>
    <row r="124" spans="1:14" ht="12" customHeight="1" x14ac:dyDescent="0.2">
      <c r="B124" s="140" t="s">
        <v>1</v>
      </c>
      <c r="C124" s="162">
        <v>102.40827328778079</v>
      </c>
      <c r="D124" s="162">
        <v>99.963670426370456</v>
      </c>
      <c r="E124" s="162">
        <v>101.32672358288102</v>
      </c>
      <c r="F124" s="162">
        <v>109.20515553328019</v>
      </c>
      <c r="G124" s="162">
        <v>90.973273491123393</v>
      </c>
      <c r="H124" s="164">
        <v>100.84797970400118</v>
      </c>
      <c r="I124" s="162">
        <v>94.773516089518893</v>
      </c>
      <c r="J124" s="164">
        <v>101.94929502850155</v>
      </c>
      <c r="K124" s="164">
        <v>91.981437854374093</v>
      </c>
      <c r="L124" s="164">
        <v>99.838718219168399</v>
      </c>
      <c r="M124" s="162">
        <v>108.09519060077291</v>
      </c>
      <c r="N124" s="162">
        <v>101.62562305604487</v>
      </c>
    </row>
    <row r="125" spans="1:14" ht="12" customHeight="1" x14ac:dyDescent="0.2">
      <c r="B125" s="140" t="s">
        <v>2</v>
      </c>
      <c r="C125" s="162">
        <v>100.65326691077863</v>
      </c>
      <c r="D125" s="162">
        <v>103.12739687278547</v>
      </c>
      <c r="E125" s="162">
        <v>99.244620160898975</v>
      </c>
      <c r="F125" s="162">
        <v>108.29697541720068</v>
      </c>
      <c r="G125" s="162">
        <v>84.791440755044476</v>
      </c>
      <c r="H125" s="164">
        <v>97.143381142232442</v>
      </c>
      <c r="I125" s="162">
        <v>93.939568150060353</v>
      </c>
      <c r="J125" s="164">
        <v>97.656588838194565</v>
      </c>
      <c r="K125" s="164">
        <v>92.101313745201026</v>
      </c>
      <c r="L125" s="164">
        <v>97.509158108919507</v>
      </c>
      <c r="M125" s="162">
        <v>104.77135641309836</v>
      </c>
      <c r="N125" s="162">
        <v>101.02996130690207</v>
      </c>
    </row>
    <row r="126" spans="1:14" ht="21.75" customHeight="1" x14ac:dyDescent="0.2">
      <c r="A126" s="124">
        <v>2020</v>
      </c>
      <c r="B126" s="140" t="s">
        <v>3</v>
      </c>
      <c r="C126" s="162">
        <v>99.329415063305831</v>
      </c>
      <c r="D126" s="162">
        <v>99.628138231996033</v>
      </c>
      <c r="E126" s="162">
        <v>95.551791300941503</v>
      </c>
      <c r="F126" s="162">
        <v>104.38910625539765</v>
      </c>
      <c r="G126" s="162">
        <v>82.302689063515786</v>
      </c>
      <c r="H126" s="164">
        <v>98.800471513106231</v>
      </c>
      <c r="I126" s="162">
        <v>87.803358915186607</v>
      </c>
      <c r="J126" s="164">
        <v>93.150585769663167</v>
      </c>
      <c r="K126" s="164">
        <v>88.667113918990623</v>
      </c>
      <c r="L126" s="164">
        <v>92.680478027145952</v>
      </c>
      <c r="M126" s="162">
        <v>110.657223147682</v>
      </c>
      <c r="N126" s="162">
        <v>104.34230538047396</v>
      </c>
    </row>
    <row r="127" spans="1:14" ht="12" customHeight="1" x14ac:dyDescent="0.2">
      <c r="B127" s="140" t="s">
        <v>4</v>
      </c>
      <c r="C127" s="162">
        <v>83.447558970718376</v>
      </c>
      <c r="D127" s="162">
        <v>67.739991640161449</v>
      </c>
      <c r="E127" s="162">
        <v>80.03627365389471</v>
      </c>
      <c r="F127" s="162">
        <v>79.283844406629839</v>
      </c>
      <c r="G127" s="162">
        <v>57.504441782394927</v>
      </c>
      <c r="H127" s="164">
        <v>98.17802462961474</v>
      </c>
      <c r="I127" s="162">
        <v>77.874750258898601</v>
      </c>
      <c r="J127" s="164">
        <v>92.503104294090463</v>
      </c>
      <c r="K127" s="164">
        <v>64.28503328492927</v>
      </c>
      <c r="L127" s="164">
        <v>72.613095772512011</v>
      </c>
      <c r="M127" s="162">
        <v>95.358183118886643</v>
      </c>
      <c r="N127" s="162">
        <v>96.773917766134062</v>
      </c>
    </row>
    <row r="128" spans="1:14" ht="12" customHeight="1" x14ac:dyDescent="0.2">
      <c r="B128" s="140" t="s">
        <v>1</v>
      </c>
      <c r="C128" s="162">
        <v>96.30028865937949</v>
      </c>
      <c r="D128" s="162">
        <v>80.304316382981085</v>
      </c>
      <c r="E128" s="162">
        <v>94.0932326779905</v>
      </c>
      <c r="F128" s="162">
        <v>100.32519658164497</v>
      </c>
      <c r="G128" s="162">
        <v>90.245317337704833</v>
      </c>
      <c r="H128" s="164">
        <v>102.64809482269824</v>
      </c>
      <c r="I128" s="162">
        <v>88.823356115818669</v>
      </c>
      <c r="J128" s="164">
        <v>95.839688414297811</v>
      </c>
      <c r="K128" s="164">
        <v>80.931444065311297</v>
      </c>
      <c r="L128" s="164">
        <v>87.557067573742529</v>
      </c>
      <c r="M128" s="162">
        <v>107.61383892695919</v>
      </c>
      <c r="N128" s="162">
        <v>103.15620797075707</v>
      </c>
    </row>
    <row r="129" spans="1:15" ht="12" customHeight="1" x14ac:dyDescent="0.2">
      <c r="B129" s="140" t="s">
        <v>2</v>
      </c>
      <c r="C129" s="162">
        <v>95.941122137739853</v>
      </c>
      <c r="D129" s="162">
        <v>84.889139543233213</v>
      </c>
      <c r="E129" s="162">
        <v>94.458237053716047</v>
      </c>
      <c r="F129" s="162">
        <v>99.699732580737802</v>
      </c>
      <c r="G129" s="162">
        <v>84.926071468786787</v>
      </c>
      <c r="H129" s="164">
        <v>112.61169866769038</v>
      </c>
      <c r="I129" s="162">
        <v>85.437225674097292</v>
      </c>
      <c r="J129" s="164">
        <v>88.823803948768301</v>
      </c>
      <c r="K129" s="164">
        <v>80.368692818559595</v>
      </c>
      <c r="L129" s="164">
        <v>90.176367485676195</v>
      </c>
      <c r="M129" s="162">
        <v>102.04447419598723</v>
      </c>
      <c r="N129" s="162">
        <v>103.33048835322457</v>
      </c>
    </row>
    <row r="130" spans="1:15" ht="12" customHeight="1" x14ac:dyDescent="0.2">
      <c r="A130" s="124">
        <v>2021</v>
      </c>
      <c r="B130" s="140" t="s">
        <v>3</v>
      </c>
      <c r="C130" s="162">
        <v>96.901622638130732</v>
      </c>
      <c r="D130" s="162">
        <v>84.534129098070153</v>
      </c>
      <c r="E130" s="162">
        <v>97.462883551224905</v>
      </c>
      <c r="F130" s="162">
        <v>101.7531892197881</v>
      </c>
      <c r="G130" s="162">
        <v>88.33885979957617</v>
      </c>
      <c r="H130" s="164">
        <v>117.82504851945521</v>
      </c>
      <c r="I130" s="162">
        <v>87.299058287556548</v>
      </c>
      <c r="J130" s="164">
        <v>98.814191875877341</v>
      </c>
      <c r="K130" s="164">
        <v>81.17026852189251</v>
      </c>
      <c r="L130" s="164">
        <v>91.428220221335749</v>
      </c>
      <c r="M130" s="162">
        <v>100.55884038328009</v>
      </c>
      <c r="N130" s="162">
        <v>96.235158876751697</v>
      </c>
    </row>
    <row r="131" spans="1:15" ht="12" customHeight="1" x14ac:dyDescent="0.2">
      <c r="B131" s="140" t="s">
        <v>4</v>
      </c>
      <c r="C131" s="162">
        <v>100.29860528816268</v>
      </c>
      <c r="D131" s="162">
        <v>81.249429555752997</v>
      </c>
      <c r="E131" s="162">
        <v>102.54208600557354</v>
      </c>
      <c r="F131" s="162">
        <v>109.65037786798256</v>
      </c>
      <c r="G131" s="162">
        <v>92.37679468016529</v>
      </c>
      <c r="H131" s="164">
        <v>128.85459960639383</v>
      </c>
      <c r="I131" s="162">
        <v>87.871397675749634</v>
      </c>
      <c r="J131" s="164">
        <v>102.30267547429926</v>
      </c>
      <c r="K131" s="164">
        <v>79.198183797288038</v>
      </c>
      <c r="L131" s="164">
        <v>94.936515533275724</v>
      </c>
      <c r="M131" s="162">
        <v>100.18442889621359</v>
      </c>
      <c r="N131" s="162">
        <v>99.950092903501826</v>
      </c>
    </row>
    <row r="132" spans="1:15" ht="12" customHeight="1" thickBot="1" x14ac:dyDescent="0.25">
      <c r="B132" s="140"/>
      <c r="C132" s="162"/>
      <c r="D132" s="162"/>
      <c r="E132" s="162"/>
      <c r="F132" s="162"/>
      <c r="G132" s="162"/>
      <c r="H132" s="164"/>
      <c r="I132" s="162"/>
      <c r="J132" s="164"/>
      <c r="K132" s="164"/>
      <c r="L132" s="164"/>
      <c r="M132" s="162"/>
      <c r="N132" s="162"/>
    </row>
    <row r="133" spans="1:15" ht="12.75" customHeight="1" x14ac:dyDescent="0.2">
      <c r="A133" s="89" t="s">
        <v>210</v>
      </c>
      <c r="B133" s="94"/>
      <c r="C133" s="167"/>
      <c r="D133" s="163"/>
      <c r="E133" s="163"/>
      <c r="F133" s="163"/>
      <c r="G133" s="163"/>
      <c r="H133" s="163"/>
      <c r="I133" s="163"/>
      <c r="J133" s="163"/>
      <c r="K133" s="163"/>
      <c r="L133" s="163"/>
      <c r="M133" s="163"/>
      <c r="N133" s="163"/>
    </row>
    <row r="134" spans="1:15" ht="12.75" customHeight="1" x14ac:dyDescent="0.2">
      <c r="A134" s="90">
        <v>2017</v>
      </c>
      <c r="C134" s="162">
        <f>C183</f>
        <v>1.4723191962655733</v>
      </c>
      <c r="D134" s="162">
        <f t="shared" ref="D134:N134" si="0">D183</f>
        <v>0.49600814350183953</v>
      </c>
      <c r="E134" s="162">
        <f t="shared" si="0"/>
        <v>1.3687822168608506</v>
      </c>
      <c r="F134" s="162">
        <f t="shared" si="0"/>
        <v>-1.2058202860682599</v>
      </c>
      <c r="G134" s="162">
        <f t="shared" si="0"/>
        <v>-18.365396378311289</v>
      </c>
      <c r="H134" s="162">
        <f t="shared" si="0"/>
        <v>4.0936194648761557</v>
      </c>
      <c r="I134" s="162">
        <f t="shared" si="0"/>
        <v>3.1332114020423774</v>
      </c>
      <c r="J134" s="162">
        <f t="shared" si="0"/>
        <v>5.943423935996492</v>
      </c>
      <c r="K134" s="162">
        <f t="shared" si="0"/>
        <v>28.120611711266889</v>
      </c>
      <c r="L134" s="162">
        <f t="shared" si="0"/>
        <v>-2.1543578285707667</v>
      </c>
      <c r="M134" s="162">
        <f t="shared" si="0"/>
        <v>0.75963002708651572</v>
      </c>
      <c r="N134" s="162">
        <f t="shared" si="0"/>
        <v>4.4273755675516071</v>
      </c>
    </row>
    <row r="135" spans="1:15" ht="12.75" customHeight="1" x14ac:dyDescent="0.2">
      <c r="A135" s="90">
        <v>2018</v>
      </c>
      <c r="C135" s="162">
        <f>C187</f>
        <v>2.4893683903950858</v>
      </c>
      <c r="D135" s="162">
        <f t="shared" ref="D135:N135" si="1">D187</f>
        <v>-0.27191034341488773</v>
      </c>
      <c r="E135" s="162">
        <f t="shared" si="1"/>
        <v>3.038858155973287</v>
      </c>
      <c r="F135" s="162">
        <f t="shared" si="1"/>
        <v>6.0125258953968768</v>
      </c>
      <c r="G135" s="162">
        <f t="shared" si="1"/>
        <v>1.3226015412330412</v>
      </c>
      <c r="H135" s="162">
        <f t="shared" si="1"/>
        <v>3.6737640244274985</v>
      </c>
      <c r="I135" s="162">
        <f t="shared" si="1"/>
        <v>-3.1135255555229691</v>
      </c>
      <c r="J135" s="162">
        <f t="shared" si="1"/>
        <v>10.14591722025898</v>
      </c>
      <c r="K135" s="162">
        <f t="shared" si="1"/>
        <v>-9.6318451122131705</v>
      </c>
      <c r="L135" s="162">
        <f t="shared" si="1"/>
        <v>3.2462356824892709</v>
      </c>
      <c r="M135" s="162">
        <f t="shared" si="1"/>
        <v>2.2455099496933144</v>
      </c>
      <c r="N135" s="162">
        <f t="shared" si="1"/>
        <v>1.3541027396844356</v>
      </c>
    </row>
    <row r="136" spans="1:15" ht="12.75" customHeight="1" x14ac:dyDescent="0.2">
      <c r="A136" s="90">
        <v>2019</v>
      </c>
      <c r="C136" s="162">
        <f>C191</f>
        <v>-0.35930515001822982</v>
      </c>
      <c r="D136" s="162">
        <f t="shared" ref="D136:N136" si="2">D191</f>
        <v>1.4473053963767057</v>
      </c>
      <c r="E136" s="162">
        <f t="shared" si="2"/>
        <v>-1.2330992300177854</v>
      </c>
      <c r="F136" s="162">
        <f t="shared" si="2"/>
        <v>3.5295262179949134</v>
      </c>
      <c r="G136" s="162">
        <f t="shared" si="2"/>
        <v>-11.16333267067138</v>
      </c>
      <c r="H136" s="162">
        <f t="shared" si="2"/>
        <v>-3.5783611094880996</v>
      </c>
      <c r="I136" s="162">
        <f t="shared" si="2"/>
        <v>-1.2400030310153909</v>
      </c>
      <c r="J136" s="162">
        <f t="shared" si="2"/>
        <v>-6.2705117378484374</v>
      </c>
      <c r="K136" s="162">
        <f t="shared" si="2"/>
        <v>-1.4017062046318216</v>
      </c>
      <c r="L136" s="162">
        <f t="shared" si="2"/>
        <v>-2.0041827753602348</v>
      </c>
      <c r="M136" s="162">
        <f t="shared" si="2"/>
        <v>2.1367174271797325</v>
      </c>
      <c r="N136" s="162">
        <f t="shared" si="2"/>
        <v>-0.12850809197027502</v>
      </c>
      <c r="O136" s="162"/>
    </row>
    <row r="137" spans="1:15" ht="12.75" customHeight="1" x14ac:dyDescent="0.2">
      <c r="A137" s="90">
        <v>2020</v>
      </c>
      <c r="C137" s="162">
        <f>C195</f>
        <v>-8.1927447536104836</v>
      </c>
      <c r="D137" s="162">
        <f t="shared" ref="D137:N137" si="3">D195</f>
        <v>-17.822282378198878</v>
      </c>
      <c r="E137" s="162">
        <f t="shared" si="3"/>
        <v>-10.546903614487974</v>
      </c>
      <c r="F137" s="162">
        <f t="shared" si="3"/>
        <v>-12.600690948483944</v>
      </c>
      <c r="G137" s="162">
        <f t="shared" si="3"/>
        <v>-12.517264148234645</v>
      </c>
      <c r="H137" s="162">
        <f t="shared" si="3"/>
        <v>3.0967466498346994</v>
      </c>
      <c r="I137" s="162">
        <f t="shared" si="3"/>
        <v>-11.182941552037363</v>
      </c>
      <c r="J137" s="162">
        <f t="shared" si="3"/>
        <v>-10.325446608906034</v>
      </c>
      <c r="K137" s="162">
        <f t="shared" si="3"/>
        <v>-11.827402118148953</v>
      </c>
      <c r="L137" s="162">
        <f t="shared" si="3"/>
        <v>-15.240856471958168</v>
      </c>
      <c r="M137" s="162">
        <f t="shared" si="3"/>
        <v>-0.49006675729320648</v>
      </c>
      <c r="N137" s="162">
        <f t="shared" si="3"/>
        <v>0.66869153991713404</v>
      </c>
      <c r="O137" s="162"/>
    </row>
    <row r="138" spans="1:15" ht="12.75" customHeight="1" x14ac:dyDescent="0.2">
      <c r="A138" s="128"/>
      <c r="C138" s="162"/>
      <c r="D138" s="162"/>
      <c r="E138" s="162"/>
      <c r="F138" s="162"/>
      <c r="G138" s="162"/>
      <c r="H138" s="162"/>
      <c r="I138" s="162"/>
      <c r="J138" s="162"/>
      <c r="K138" s="162"/>
      <c r="L138" s="162"/>
      <c r="M138" s="162"/>
      <c r="N138" s="162"/>
    </row>
    <row r="139" spans="1:15" ht="12.75" customHeight="1" x14ac:dyDescent="0.2">
      <c r="A139" s="128" t="s">
        <v>11</v>
      </c>
      <c r="C139" s="188"/>
      <c r="D139" s="162"/>
      <c r="E139" s="162"/>
      <c r="F139" s="162"/>
      <c r="G139" s="162"/>
      <c r="H139" s="162"/>
      <c r="I139" s="162"/>
      <c r="J139" s="162"/>
      <c r="K139" s="162"/>
      <c r="L139" s="162"/>
      <c r="M139" s="162"/>
      <c r="N139" s="162"/>
    </row>
    <row r="140" spans="1:15" ht="12.75" customHeight="1" x14ac:dyDescent="0.2">
      <c r="A140" s="124">
        <v>2017</v>
      </c>
      <c r="B140" s="119" t="s">
        <v>3</v>
      </c>
      <c r="C140" s="162">
        <v>2.4515014097383325</v>
      </c>
      <c r="D140" s="162">
        <v>0.73346728061285393</v>
      </c>
      <c r="E140" s="162">
        <v>3.352807045104278</v>
      </c>
      <c r="F140" s="162">
        <v>0.4208711939547749</v>
      </c>
      <c r="G140" s="162">
        <v>-2.2241919765985552</v>
      </c>
      <c r="H140" s="162">
        <v>11.262569888583918</v>
      </c>
      <c r="I140" s="162">
        <v>9.9226775846035444</v>
      </c>
      <c r="J140" s="162">
        <v>2.576204821357897</v>
      </c>
      <c r="K140" s="162">
        <v>10.205902492103714</v>
      </c>
      <c r="L140" s="162">
        <v>-2.1465045523586745</v>
      </c>
      <c r="M140" s="162">
        <v>0.15649602542673335</v>
      </c>
      <c r="N140" s="162">
        <v>1.6849593269743668</v>
      </c>
    </row>
    <row r="141" spans="1:15" ht="12.75" x14ac:dyDescent="0.2">
      <c r="B141" s="124" t="s">
        <v>4</v>
      </c>
      <c r="C141" s="162">
        <v>-0.40889359553463178</v>
      </c>
      <c r="D141" s="162">
        <v>-0.30249312863441791</v>
      </c>
      <c r="E141" s="162">
        <v>-1.0324401157450258</v>
      </c>
      <c r="F141" s="162">
        <v>0.58253661934233314</v>
      </c>
      <c r="G141" s="162">
        <v>-8.3142680074668398</v>
      </c>
      <c r="H141" s="162">
        <v>-5.5135229116765601</v>
      </c>
      <c r="I141" s="162">
        <v>-0.78395759339765503</v>
      </c>
      <c r="J141" s="162">
        <v>-3.3535659486816805</v>
      </c>
      <c r="K141" s="162">
        <v>8.861556528058756</v>
      </c>
      <c r="L141" s="162">
        <v>-0.36940177866271462</v>
      </c>
      <c r="M141" s="162">
        <v>2.3974354273779364</v>
      </c>
      <c r="N141" s="162">
        <v>-1.2995804438728609</v>
      </c>
    </row>
    <row r="142" spans="1:15" ht="12.75" x14ac:dyDescent="0.2">
      <c r="B142" s="129" t="s">
        <v>1</v>
      </c>
      <c r="C142" s="162">
        <v>8.4353569658457417E-2</v>
      </c>
      <c r="D142" s="162">
        <v>0.45091295188006697</v>
      </c>
      <c r="E142" s="162">
        <v>-1.1801641883863123</v>
      </c>
      <c r="F142" s="162">
        <v>-1.40384885664252</v>
      </c>
      <c r="G142" s="162">
        <v>2.0838176635451067</v>
      </c>
      <c r="H142" s="162">
        <v>-11.622428329761492</v>
      </c>
      <c r="I142" s="162">
        <v>-0.28132819232926654</v>
      </c>
      <c r="J142" s="162">
        <v>4.5606329268590651</v>
      </c>
      <c r="K142" s="162">
        <v>6.3321863223117392</v>
      </c>
      <c r="L142" s="162">
        <v>0.14379242512654322</v>
      </c>
      <c r="M142" s="162">
        <v>5.0602886238102496</v>
      </c>
      <c r="N142" s="162">
        <v>-0.72942124448565071</v>
      </c>
    </row>
    <row r="143" spans="1:15" ht="12.75" x14ac:dyDescent="0.2">
      <c r="B143" s="133" t="s">
        <v>2</v>
      </c>
      <c r="C143" s="162">
        <v>0.91501435864547176</v>
      </c>
      <c r="D143" s="162">
        <v>-0.33326687502556185</v>
      </c>
      <c r="E143" s="162">
        <v>1.3799266267251253</v>
      </c>
      <c r="F143" s="162">
        <v>2.7033865248633715</v>
      </c>
      <c r="G143" s="162">
        <v>-6.6097528789631932</v>
      </c>
      <c r="H143" s="162">
        <v>6.6712605216527665</v>
      </c>
      <c r="I143" s="162">
        <v>2.4409380260264069</v>
      </c>
      <c r="J143" s="162">
        <v>-4.5996930622932197</v>
      </c>
      <c r="K143" s="162">
        <v>2.3786495653237427</v>
      </c>
      <c r="L143" s="162">
        <v>-0.18274179340310726</v>
      </c>
      <c r="M143" s="162">
        <v>-1.6998094829434596E-2</v>
      </c>
      <c r="N143" s="162">
        <v>0.56234372385821629</v>
      </c>
    </row>
    <row r="144" spans="1:15" ht="20.25" customHeight="1" x14ac:dyDescent="0.2">
      <c r="A144" s="124">
        <v>2018</v>
      </c>
      <c r="B144" s="137" t="s">
        <v>3</v>
      </c>
      <c r="C144" s="162">
        <v>1.4295587066865956</v>
      </c>
      <c r="D144" s="162">
        <v>-1.6640235293548522</v>
      </c>
      <c r="E144" s="162">
        <v>2.2972075123529612</v>
      </c>
      <c r="F144" s="162">
        <v>0.99799872158372605</v>
      </c>
      <c r="G144" s="162">
        <v>6.2737293738433841</v>
      </c>
      <c r="H144" s="162">
        <v>9.4833877508513797</v>
      </c>
      <c r="I144" s="162">
        <v>1.7445459560366583</v>
      </c>
      <c r="J144" s="162">
        <v>6.302551676885737</v>
      </c>
      <c r="K144" s="162">
        <v>-6.5852708875051906</v>
      </c>
      <c r="L144" s="162">
        <v>-3.7490205437962221E-2</v>
      </c>
      <c r="M144" s="162">
        <v>0.80080629076066945</v>
      </c>
      <c r="N144" s="162">
        <v>-0.70045167646162199</v>
      </c>
    </row>
    <row r="145" spans="1:14" ht="12.75" x14ac:dyDescent="0.2">
      <c r="B145" s="140" t="s">
        <v>4</v>
      </c>
      <c r="C145" s="162">
        <v>1.5388506435393801</v>
      </c>
      <c r="D145" s="162">
        <v>1.5826175977852186</v>
      </c>
      <c r="E145" s="162">
        <v>1.1870447282645413</v>
      </c>
      <c r="F145" s="162">
        <v>4.8004246221994062</v>
      </c>
      <c r="G145" s="162">
        <v>2.4896764334947141</v>
      </c>
      <c r="H145" s="162">
        <v>-3.7112499775707186</v>
      </c>
      <c r="I145" s="162">
        <v>-6.1205389502194452</v>
      </c>
      <c r="J145" s="162">
        <v>7.375338575497481</v>
      </c>
      <c r="K145" s="162">
        <v>-6.2226523538034701</v>
      </c>
      <c r="L145" s="162">
        <v>3.8877184336377324</v>
      </c>
      <c r="M145" s="162">
        <v>0.56126729450889368</v>
      </c>
      <c r="N145" s="162">
        <v>5.7172209804989826</v>
      </c>
    </row>
    <row r="146" spans="1:14" ht="12.75" x14ac:dyDescent="0.2">
      <c r="B146" s="140" t="s">
        <v>1</v>
      </c>
      <c r="C146" s="162">
        <v>-0.88164105532556603</v>
      </c>
      <c r="D146" s="162">
        <v>1.2589999945683994</v>
      </c>
      <c r="E146" s="162">
        <v>-0.32729551485248809</v>
      </c>
      <c r="F146" s="162">
        <v>-4.9690314755346243E-2</v>
      </c>
      <c r="G146" s="162">
        <v>1.0367593468555425</v>
      </c>
      <c r="H146" s="162">
        <v>2.1940991904168206</v>
      </c>
      <c r="I146" s="162">
        <v>-2.4537551904978305</v>
      </c>
      <c r="J146" s="162">
        <v>0.62340042596269463</v>
      </c>
      <c r="K146" s="162">
        <v>-8.4145617955482912</v>
      </c>
      <c r="L146" s="162">
        <v>0.18235035702192093</v>
      </c>
      <c r="M146" s="162">
        <v>-3.3089665778377242</v>
      </c>
      <c r="N146" s="162">
        <v>-1.7865224532369495</v>
      </c>
    </row>
    <row r="147" spans="1:14" ht="12.75" x14ac:dyDescent="0.2">
      <c r="B147" s="140" t="s">
        <v>2</v>
      </c>
      <c r="C147" s="162">
        <v>-1.1458727904652077</v>
      </c>
      <c r="D147" s="162">
        <v>-1.1975899954454361</v>
      </c>
      <c r="E147" s="162">
        <v>-0.68403469765646596</v>
      </c>
      <c r="F147" s="162">
        <v>-0.39707315835156853</v>
      </c>
      <c r="G147" s="162">
        <v>-2.9793886445494522</v>
      </c>
      <c r="H147" s="162">
        <v>-2.9206868667382868</v>
      </c>
      <c r="I147" s="162">
        <v>-1.8304779389879844</v>
      </c>
      <c r="J147" s="162">
        <v>0.10579687349507871</v>
      </c>
      <c r="K147" s="162">
        <v>-4.454866436672333</v>
      </c>
      <c r="L147" s="162">
        <v>1.6824239681504372</v>
      </c>
      <c r="M147" s="162">
        <v>-1.3141354335420408</v>
      </c>
      <c r="N147" s="162">
        <v>-3.8261525924404127</v>
      </c>
    </row>
    <row r="148" spans="1:14" ht="20.25" customHeight="1" x14ac:dyDescent="0.2">
      <c r="A148" s="140">
        <v>2019</v>
      </c>
      <c r="B148" s="178" t="s">
        <v>3</v>
      </c>
      <c r="C148" s="162">
        <v>2.1244150018589592</v>
      </c>
      <c r="D148" s="162">
        <v>0.86709274505512024</v>
      </c>
      <c r="E148" s="162">
        <v>2.3936898088120273</v>
      </c>
      <c r="F148" s="162">
        <v>4.4718708005482277</v>
      </c>
      <c r="G148" s="162">
        <v>-5.926144922990451</v>
      </c>
      <c r="H148" s="162">
        <v>9.3821385204786445</v>
      </c>
      <c r="I148" s="162">
        <v>2.6864526425176782</v>
      </c>
      <c r="J148" s="162">
        <v>-3.2499396589544594</v>
      </c>
      <c r="K148" s="162">
        <v>3.3219365203661422</v>
      </c>
      <c r="L148" s="162">
        <v>-0.87748148676294324</v>
      </c>
      <c r="M148" s="162">
        <v>1.2583169186995091</v>
      </c>
      <c r="N148" s="162">
        <v>2.6730834874298948</v>
      </c>
    </row>
    <row r="149" spans="1:14" ht="13.5" customHeight="1" x14ac:dyDescent="0.2">
      <c r="A149" s="140"/>
      <c r="B149" s="178" t="s">
        <v>4</v>
      </c>
      <c r="C149" s="162">
        <v>-1.9057333104531282</v>
      </c>
      <c r="D149" s="162">
        <v>0.18738824473381044</v>
      </c>
      <c r="E149" s="162">
        <v>-3.5187723368002688</v>
      </c>
      <c r="F149" s="162">
        <v>-1.6451292878644996</v>
      </c>
      <c r="G149" s="162">
        <v>-4.4338457001867893</v>
      </c>
      <c r="H149" s="162">
        <v>-18.212813038968168</v>
      </c>
      <c r="I149" s="162">
        <v>3.5685749605240513</v>
      </c>
      <c r="J149" s="162">
        <v>-3.9861993718030342</v>
      </c>
      <c r="K149" s="162">
        <v>3.3854636093580748</v>
      </c>
      <c r="L149" s="162">
        <v>-1.9382946222844311</v>
      </c>
      <c r="M149" s="162">
        <v>2.9830731160778168</v>
      </c>
      <c r="N149" s="162">
        <v>-0.80217397163867554</v>
      </c>
    </row>
    <row r="150" spans="1:14" ht="13.5" customHeight="1" x14ac:dyDescent="0.2">
      <c r="A150" s="140"/>
      <c r="B150" s="178" t="s">
        <v>1</v>
      </c>
      <c r="C150" s="162">
        <v>0.6733208765862031</v>
      </c>
      <c r="D150" s="162">
        <v>-0.91986531323831056</v>
      </c>
      <c r="E150" s="162">
        <v>-7.4025287829171393E-2</v>
      </c>
      <c r="F150" s="162">
        <v>-0.5769385113550074</v>
      </c>
      <c r="G150" s="162">
        <v>1.0231764812903332</v>
      </c>
      <c r="H150" s="162">
        <v>11.041532457859638</v>
      </c>
      <c r="I150" s="162">
        <v>-3.9920847271890048</v>
      </c>
      <c r="J150" s="162">
        <v>-2.4465425257606421</v>
      </c>
      <c r="K150" s="162">
        <v>5.0067377367142729</v>
      </c>
      <c r="L150" s="162">
        <v>-2.753296259236282</v>
      </c>
      <c r="M150" s="162">
        <v>4.005258668405598</v>
      </c>
      <c r="N150" s="162">
        <v>0.90645793780630424</v>
      </c>
    </row>
    <row r="151" spans="1:14" ht="13.5" customHeight="1" x14ac:dyDescent="0.2">
      <c r="A151" s="140"/>
      <c r="B151" s="178" t="s">
        <v>2</v>
      </c>
      <c r="C151" s="162">
        <v>-1.7137349558373649</v>
      </c>
      <c r="D151" s="162">
        <v>3.1648762324561597</v>
      </c>
      <c r="E151" s="162">
        <v>-2.0548413571065183</v>
      </c>
      <c r="F151" s="162">
        <v>-0.83162751029893789</v>
      </c>
      <c r="G151" s="162">
        <v>-6.7952185283099649</v>
      </c>
      <c r="H151" s="162">
        <v>-3.6734484643540677</v>
      </c>
      <c r="I151" s="162">
        <v>-0.87993774407486569</v>
      </c>
      <c r="J151" s="162">
        <v>-4.2106286160261241</v>
      </c>
      <c r="K151" s="162">
        <v>0.13032617626256293</v>
      </c>
      <c r="L151" s="162">
        <v>-2.3333233356772287</v>
      </c>
      <c r="M151" s="162">
        <v>-3.0749140356766125</v>
      </c>
      <c r="N151" s="162">
        <v>-0.58613342898208298</v>
      </c>
    </row>
    <row r="152" spans="1:14" ht="20.25" customHeight="1" x14ac:dyDescent="0.2">
      <c r="A152" s="140">
        <v>2020</v>
      </c>
      <c r="B152" s="178" t="s">
        <v>3</v>
      </c>
      <c r="C152" s="162">
        <v>-1.3152596911198966</v>
      </c>
      <c r="D152" s="162">
        <v>-3.393141635394914</v>
      </c>
      <c r="E152" s="162">
        <v>-3.720936060786495</v>
      </c>
      <c r="F152" s="162">
        <v>-3.6084748874550265</v>
      </c>
      <c r="G152" s="162">
        <v>-2.9351449502061033</v>
      </c>
      <c r="H152" s="162">
        <v>1.7058191215802543</v>
      </c>
      <c r="I152" s="162">
        <v>-6.5320815878902927</v>
      </c>
      <c r="J152" s="162">
        <v>-4.6141311325110017</v>
      </c>
      <c r="K152" s="162">
        <v>-3.7287196963456393</v>
      </c>
      <c r="L152" s="162">
        <v>-4.9520272509991692</v>
      </c>
      <c r="M152" s="162">
        <v>5.6178204960681377</v>
      </c>
      <c r="N152" s="162">
        <v>3.2785760092591598</v>
      </c>
    </row>
    <row r="153" spans="1:14" ht="13.5" customHeight="1" x14ac:dyDescent="0.2">
      <c r="A153" s="140"/>
      <c r="B153" s="178" t="s">
        <v>4</v>
      </c>
      <c r="C153" s="162">
        <v>-15.989076430647897</v>
      </c>
      <c r="D153" s="162">
        <v>-32.007169016427085</v>
      </c>
      <c r="E153" s="162">
        <v>-16.237809292533811</v>
      </c>
      <c r="F153" s="162">
        <v>-24.049695173503505</v>
      </c>
      <c r="G153" s="162">
        <v>-30.130543197662963</v>
      </c>
      <c r="H153" s="162">
        <v>-0.63000396046584139</v>
      </c>
      <c r="I153" s="162">
        <v>-11.307777719390566</v>
      </c>
      <c r="J153" s="162">
        <v>-0.69509114754656709</v>
      </c>
      <c r="K153" s="162">
        <v>-27.498448473621995</v>
      </c>
      <c r="L153" s="162">
        <v>-21.652221354270786</v>
      </c>
      <c r="M153" s="162">
        <v>-13.825613542079774</v>
      </c>
      <c r="N153" s="162">
        <v>-7.2534218855358041</v>
      </c>
    </row>
    <row r="154" spans="1:14" ht="13.5" customHeight="1" x14ac:dyDescent="0.2">
      <c r="A154" s="140"/>
      <c r="B154" s="178" t="s">
        <v>1</v>
      </c>
      <c r="C154" s="162">
        <v>15.40216376271848</v>
      </c>
      <c r="D154" s="162">
        <v>18.547868753161389</v>
      </c>
      <c r="E154" s="162">
        <v>17.563235246162346</v>
      </c>
      <c r="F154" s="162">
        <v>26.539268286611527</v>
      </c>
      <c r="G154" s="162">
        <v>56.936254905675085</v>
      </c>
      <c r="H154" s="162">
        <v>4.55302519066485</v>
      </c>
      <c r="I154" s="162">
        <v>14.059250039994819</v>
      </c>
      <c r="J154" s="162">
        <v>3.6069969172056293</v>
      </c>
      <c r="K154" s="162">
        <v>25.894691080893551</v>
      </c>
      <c r="L154" s="162">
        <v>20.580270875722139</v>
      </c>
      <c r="M154" s="162">
        <v>12.852232925613682</v>
      </c>
      <c r="N154" s="162">
        <v>6.5950520056928807</v>
      </c>
    </row>
    <row r="155" spans="1:14" ht="13.5" customHeight="1" x14ac:dyDescent="0.2">
      <c r="A155" s="140"/>
      <c r="B155" s="178" t="s">
        <v>2</v>
      </c>
      <c r="C155" s="162">
        <v>-0.37296515580553802</v>
      </c>
      <c r="D155" s="162">
        <v>5.7093109894448935</v>
      </c>
      <c r="E155" s="162">
        <v>0.38791777616429268</v>
      </c>
      <c r="F155" s="162">
        <v>-0.6234366063745167</v>
      </c>
      <c r="G155" s="162">
        <v>-5.8942070634125265</v>
      </c>
      <c r="H155" s="162">
        <v>9.7065648049309061</v>
      </c>
      <c r="I155" s="162">
        <v>-3.8122072727201695</v>
      </c>
      <c r="J155" s="162">
        <v>-7.3204374738794042</v>
      </c>
      <c r="K155" s="162">
        <v>-0.69534314289210197</v>
      </c>
      <c r="L155" s="162">
        <v>2.9915345322953257</v>
      </c>
      <c r="M155" s="162">
        <v>-5.1753239049041388</v>
      </c>
      <c r="N155" s="162">
        <v>0.16894803123910229</v>
      </c>
    </row>
    <row r="156" spans="1:14" ht="13.5" customHeight="1" x14ac:dyDescent="0.2">
      <c r="A156" s="140">
        <v>2021</v>
      </c>
      <c r="B156" s="178" t="s">
        <v>3</v>
      </c>
      <c r="C156" s="162">
        <v>1.0011353619691077</v>
      </c>
      <c r="D156" s="162">
        <v>-0.41820478694127861</v>
      </c>
      <c r="E156" s="162">
        <v>3.1809258686462671</v>
      </c>
      <c r="F156" s="162">
        <v>2.0596410701376522</v>
      </c>
      <c r="G156" s="162">
        <v>4.0185402100504586</v>
      </c>
      <c r="H156" s="162">
        <v>4.6294922405433869</v>
      </c>
      <c r="I156" s="162">
        <v>2.1791819652024591</v>
      </c>
      <c r="J156" s="162">
        <v>11.247421842990747</v>
      </c>
      <c r="K156" s="162">
        <v>0.99737307553646737</v>
      </c>
      <c r="L156" s="162">
        <v>1.3882270605526381</v>
      </c>
      <c r="M156" s="162">
        <v>-1.4558689477431552</v>
      </c>
      <c r="N156" s="162">
        <v>-6.8666369331559007</v>
      </c>
    </row>
    <row r="157" spans="1:14" ht="13.5" customHeight="1" x14ac:dyDescent="0.2">
      <c r="A157" s="140"/>
      <c r="B157" s="178" t="s">
        <v>4</v>
      </c>
      <c r="C157" s="162">
        <v>3.5055993465843427</v>
      </c>
      <c r="D157" s="162">
        <v>-3.8856490004250177</v>
      </c>
      <c r="E157" s="162">
        <v>5.2114223069124499</v>
      </c>
      <c r="F157" s="162">
        <v>7.7611215026748948</v>
      </c>
      <c r="G157" s="162">
        <v>4.5709610580784155</v>
      </c>
      <c r="H157" s="162">
        <v>9.3609561171684508</v>
      </c>
      <c r="I157" s="162">
        <v>0.6556077458566012</v>
      </c>
      <c r="J157" s="162">
        <v>3.5303467368370312</v>
      </c>
      <c r="K157" s="162">
        <v>-2.4295653575084342</v>
      </c>
      <c r="L157" s="162">
        <v>3.8372127374314502</v>
      </c>
      <c r="M157" s="162">
        <v>-0.37233075246236869</v>
      </c>
      <c r="N157" s="162">
        <v>3.8602669441298865</v>
      </c>
    </row>
    <row r="158" spans="1:14" ht="13.5" customHeight="1" x14ac:dyDescent="0.2">
      <c r="A158" s="140"/>
      <c r="B158" s="178"/>
      <c r="C158" s="162"/>
      <c r="D158" s="162"/>
      <c r="E158" s="162"/>
      <c r="F158" s="162"/>
      <c r="G158" s="162"/>
      <c r="H158" s="162"/>
      <c r="I158" s="162"/>
      <c r="J158" s="162"/>
      <c r="K158" s="162"/>
      <c r="L158" s="162"/>
      <c r="M158" s="162"/>
      <c r="N158" s="162"/>
    </row>
    <row r="159" spans="1:14" ht="12" customHeight="1" x14ac:dyDescent="0.2">
      <c r="A159" s="85" t="s">
        <v>75</v>
      </c>
      <c r="B159" s="90"/>
      <c r="C159" s="162"/>
      <c r="D159" s="162"/>
      <c r="E159" s="162"/>
      <c r="F159" s="162"/>
      <c r="G159" s="162"/>
      <c r="H159" s="162"/>
      <c r="I159" s="162"/>
      <c r="J159" s="162"/>
      <c r="K159" s="162"/>
      <c r="L159" s="162"/>
      <c r="M159" s="162"/>
      <c r="N159" s="162"/>
    </row>
    <row r="160" spans="1:14" ht="13.5" customHeight="1" x14ac:dyDescent="0.2">
      <c r="A160" s="124">
        <v>2017</v>
      </c>
      <c r="B160" s="119" t="s">
        <v>3</v>
      </c>
      <c r="C160" s="162">
        <v>1.2807447002849859</v>
      </c>
      <c r="D160" s="162">
        <v>-0.63824555190234999</v>
      </c>
      <c r="E160" s="162">
        <v>2.6792678582567619</v>
      </c>
      <c r="F160" s="162">
        <v>-1.4458526580422904</v>
      </c>
      <c r="G160" s="162">
        <v>-20.085001722271688</v>
      </c>
      <c r="H160" s="162">
        <v>16.234561349657284</v>
      </c>
      <c r="I160" s="162">
        <v>-0.58479280314727156</v>
      </c>
      <c r="J160" s="162">
        <v>11.645457708618089</v>
      </c>
      <c r="K160" s="162">
        <v>21.42661203952445</v>
      </c>
      <c r="L160" s="162">
        <v>-0.75608410812799676</v>
      </c>
      <c r="M160" s="162">
        <v>-7.3755718386254721</v>
      </c>
      <c r="N160" s="162">
        <v>11.764353786136205</v>
      </c>
    </row>
    <row r="161" spans="1:14" ht="13.5" customHeight="1" x14ac:dyDescent="0.2">
      <c r="B161" s="124" t="s">
        <v>4</v>
      </c>
      <c r="C161" s="162">
        <v>0.26217750611252644</v>
      </c>
      <c r="D161" s="162">
        <v>0.85494371008287828</v>
      </c>
      <c r="E161" s="162">
        <v>-0.21195318448961054</v>
      </c>
      <c r="F161" s="162">
        <v>-2.5764730286732984</v>
      </c>
      <c r="G161" s="162">
        <v>-22.533544196114597</v>
      </c>
      <c r="H161" s="162">
        <v>4.4973787615785632</v>
      </c>
      <c r="I161" s="162">
        <v>0.12206558599756612</v>
      </c>
      <c r="J161" s="162">
        <v>4.9419737518740847</v>
      </c>
      <c r="K161" s="162">
        <v>26.066271155952503</v>
      </c>
      <c r="L161" s="162">
        <v>-3.7463323376428104</v>
      </c>
      <c r="M161" s="162">
        <v>-0.42059981399759083</v>
      </c>
      <c r="N161" s="162">
        <v>4.5118696570489059</v>
      </c>
    </row>
    <row r="162" spans="1:14" ht="13.5" customHeight="1" x14ac:dyDescent="0.2">
      <c r="B162" s="129" t="s">
        <v>1</v>
      </c>
      <c r="C162" s="162">
        <v>1.3181037602344459</v>
      </c>
      <c r="D162" s="162">
        <v>1.2417660754616033</v>
      </c>
      <c r="E162" s="162">
        <v>0.56940914453424973</v>
      </c>
      <c r="F162" s="162">
        <v>-2.9792215068460637</v>
      </c>
      <c r="G162" s="162">
        <v>-15.50656448514297</v>
      </c>
      <c r="H162" s="162">
        <v>-3.2402718879973813</v>
      </c>
      <c r="I162" s="162">
        <v>2.3011278675092894</v>
      </c>
      <c r="J162" s="162">
        <v>8.8426071143305141</v>
      </c>
      <c r="K162" s="162">
        <v>33.945905058004612</v>
      </c>
      <c r="L162" s="162">
        <v>-1.5233261770651318</v>
      </c>
      <c r="M162" s="162">
        <v>3.6878049415620229</v>
      </c>
      <c r="N162" s="162">
        <v>1.8504890521792383</v>
      </c>
    </row>
    <row r="163" spans="1:14" ht="13.5" customHeight="1" x14ac:dyDescent="0.2">
      <c r="B163" s="133" t="s">
        <v>2</v>
      </c>
      <c r="C163" s="162">
        <v>3.053052236398357</v>
      </c>
      <c r="D163" s="162">
        <v>0.54539676809213233</v>
      </c>
      <c r="E163" s="162">
        <v>2.4734220715028066</v>
      </c>
      <c r="F163" s="162">
        <v>2.2801355347723318</v>
      </c>
      <c r="G163" s="162">
        <v>-14.534350380909899</v>
      </c>
      <c r="H163" s="162">
        <v>-0.89210887851679521</v>
      </c>
      <c r="I163" s="162">
        <v>11.408731719441857</v>
      </c>
      <c r="J163" s="162">
        <v>-1.1104417776922948</v>
      </c>
      <c r="K163" s="162">
        <v>30.603114991265869</v>
      </c>
      <c r="L163" s="162">
        <v>-2.5462058107372343</v>
      </c>
      <c r="M163" s="162">
        <v>7.7290831221485945</v>
      </c>
      <c r="N163" s="162">
        <v>0.19167990065611651</v>
      </c>
    </row>
    <row r="164" spans="1:14" ht="20.25" customHeight="1" x14ac:dyDescent="0.2">
      <c r="A164" s="124">
        <v>2018</v>
      </c>
      <c r="B164" s="137" t="s">
        <v>3</v>
      </c>
      <c r="C164" s="162">
        <v>2.0251091285759637</v>
      </c>
      <c r="D164" s="162">
        <v>-1.8476178996602144</v>
      </c>
      <c r="E164" s="162">
        <v>1.4268041851506874</v>
      </c>
      <c r="F164" s="162">
        <v>2.86794841714344</v>
      </c>
      <c r="G164" s="162">
        <v>-7.1063333354907554</v>
      </c>
      <c r="H164" s="162">
        <v>-2.4769274726608947</v>
      </c>
      <c r="I164" s="162">
        <v>3.1200392258293741</v>
      </c>
      <c r="J164" s="162">
        <v>2.4819780721938578</v>
      </c>
      <c r="K164" s="162">
        <v>10.704184914517301</v>
      </c>
      <c r="L164" s="162">
        <v>-0.4458061350098852</v>
      </c>
      <c r="M164" s="162">
        <v>8.4221081068983636</v>
      </c>
      <c r="N164" s="162">
        <v>-2.1587005024008343</v>
      </c>
    </row>
    <row r="165" spans="1:14" ht="12.75" x14ac:dyDescent="0.2">
      <c r="B165" s="140" t="s">
        <v>4</v>
      </c>
      <c r="C165" s="162">
        <v>4.0204561602580124</v>
      </c>
      <c r="D165" s="162">
        <v>8.2771385148339149E-3</v>
      </c>
      <c r="E165" s="162">
        <v>3.7014409947127902</v>
      </c>
      <c r="F165" s="162">
        <v>7.1816742396412669</v>
      </c>
      <c r="G165" s="162">
        <v>3.8399501455888885</v>
      </c>
      <c r="H165" s="162">
        <v>-0.61673330008564786</v>
      </c>
      <c r="I165" s="162">
        <v>-2.426528299934716</v>
      </c>
      <c r="J165" s="162">
        <v>13.858697440874913</v>
      </c>
      <c r="K165" s="162">
        <v>-4.6353445080339224</v>
      </c>
      <c r="L165" s="162">
        <v>3.808049392188595</v>
      </c>
      <c r="M165" s="162">
        <v>6.4779068778982429</v>
      </c>
      <c r="N165" s="162">
        <v>4.7970244353917835</v>
      </c>
    </row>
    <row r="166" spans="1:14" ht="12.75" x14ac:dyDescent="0.2">
      <c r="B166" s="140" t="s">
        <v>1</v>
      </c>
      <c r="C166" s="162">
        <v>3.0164710421520358</v>
      </c>
      <c r="D166" s="162">
        <v>0.81280335477662558</v>
      </c>
      <c r="E166" s="162">
        <v>4.5964405633551753</v>
      </c>
      <c r="F166" s="162">
        <v>8.653749751943419</v>
      </c>
      <c r="G166" s="162">
        <v>2.7748794429735435</v>
      </c>
      <c r="H166" s="162">
        <v>14.92037202487313</v>
      </c>
      <c r="I166" s="162">
        <v>-4.5522209148051829</v>
      </c>
      <c r="J166" s="162">
        <v>9.5713461545880563</v>
      </c>
      <c r="K166" s="162">
        <v>-17.861053510421211</v>
      </c>
      <c r="L166" s="162">
        <v>3.848018157118771</v>
      </c>
      <c r="M166" s="162">
        <v>-2.004277853093217</v>
      </c>
      <c r="N166" s="162">
        <v>3.6810738426484413</v>
      </c>
    </row>
    <row r="167" spans="1:14" ht="12.75" x14ac:dyDescent="0.2">
      <c r="B167" s="140" t="s">
        <v>2</v>
      </c>
      <c r="C167" s="162">
        <v>0.91266792953506037</v>
      </c>
      <c r="D167" s="162">
        <v>-6.1458638586964209E-2</v>
      </c>
      <c r="E167" s="162">
        <v>2.4669952661060313</v>
      </c>
      <c r="F167" s="162">
        <v>5.373657615405425</v>
      </c>
      <c r="G167" s="162">
        <v>6.7700530079646715</v>
      </c>
      <c r="H167" s="162">
        <v>4.5866592991933075</v>
      </c>
      <c r="I167" s="162">
        <v>-8.532047488690008</v>
      </c>
      <c r="J167" s="162">
        <v>14.975803258880727</v>
      </c>
      <c r="K167" s="162">
        <v>-23.343620506633577</v>
      </c>
      <c r="L167" s="162">
        <v>5.7885019106491686</v>
      </c>
      <c r="M167" s="162">
        <v>-3.2756330615657525</v>
      </c>
      <c r="N167" s="162">
        <v>-0.84352248018368936</v>
      </c>
    </row>
    <row r="168" spans="1:14" ht="20.25" customHeight="1" x14ac:dyDescent="0.2">
      <c r="A168" s="124">
        <v>2019</v>
      </c>
      <c r="B168" s="178" t="s">
        <v>3</v>
      </c>
      <c r="C168" s="162">
        <v>1.6039831976636165</v>
      </c>
      <c r="D168" s="162">
        <v>2.5109068125882539</v>
      </c>
      <c r="E168" s="162">
        <v>2.5636376990223031</v>
      </c>
      <c r="F168" s="162">
        <v>8.9980324711647519</v>
      </c>
      <c r="G168" s="162">
        <v>-5.4867976082521803</v>
      </c>
      <c r="H168" s="162">
        <v>4.489938518270864</v>
      </c>
      <c r="I168" s="162">
        <v>-7.6852770278305282</v>
      </c>
      <c r="J168" s="162">
        <v>4.6439217834472579</v>
      </c>
      <c r="K168" s="162">
        <v>-15.21373929847093</v>
      </c>
      <c r="L168" s="162">
        <v>4.8995544497260735</v>
      </c>
      <c r="M168" s="162">
        <v>-2.8366244118993689</v>
      </c>
      <c r="N168" s="162">
        <v>2.5251520937511485</v>
      </c>
    </row>
    <row r="169" spans="1:14" ht="12.75" x14ac:dyDescent="0.2">
      <c r="B169" s="178" t="s">
        <v>4</v>
      </c>
      <c r="C169" s="162">
        <v>-1.8428103002561369</v>
      </c>
      <c r="D169" s="162">
        <v>1.1029274793606492</v>
      </c>
      <c r="E169" s="162">
        <v>-2.2061993669313384</v>
      </c>
      <c r="F169" s="162">
        <v>2.2943125490703764</v>
      </c>
      <c r="G169" s="162">
        <v>-11.871482109710241</v>
      </c>
      <c r="H169" s="162">
        <v>-11.246764184290804</v>
      </c>
      <c r="I169" s="162">
        <v>1.8423433538181211</v>
      </c>
      <c r="J169" s="162">
        <v>-6.4286010515893555</v>
      </c>
      <c r="K169" s="162">
        <v>-6.5268202785749967</v>
      </c>
      <c r="L169" s="162">
        <v>-0.98320227069335075</v>
      </c>
      <c r="M169" s="162">
        <v>-0.4966496385762853</v>
      </c>
      <c r="N169" s="162">
        <v>-3.7973935882853027</v>
      </c>
    </row>
    <row r="170" spans="1:14" ht="12.75" x14ac:dyDescent="0.2">
      <c r="B170" s="178" t="s">
        <v>1</v>
      </c>
      <c r="C170" s="162">
        <v>-0.30292712471103878</v>
      </c>
      <c r="D170" s="162">
        <v>-1.0725794999132177</v>
      </c>
      <c r="E170" s="162">
        <v>-1.9577034701283913</v>
      </c>
      <c r="F170" s="162">
        <v>1.7546994955066175</v>
      </c>
      <c r="G170" s="162">
        <v>-11.883329657263264</v>
      </c>
      <c r="H170" s="162">
        <v>-3.5629709186348446</v>
      </c>
      <c r="I170" s="162">
        <v>0.23626323076493261</v>
      </c>
      <c r="J170" s="162">
        <v>-9.2833928343012406</v>
      </c>
      <c r="K170" s="162">
        <v>7.1711165099534346</v>
      </c>
      <c r="L170" s="162">
        <v>-3.8846946610282318</v>
      </c>
      <c r="M170" s="162">
        <v>7.0303142539464236</v>
      </c>
      <c r="N170" s="162">
        <v>-1.1595506047635595</v>
      </c>
    </row>
    <row r="171" spans="1:14" ht="12.75" x14ac:dyDescent="0.2">
      <c r="B171" s="178" t="s">
        <v>2</v>
      </c>
      <c r="C171" s="162">
        <v>-0.87563154568303103</v>
      </c>
      <c r="D171" s="162">
        <v>3.2954063713338089</v>
      </c>
      <c r="E171" s="162">
        <v>-3.3109303413749847</v>
      </c>
      <c r="F171" s="162">
        <v>1.3107572450226534</v>
      </c>
      <c r="G171" s="162">
        <v>-15.348966693082655</v>
      </c>
      <c r="H171" s="162">
        <v>-4.3107521887902784</v>
      </c>
      <c r="I171" s="162">
        <v>1.2068149375310977</v>
      </c>
      <c r="J171" s="162">
        <v>-13.194969263663658</v>
      </c>
      <c r="K171" s="162">
        <v>12.31423781205223</v>
      </c>
      <c r="L171" s="162">
        <v>-7.6805795662941208</v>
      </c>
      <c r="M171" s="162">
        <v>5.1206518322206129</v>
      </c>
      <c r="N171" s="162">
        <v>2.1703042237355419</v>
      </c>
    </row>
    <row r="172" spans="1:14" ht="20.25" customHeight="1" x14ac:dyDescent="0.2">
      <c r="A172" s="124">
        <v>2020</v>
      </c>
      <c r="B172" s="178" t="s">
        <v>3</v>
      </c>
      <c r="C172" s="162">
        <v>-4.2142610166437056</v>
      </c>
      <c r="D172" s="162">
        <v>-1.0673905487478041</v>
      </c>
      <c r="E172" s="162">
        <v>-9.0848944181257547</v>
      </c>
      <c r="F172" s="162">
        <v>-6.525093057840559</v>
      </c>
      <c r="G172" s="162">
        <v>-12.6575575006998</v>
      </c>
      <c r="H172" s="162">
        <v>-11.026119424928781</v>
      </c>
      <c r="I172" s="162">
        <v>-7.8788868648300365</v>
      </c>
      <c r="J172" s="162">
        <v>-14.418934213916867</v>
      </c>
      <c r="K172" s="162">
        <v>4.6499498038740317</v>
      </c>
      <c r="L172" s="162">
        <v>-11.475476115806893</v>
      </c>
      <c r="M172" s="162">
        <v>9.6464416306609291</v>
      </c>
      <c r="N172" s="162">
        <v>2.7728317125302659</v>
      </c>
    </row>
    <row r="173" spans="1:14" ht="12.75" x14ac:dyDescent="0.2">
      <c r="B173" s="178" t="s">
        <v>4</v>
      </c>
      <c r="C173" s="162">
        <v>-17.966170008362315</v>
      </c>
      <c r="D173" s="162">
        <v>-32.858732910063679</v>
      </c>
      <c r="E173" s="162">
        <v>-21.070154304814935</v>
      </c>
      <c r="F173" s="162">
        <v>-27.81803662104312</v>
      </c>
      <c r="G173" s="162">
        <v>-36.142988509610987</v>
      </c>
      <c r="H173" s="162">
        <v>8.1017025879535289</v>
      </c>
      <c r="I173" s="162">
        <v>-21.110952371065427</v>
      </c>
      <c r="J173" s="162">
        <v>-11.485433533739698</v>
      </c>
      <c r="K173" s="162">
        <v>-26.611697011806299</v>
      </c>
      <c r="L173" s="162">
        <v>-29.2720866388944</v>
      </c>
      <c r="M173" s="162">
        <v>-8.2498264140340005</v>
      </c>
      <c r="N173" s="162">
        <v>-3.9109137155318496</v>
      </c>
    </row>
    <row r="174" spans="1:14" ht="12.75" x14ac:dyDescent="0.2">
      <c r="B174" s="178" t="s">
        <v>1</v>
      </c>
      <c r="C174" s="162">
        <v>-5.9643468562711295</v>
      </c>
      <c r="D174" s="162">
        <v>-19.666498798550748</v>
      </c>
      <c r="E174" s="162">
        <v>-7.1387790398392053</v>
      </c>
      <c r="F174" s="162">
        <v>-8.131446641206475</v>
      </c>
      <c r="G174" s="162">
        <v>-0.80018683013488578</v>
      </c>
      <c r="H174" s="162">
        <v>1.7849788602415151</v>
      </c>
      <c r="I174" s="162">
        <v>-6.2782939994333038</v>
      </c>
      <c r="J174" s="162">
        <v>-5.9927894670538944</v>
      </c>
      <c r="K174" s="162">
        <v>-12.01328664437411</v>
      </c>
      <c r="L174" s="162">
        <v>-12.301490708709705</v>
      </c>
      <c r="M174" s="162">
        <v>-0.44530350623228632</v>
      </c>
      <c r="N174" s="162">
        <v>1.5061013833766124</v>
      </c>
    </row>
    <row r="175" spans="1:14" ht="12.75" x14ac:dyDescent="0.2">
      <c r="B175" s="178" t="s">
        <v>2</v>
      </c>
      <c r="C175" s="162">
        <v>-4.6815616796777482</v>
      </c>
      <c r="D175" s="162">
        <v>-17.685171819133927</v>
      </c>
      <c r="E175" s="162">
        <v>-4.8228136693183714</v>
      </c>
      <c r="F175" s="162">
        <v>-7.9385807436847315</v>
      </c>
      <c r="G175" s="162">
        <v>0.1587786603735708</v>
      </c>
      <c r="H175" s="162">
        <v>15.923182149497151</v>
      </c>
      <c r="I175" s="162">
        <v>-9.0508639153857988</v>
      </c>
      <c r="J175" s="162">
        <v>-9.044740344208769</v>
      </c>
      <c r="K175" s="162">
        <v>-12.738820381107496</v>
      </c>
      <c r="L175" s="162">
        <v>-7.5201045373117221</v>
      </c>
      <c r="M175" s="162">
        <v>-2.6026982091931883</v>
      </c>
      <c r="N175" s="162">
        <v>2.2770740645283505</v>
      </c>
    </row>
    <row r="176" spans="1:14" ht="12.75" x14ac:dyDescent="0.2">
      <c r="A176" s="124">
        <v>2021</v>
      </c>
      <c r="B176" s="178" t="s">
        <v>3</v>
      </c>
      <c r="C176" s="162">
        <v>-2.4441827464983912</v>
      </c>
      <c r="D176" s="162">
        <v>-15.150347483938397</v>
      </c>
      <c r="E176" s="162">
        <v>2.0000590509751781</v>
      </c>
      <c r="F176" s="162">
        <v>-2.525088230145911</v>
      </c>
      <c r="G176" s="162">
        <v>7.3341111994555508</v>
      </c>
      <c r="H176" s="162">
        <v>19.255552848070458</v>
      </c>
      <c r="I176" s="162">
        <v>-0.57435231847700052</v>
      </c>
      <c r="J176" s="162">
        <v>6.0800542040806649</v>
      </c>
      <c r="K176" s="162">
        <v>-8.4550461447831626</v>
      </c>
      <c r="L176" s="162">
        <v>-1.3511559634418524</v>
      </c>
      <c r="M176" s="162">
        <v>-9.1258234005426981</v>
      </c>
      <c r="N176" s="162">
        <v>-7.7697598056323809</v>
      </c>
    </row>
    <row r="177" spans="1:14" ht="12.75" x14ac:dyDescent="0.2">
      <c r="B177" s="178" t="s">
        <v>4</v>
      </c>
      <c r="C177" s="162">
        <v>20.193576091731224</v>
      </c>
      <c r="D177" s="162">
        <v>19.943075852967951</v>
      </c>
      <c r="E177" s="162">
        <v>28.119515469950485</v>
      </c>
      <c r="F177" s="162">
        <v>38.301035587539481</v>
      </c>
      <c r="G177" s="162">
        <v>60.642885691739011</v>
      </c>
      <c r="H177" s="162">
        <v>31.245866977370127</v>
      </c>
      <c r="I177" s="162">
        <v>12.836827577124389</v>
      </c>
      <c r="J177" s="162">
        <v>10.593775479202861</v>
      </c>
      <c r="K177" s="162">
        <v>23.19847987984933</v>
      </c>
      <c r="L177" s="162">
        <v>30.742966572724395</v>
      </c>
      <c r="M177" s="162">
        <v>5.0611763138459498</v>
      </c>
      <c r="N177" s="162">
        <v>3.2820569949884471</v>
      </c>
    </row>
    <row r="178" spans="1:14" ht="12.75" x14ac:dyDescent="0.2">
      <c r="B178" s="178"/>
      <c r="C178" s="162"/>
      <c r="D178" s="162"/>
      <c r="E178" s="162"/>
      <c r="F178" s="162"/>
      <c r="G178" s="162"/>
      <c r="H178" s="162"/>
      <c r="I178" s="162"/>
      <c r="J178" s="162"/>
      <c r="K178" s="162"/>
      <c r="L178" s="162"/>
      <c r="M178" s="162"/>
      <c r="N178" s="162"/>
    </row>
    <row r="179" spans="1:14" ht="14.25" x14ac:dyDescent="0.2">
      <c r="A179" s="85" t="s">
        <v>223</v>
      </c>
      <c r="B179" s="132"/>
      <c r="C179" s="162"/>
      <c r="D179" s="162"/>
      <c r="E179" s="162"/>
      <c r="F179" s="162"/>
      <c r="G179" s="162"/>
      <c r="H179" s="162"/>
      <c r="I179" s="162"/>
      <c r="J179" s="162"/>
      <c r="K179" s="162"/>
      <c r="L179" s="162"/>
      <c r="M179" s="162"/>
      <c r="N179" s="162"/>
    </row>
    <row r="180" spans="1:14" ht="13.5" customHeight="1" x14ac:dyDescent="0.2">
      <c r="A180" s="124">
        <v>2017</v>
      </c>
      <c r="B180" s="119" t="s">
        <v>3</v>
      </c>
      <c r="C180" s="162">
        <v>-0.92953906585249513</v>
      </c>
      <c r="D180" s="162">
        <v>-12.560510205383736</v>
      </c>
      <c r="E180" s="162">
        <v>0.2733272971452152</v>
      </c>
      <c r="F180" s="162">
        <v>-0.11147928816350827</v>
      </c>
      <c r="G180" s="162">
        <v>-5.3787141083924297</v>
      </c>
      <c r="H180" s="162">
        <v>9.9109756431246865</v>
      </c>
      <c r="I180" s="162">
        <v>-7.9737541063256288</v>
      </c>
      <c r="J180" s="162">
        <v>2.7192265147549222</v>
      </c>
      <c r="K180" s="162">
        <v>7.8827020953905986</v>
      </c>
      <c r="L180" s="162">
        <v>8.9688953344349898E-2</v>
      </c>
      <c r="M180" s="162">
        <v>-5.0943506676646706</v>
      </c>
      <c r="N180" s="162">
        <v>12.415133457050885</v>
      </c>
    </row>
    <row r="181" spans="1:14" ht="12.75" x14ac:dyDescent="0.2">
      <c r="B181" s="124" t="s">
        <v>4</v>
      </c>
      <c r="C181" s="162">
        <v>-0.43912708759927455</v>
      </c>
      <c r="D181" s="162">
        <v>-7.7492955344003605</v>
      </c>
      <c r="E181" s="162">
        <v>-0.22296789442302156</v>
      </c>
      <c r="F181" s="162">
        <v>-2.5151601715274126</v>
      </c>
      <c r="G181" s="162">
        <v>-13.64253166023498</v>
      </c>
      <c r="H181" s="162">
        <v>8.9655817234474426</v>
      </c>
      <c r="I181" s="162">
        <v>-5.5954995736977082</v>
      </c>
      <c r="J181" s="162">
        <v>4.3472413335527875</v>
      </c>
      <c r="K181" s="162">
        <v>14.469430451862863</v>
      </c>
      <c r="L181" s="162">
        <v>-1.0828565154937166</v>
      </c>
      <c r="M181" s="162">
        <v>-2.7798830924173785</v>
      </c>
      <c r="N181" s="162">
        <v>10.740212752671781</v>
      </c>
    </row>
    <row r="182" spans="1:14" ht="12.75" x14ac:dyDescent="0.2">
      <c r="B182" s="129" t="s">
        <v>1</v>
      </c>
      <c r="C182" s="162">
        <v>4.0941297585035841E-2</v>
      </c>
      <c r="D182" s="162">
        <v>-3.6399389374167015</v>
      </c>
      <c r="E182" s="162">
        <v>2.6466757688126563E-2</v>
      </c>
      <c r="F182" s="162">
        <v>-3.2173385274243458</v>
      </c>
      <c r="G182" s="162">
        <v>-17.244012367165396</v>
      </c>
      <c r="H182" s="162">
        <v>6.2577693360928492</v>
      </c>
      <c r="I182" s="162">
        <v>-3.1355818470422889</v>
      </c>
      <c r="J182" s="162">
        <v>6.9659099314151831</v>
      </c>
      <c r="K182" s="162">
        <v>22.263330800924138</v>
      </c>
      <c r="L182" s="162">
        <v>-1.5172519351734763</v>
      </c>
      <c r="M182" s="162">
        <v>-1.9716088945051666</v>
      </c>
      <c r="N182" s="162">
        <v>7.9699614702163757</v>
      </c>
    </row>
    <row r="183" spans="1:14" ht="12" customHeight="1" x14ac:dyDescent="0.2">
      <c r="B183" s="133" t="s">
        <v>2</v>
      </c>
      <c r="C183" s="162">
        <v>1.4723191962655733</v>
      </c>
      <c r="D183" s="162">
        <v>0.49600814350183953</v>
      </c>
      <c r="E183" s="162">
        <v>1.3687822168608506</v>
      </c>
      <c r="F183" s="162">
        <v>-1.2058202860682599</v>
      </c>
      <c r="G183" s="162">
        <v>-18.365396378311289</v>
      </c>
      <c r="H183" s="162">
        <v>4.0936194648761557</v>
      </c>
      <c r="I183" s="162">
        <v>3.1332114020423774</v>
      </c>
      <c r="J183" s="162">
        <v>5.943423935996492</v>
      </c>
      <c r="K183" s="162">
        <v>28.120611711266889</v>
      </c>
      <c r="L183" s="162">
        <v>-2.1543578285707667</v>
      </c>
      <c r="M183" s="162">
        <v>0.75963002708651572</v>
      </c>
      <c r="N183" s="162">
        <v>4.4273755675516071</v>
      </c>
    </row>
    <row r="184" spans="1:14" ht="20.25" customHeight="1" x14ac:dyDescent="0.2">
      <c r="A184" s="124">
        <v>2018</v>
      </c>
      <c r="B184" s="137" t="s">
        <v>3</v>
      </c>
      <c r="C184" s="162">
        <v>1.6600023271382724</v>
      </c>
      <c r="D184" s="162">
        <v>0.19324833431640798</v>
      </c>
      <c r="E184" s="162">
        <v>1.058931836294704</v>
      </c>
      <c r="F184" s="162">
        <v>-0.13991786958753494</v>
      </c>
      <c r="G184" s="162">
        <v>-15.256740151386865</v>
      </c>
      <c r="H184" s="162">
        <v>-0.5479015875588118</v>
      </c>
      <c r="I184" s="162">
        <v>4.0967324069182212</v>
      </c>
      <c r="J184" s="162">
        <v>3.7028146169428453</v>
      </c>
      <c r="K184" s="162">
        <v>24.845983961448709</v>
      </c>
      <c r="L184" s="162">
        <v>-2.0807432916677016</v>
      </c>
      <c r="M184" s="162">
        <v>4.8059890274365671</v>
      </c>
      <c r="N184" s="162">
        <v>1.0465667200936366</v>
      </c>
    </row>
    <row r="185" spans="1:14" ht="12.75" x14ac:dyDescent="0.2">
      <c r="B185" s="140" t="s">
        <v>4</v>
      </c>
      <c r="C185" s="162">
        <v>2.6052732442000632</v>
      </c>
      <c r="D185" s="162">
        <v>-1.7492642707040318E-2</v>
      </c>
      <c r="E185" s="162">
        <v>2.0451823001820628</v>
      </c>
      <c r="F185" s="162">
        <v>2.3154290999778624</v>
      </c>
      <c r="G185" s="162">
        <v>-8.8027648294752794</v>
      </c>
      <c r="H185" s="162">
        <v>-1.7961915426064365</v>
      </c>
      <c r="I185" s="162">
        <v>3.4419331797924286</v>
      </c>
      <c r="J185" s="162">
        <v>5.9443029286213971</v>
      </c>
      <c r="K185" s="162">
        <v>16.258970259671074</v>
      </c>
      <c r="L185" s="162">
        <v>-0.19776560066365789</v>
      </c>
      <c r="M185" s="162">
        <v>6.5514578437104944</v>
      </c>
      <c r="N185" s="162">
        <v>1.1556860762181458</v>
      </c>
    </row>
    <row r="186" spans="1:14" ht="12.75" x14ac:dyDescent="0.2">
      <c r="B186" s="140" t="s">
        <v>1</v>
      </c>
      <c r="C186" s="162">
        <v>3.0276141019593013</v>
      </c>
      <c r="D186" s="162">
        <v>-0.12125323266960208</v>
      </c>
      <c r="E186" s="162">
        <v>3.043916065958058</v>
      </c>
      <c r="F186" s="162">
        <v>5.2447346830000043</v>
      </c>
      <c r="G186" s="162">
        <v>-4.0906101869496183</v>
      </c>
      <c r="H186" s="162">
        <v>2.3371844590858615</v>
      </c>
      <c r="I186" s="162">
        <v>1.6929160822389377</v>
      </c>
      <c r="J186" s="162">
        <v>6.1908602101108983</v>
      </c>
      <c r="K186" s="162">
        <v>3.0701570257598405</v>
      </c>
      <c r="L186" s="162">
        <v>1.1417967245710088</v>
      </c>
      <c r="M186" s="162">
        <v>5.0305330902444609</v>
      </c>
      <c r="N186" s="162">
        <v>1.6128697122788935</v>
      </c>
    </row>
    <row r="187" spans="1:14" ht="12.75" customHeight="1" x14ac:dyDescent="0.2">
      <c r="A187" s="314"/>
      <c r="B187" s="314" t="s">
        <v>2</v>
      </c>
      <c r="C187" s="162">
        <v>2.4893683903950858</v>
      </c>
      <c r="D187" s="162">
        <v>-0.27191034341488773</v>
      </c>
      <c r="E187" s="162">
        <v>3.038858155973287</v>
      </c>
      <c r="F187" s="162">
        <v>6.0125258953968768</v>
      </c>
      <c r="G187" s="162">
        <v>1.3226015412330412</v>
      </c>
      <c r="H187" s="162">
        <v>3.6737640244274985</v>
      </c>
      <c r="I187" s="162">
        <v>-3.1135255555229691</v>
      </c>
      <c r="J187" s="162">
        <v>10.14591722025898</v>
      </c>
      <c r="K187" s="162">
        <v>-9.6318451122131705</v>
      </c>
      <c r="L187" s="162">
        <v>3.2462356824892709</v>
      </c>
      <c r="M187" s="162">
        <v>2.2455099496933144</v>
      </c>
      <c r="N187" s="162">
        <v>1.3541027396844356</v>
      </c>
    </row>
    <row r="188" spans="1:14" ht="20.25" customHeight="1" x14ac:dyDescent="0.2">
      <c r="A188" s="124">
        <v>2019</v>
      </c>
      <c r="B188" s="140" t="s">
        <v>3</v>
      </c>
      <c r="C188" s="162">
        <v>2.3801174697341878</v>
      </c>
      <c r="D188" s="162">
        <v>0.81079402446944471</v>
      </c>
      <c r="E188" s="162">
        <v>3.323260498885432</v>
      </c>
      <c r="F188" s="162">
        <v>7.5492700130713359</v>
      </c>
      <c r="G188" s="162">
        <v>1.8979619687612086</v>
      </c>
      <c r="H188" s="162">
        <v>5.5790955860143043</v>
      </c>
      <c r="I188" s="162">
        <v>-5.8326709492949078</v>
      </c>
      <c r="J188" s="162">
        <v>10.656619244806137</v>
      </c>
      <c r="K188" s="162">
        <v>-15.474448138417642</v>
      </c>
      <c r="L188" s="162">
        <v>4.5855877196194967</v>
      </c>
      <c r="M188" s="162">
        <v>-0.49812172677522426</v>
      </c>
      <c r="N188" s="162">
        <v>2.5393284743043552</v>
      </c>
    </row>
    <row r="189" spans="1:14" ht="14.25" customHeight="1" x14ac:dyDescent="0.2">
      <c r="A189" s="314"/>
      <c r="B189" s="320" t="s">
        <v>4</v>
      </c>
      <c r="C189" s="162">
        <v>0.89979283984125402</v>
      </c>
      <c r="D189" s="162">
        <v>1.0851309940843237</v>
      </c>
      <c r="E189" s="162">
        <v>1.8147545419911921</v>
      </c>
      <c r="F189" s="162">
        <v>6.263023597733806</v>
      </c>
      <c r="G189" s="162">
        <v>-2.1360859369173255</v>
      </c>
      <c r="H189" s="162">
        <v>2.846762759470252</v>
      </c>
      <c r="I189" s="162">
        <v>-4.8205637585491843</v>
      </c>
      <c r="J189" s="162">
        <v>5.3160647875964742</v>
      </c>
      <c r="K189" s="162">
        <v>-16.033871771801969</v>
      </c>
      <c r="L189" s="162">
        <v>3.3466405592932915</v>
      </c>
      <c r="M189" s="162">
        <v>-2.1490214839497952</v>
      </c>
      <c r="N189" s="162">
        <v>0.33143312496503086</v>
      </c>
    </row>
    <row r="190" spans="1:14" ht="14.25" customHeight="1" x14ac:dyDescent="0.2">
      <c r="A190" s="314"/>
      <c r="B190" s="320" t="s">
        <v>1</v>
      </c>
      <c r="C190" s="162">
        <v>8.1777597919284517E-2</v>
      </c>
      <c r="D190" s="162">
        <v>0.60706681696825626</v>
      </c>
      <c r="E190" s="162">
        <v>0.19219412819211357</v>
      </c>
      <c r="F190" s="162">
        <v>4.5430365455537753</v>
      </c>
      <c r="G190" s="162">
        <v>-5.8951840437072178</v>
      </c>
      <c r="H190" s="162">
        <v>-1.4651981890070829</v>
      </c>
      <c r="I190" s="162">
        <v>-3.6808940013201834</v>
      </c>
      <c r="J190" s="162">
        <v>0.43929636706172914</v>
      </c>
      <c r="K190" s="162">
        <v>-10.386154228087122</v>
      </c>
      <c r="L190" s="162">
        <v>1.3788451616332225</v>
      </c>
      <c r="M190" s="162">
        <v>6.301379567736376E-2</v>
      </c>
      <c r="N190" s="162">
        <v>-0.86355979547796835</v>
      </c>
    </row>
    <row r="191" spans="1:14" ht="14.25" customHeight="1" x14ac:dyDescent="0.2">
      <c r="A191" s="314"/>
      <c r="B191" s="320" t="s">
        <v>2</v>
      </c>
      <c r="C191" s="162">
        <v>-0.35930515001822982</v>
      </c>
      <c r="D191" s="162">
        <v>1.4473053963767057</v>
      </c>
      <c r="E191" s="162">
        <v>-1.2330992300177854</v>
      </c>
      <c r="F191" s="162">
        <v>3.5295262179949134</v>
      </c>
      <c r="G191" s="162">
        <v>-11.16333267067138</v>
      </c>
      <c r="H191" s="162">
        <v>-3.5783611094880996</v>
      </c>
      <c r="I191" s="162">
        <v>-1.2400030310153909</v>
      </c>
      <c r="J191" s="162">
        <v>-6.2705117378484374</v>
      </c>
      <c r="K191" s="162">
        <v>-1.4017062046318216</v>
      </c>
      <c r="L191" s="162">
        <v>-2.0041827753602348</v>
      </c>
      <c r="M191" s="162">
        <v>2.1367174271797325</v>
      </c>
      <c r="N191" s="162">
        <v>-0.12850809197027502</v>
      </c>
    </row>
    <row r="192" spans="1:14" ht="20.25" customHeight="1" x14ac:dyDescent="0.2">
      <c r="A192" s="124">
        <v>2020</v>
      </c>
      <c r="B192" s="140" t="s">
        <v>3</v>
      </c>
      <c r="C192" s="162">
        <v>-1.8173796112604776</v>
      </c>
      <c r="D192" s="162">
        <v>0.55607315388073175</v>
      </c>
      <c r="E192" s="162">
        <v>-4.1606259444970561</v>
      </c>
      <c r="F192" s="162">
        <v>-0.35523386724386796</v>
      </c>
      <c r="G192" s="162">
        <v>-12.931009292388708</v>
      </c>
      <c r="H192" s="162">
        <v>-7.5941085690812429</v>
      </c>
      <c r="I192" s="162">
        <v>-1.1538912873026135</v>
      </c>
      <c r="J192" s="162">
        <v>-10.810497275611141</v>
      </c>
      <c r="K192" s="162">
        <v>4.0650886843273781</v>
      </c>
      <c r="L192" s="162">
        <v>-6.0260072393986661</v>
      </c>
      <c r="M192" s="162">
        <v>5.2755237677286146</v>
      </c>
      <c r="N192" s="162">
        <v>-5.0595506295422865E-2</v>
      </c>
    </row>
    <row r="193" spans="1:14" ht="14.25" customHeight="1" x14ac:dyDescent="0.2">
      <c r="A193" s="314"/>
      <c r="B193" s="320" t="s">
        <v>4</v>
      </c>
      <c r="C193" s="162">
        <v>-5.8206369095366028</v>
      </c>
      <c r="D193" s="162">
        <v>-7.9557843923292211</v>
      </c>
      <c r="E193" s="162">
        <v>-8.808707139533908</v>
      </c>
      <c r="F193" s="162">
        <v>-7.9309299786907275</v>
      </c>
      <c r="G193" s="162">
        <v>-18.601907361628037</v>
      </c>
      <c r="H193" s="162">
        <v>-3.1836885084327804</v>
      </c>
      <c r="I193" s="162">
        <v>-7.080704356725505</v>
      </c>
      <c r="J193" s="162">
        <v>-12.088195582816979</v>
      </c>
      <c r="K193" s="162">
        <v>-0.91668437092693011</v>
      </c>
      <c r="L193" s="162">
        <v>-13.005477269382041</v>
      </c>
      <c r="M193" s="162">
        <v>3.2957984572306174</v>
      </c>
      <c r="N193" s="162">
        <v>-4.2024520213558958E-2</v>
      </c>
    </row>
    <row r="194" spans="1:14" ht="14.25" customHeight="1" x14ac:dyDescent="0.2">
      <c r="A194" s="314"/>
      <c r="B194" s="320" t="s">
        <v>1</v>
      </c>
      <c r="C194" s="162">
        <v>-7.2410829754364272</v>
      </c>
      <c r="D194" s="162">
        <v>-12.60500238233665</v>
      </c>
      <c r="E194" s="162">
        <v>-10.121448321969723</v>
      </c>
      <c r="F194" s="162">
        <v>-10.356295043852413</v>
      </c>
      <c r="G194" s="162">
        <v>-16.135762254563801</v>
      </c>
      <c r="H194" s="162">
        <v>-1.8459837400002357</v>
      </c>
      <c r="I194" s="162">
        <v>-8.6942799608907961</v>
      </c>
      <c r="J194" s="162">
        <v>-11.372413450191587</v>
      </c>
      <c r="K194" s="162">
        <v>-5.8684380489846575</v>
      </c>
      <c r="L194" s="162">
        <v>-15.130193850606247</v>
      </c>
      <c r="M194" s="162">
        <v>1.4016401368858169</v>
      </c>
      <c r="N194" s="162">
        <v>0.63390678897822283</v>
      </c>
    </row>
    <row r="195" spans="1:14" ht="14.25" customHeight="1" x14ac:dyDescent="0.2">
      <c r="A195" s="314"/>
      <c r="B195" s="320" t="s">
        <v>2</v>
      </c>
      <c r="C195" s="162">
        <v>-8.1927447536104836</v>
      </c>
      <c r="D195" s="162">
        <v>-17.822282378198878</v>
      </c>
      <c r="E195" s="162">
        <v>-10.546903614487974</v>
      </c>
      <c r="F195" s="162">
        <v>-12.600690948483944</v>
      </c>
      <c r="G195" s="162">
        <v>-12.517264148234645</v>
      </c>
      <c r="H195" s="162">
        <v>3.0967466498346994</v>
      </c>
      <c r="I195" s="162">
        <v>-11.182941552037363</v>
      </c>
      <c r="J195" s="162">
        <v>-10.325446608906034</v>
      </c>
      <c r="K195" s="162">
        <v>-11.827402118148953</v>
      </c>
      <c r="L195" s="162">
        <v>-15.240856471958168</v>
      </c>
      <c r="M195" s="162">
        <v>-0.49006675729320648</v>
      </c>
      <c r="N195" s="162">
        <v>0.66869153991713404</v>
      </c>
    </row>
    <row r="196" spans="1:14" ht="14.25" customHeight="1" x14ac:dyDescent="0.2">
      <c r="A196" s="314">
        <v>2021</v>
      </c>
      <c r="B196" s="320" t="s">
        <v>3</v>
      </c>
      <c r="C196" s="162">
        <v>-7.8006918556727811</v>
      </c>
      <c r="D196" s="162">
        <v>-21.343169373043693</v>
      </c>
      <c r="E196" s="162">
        <v>-7.917565150151475</v>
      </c>
      <c r="F196" s="162">
        <v>-11.736066853380635</v>
      </c>
      <c r="G196" s="162">
        <v>-7.7860083369150459</v>
      </c>
      <c r="H196" s="162">
        <v>11.261517474822412</v>
      </c>
      <c r="I196" s="162">
        <v>-9.5398177050962829</v>
      </c>
      <c r="J196" s="162">
        <v>-5.3571024550639947</v>
      </c>
      <c r="K196" s="162">
        <v>-14.871882217898104</v>
      </c>
      <c r="L196" s="162">
        <v>-12.966593811652302</v>
      </c>
      <c r="M196" s="162">
        <v>-5.1188546681268434</v>
      </c>
      <c r="N196" s="162">
        <v>-2.0148658477308317</v>
      </c>
    </row>
    <row r="197" spans="1:14" ht="14.25" customHeight="1" thickBot="1" x14ac:dyDescent="0.25">
      <c r="A197" s="111"/>
      <c r="B197" s="315" t="s">
        <v>4</v>
      </c>
      <c r="C197" s="305">
        <v>0.93384262014265573</v>
      </c>
      <c r="D197" s="305">
        <v>-10.65763325428199</v>
      </c>
      <c r="E197" s="305">
        <v>3.2956853672166062</v>
      </c>
      <c r="F197" s="305">
        <v>2.5558453422460587</v>
      </c>
      <c r="G197" s="305">
        <v>12.775283606936213</v>
      </c>
      <c r="H197" s="305">
        <v>16.955619129475963</v>
      </c>
      <c r="I197" s="305">
        <v>-1.3996272347130656</v>
      </c>
      <c r="J197" s="305">
        <v>0.13517789512141576</v>
      </c>
      <c r="K197" s="305">
        <v>-4.559263641538422</v>
      </c>
      <c r="L197" s="305">
        <v>0.40169723724939388</v>
      </c>
      <c r="M197" s="305">
        <v>-2.0245252419175586</v>
      </c>
      <c r="N197" s="305">
        <v>-0.27239628544242578</v>
      </c>
    </row>
    <row r="198" spans="1:14" ht="12.75" x14ac:dyDescent="0.2">
      <c r="A198" s="311" t="s">
        <v>271</v>
      </c>
      <c r="B198" s="106"/>
      <c r="C198" s="106"/>
      <c r="D198" s="106"/>
      <c r="E198" s="106"/>
      <c r="F198" s="106"/>
      <c r="G198" s="106"/>
      <c r="H198" s="116"/>
      <c r="I198" s="106"/>
      <c r="J198" s="116"/>
      <c r="K198" s="116"/>
      <c r="L198" s="116"/>
      <c r="M198" s="106"/>
      <c r="N198" s="106"/>
    </row>
    <row r="199" spans="1:14" ht="12.75" x14ac:dyDescent="0.2">
      <c r="A199" s="189" t="s">
        <v>211</v>
      </c>
      <c r="B199" s="106"/>
      <c r="C199" s="106"/>
      <c r="D199" s="106"/>
      <c r="E199" s="106"/>
      <c r="F199" s="110"/>
      <c r="G199" s="110"/>
      <c r="H199" s="96"/>
      <c r="I199" s="110"/>
      <c r="J199" s="96"/>
      <c r="K199" s="96"/>
      <c r="L199" s="96"/>
      <c r="M199" s="106"/>
      <c r="N199" s="106"/>
    </row>
    <row r="200" spans="1:14" ht="12.75" x14ac:dyDescent="0.2">
      <c r="A200" s="189" t="s">
        <v>272</v>
      </c>
      <c r="B200" s="106"/>
      <c r="C200" s="106"/>
      <c r="D200" s="106"/>
      <c r="E200" s="106"/>
      <c r="F200" s="106"/>
      <c r="G200" s="106"/>
      <c r="H200" s="90"/>
      <c r="I200" s="106"/>
      <c r="J200" s="116"/>
      <c r="K200" s="116"/>
      <c r="L200" s="116"/>
      <c r="M200" s="106"/>
      <c r="N200" s="106"/>
    </row>
    <row r="201" spans="1:14" ht="12.75" x14ac:dyDescent="0.2">
      <c r="A201" s="189" t="s">
        <v>273</v>
      </c>
      <c r="B201" s="82"/>
      <c r="F201" s="116"/>
      <c r="H201" s="90"/>
      <c r="J201" s="115"/>
      <c r="K201" s="115"/>
      <c r="L201" s="90"/>
    </row>
    <row r="202" spans="1:14" ht="12.75" x14ac:dyDescent="0.2">
      <c r="H202" s="179"/>
      <c r="J202" s="179"/>
      <c r="K202" s="179"/>
      <c r="L202" s="179"/>
    </row>
    <row r="203" spans="1:14" ht="12.75" x14ac:dyDescent="0.2">
      <c r="C203" s="110"/>
      <c r="D203" s="110"/>
      <c r="E203" s="110"/>
      <c r="F203" s="110"/>
      <c r="G203" s="110"/>
      <c r="H203" s="110"/>
      <c r="I203" s="110"/>
      <c r="J203" s="110"/>
      <c r="K203" s="110"/>
      <c r="L203" s="110"/>
      <c r="M203" s="110"/>
      <c r="N203" s="110"/>
    </row>
    <row r="204" spans="1:14" ht="12.75" x14ac:dyDescent="0.2">
      <c r="H204" s="180"/>
      <c r="J204" s="180"/>
      <c r="K204" s="180"/>
      <c r="L204" s="180"/>
    </row>
    <row r="205" spans="1:14" ht="19.5" customHeight="1" x14ac:dyDescent="0.2">
      <c r="H205" s="180"/>
      <c r="J205" s="180"/>
      <c r="K205" s="180"/>
      <c r="L205" s="180"/>
    </row>
    <row r="206" spans="1:14" ht="12.75" x14ac:dyDescent="0.2">
      <c r="H206" s="180"/>
      <c r="J206" s="180"/>
      <c r="K206" s="180"/>
      <c r="L206" s="180"/>
    </row>
    <row r="207" spans="1:14" ht="12.75" x14ac:dyDescent="0.2">
      <c r="H207" s="116"/>
      <c r="J207" s="116"/>
      <c r="K207" s="116"/>
      <c r="L207" s="116"/>
    </row>
    <row r="208" spans="1:14" ht="12.75" x14ac:dyDescent="0.2">
      <c r="H208" s="116"/>
      <c r="J208" s="116"/>
      <c r="K208" s="116"/>
      <c r="L208" s="116"/>
    </row>
    <row r="209" spans="1:12" ht="12.75" x14ac:dyDescent="0.2">
      <c r="H209" s="116"/>
      <c r="J209" s="116"/>
      <c r="K209" s="116"/>
      <c r="L209" s="116"/>
    </row>
    <row r="210" spans="1:12" ht="12.75" x14ac:dyDescent="0.2">
      <c r="H210" s="116"/>
      <c r="J210" s="116"/>
      <c r="K210" s="116"/>
      <c r="L210" s="116"/>
    </row>
    <row r="211" spans="1:12" ht="12.75" x14ac:dyDescent="0.2">
      <c r="H211" s="116"/>
      <c r="J211" s="116"/>
      <c r="K211" s="116"/>
      <c r="L211" s="116"/>
    </row>
    <row r="212" spans="1:12" ht="12.75" x14ac:dyDescent="0.2">
      <c r="H212" s="107"/>
      <c r="J212" s="107"/>
      <c r="K212" s="107"/>
      <c r="L212" s="107"/>
    </row>
    <row r="213" spans="1:12" ht="12.75" x14ac:dyDescent="0.2">
      <c r="H213" s="107"/>
      <c r="J213" s="107"/>
      <c r="K213" s="107"/>
      <c r="L213" s="107"/>
    </row>
    <row r="214" spans="1:12" ht="12.75" x14ac:dyDescent="0.2">
      <c r="H214" s="107"/>
      <c r="J214" s="107"/>
      <c r="K214" s="107"/>
      <c r="L214" s="107"/>
    </row>
    <row r="215" spans="1:12" ht="12.75" x14ac:dyDescent="0.2">
      <c r="H215" s="107"/>
      <c r="J215" s="107"/>
      <c r="K215" s="107"/>
      <c r="L215" s="107"/>
    </row>
    <row r="216" spans="1:12" ht="12.75" x14ac:dyDescent="0.2">
      <c r="H216" s="107"/>
      <c r="J216" s="107"/>
      <c r="K216" s="107"/>
      <c r="L216" s="107"/>
    </row>
    <row r="217" spans="1:12" s="116" customFormat="1" ht="12.75" x14ac:dyDescent="0.2">
      <c r="A217" s="124"/>
      <c r="B217" s="92"/>
      <c r="F217" s="115"/>
      <c r="G217" s="115"/>
      <c r="H217" s="107"/>
      <c r="I217" s="115"/>
      <c r="J217" s="107"/>
      <c r="K217" s="107"/>
      <c r="L217" s="107"/>
    </row>
    <row r="218" spans="1:12" s="116" customFormat="1" ht="12.75" x14ac:dyDescent="0.2">
      <c r="A218" s="124"/>
      <c r="B218" s="92"/>
      <c r="F218" s="115"/>
      <c r="G218" s="115"/>
      <c r="H218" s="107"/>
      <c r="I218" s="115"/>
      <c r="J218" s="107"/>
      <c r="K218" s="107"/>
      <c r="L218" s="107"/>
    </row>
    <row r="219" spans="1:12" s="116" customFormat="1" ht="12.75" x14ac:dyDescent="0.2">
      <c r="A219" s="124"/>
      <c r="B219" s="92"/>
      <c r="F219" s="115"/>
      <c r="G219" s="115"/>
      <c r="H219" s="107"/>
      <c r="I219" s="115"/>
      <c r="J219" s="107"/>
      <c r="K219" s="107"/>
      <c r="L219" s="107"/>
    </row>
    <row r="220" spans="1:12" s="116" customFormat="1" ht="12.75" x14ac:dyDescent="0.2">
      <c r="A220" s="124"/>
      <c r="B220" s="92"/>
      <c r="F220" s="115"/>
      <c r="G220" s="115"/>
      <c r="H220" s="107"/>
      <c r="I220" s="115"/>
      <c r="J220" s="107"/>
      <c r="K220" s="107"/>
      <c r="L220" s="107"/>
    </row>
    <row r="221" spans="1:12" s="116" customFormat="1" ht="12.75" x14ac:dyDescent="0.2">
      <c r="A221" s="124"/>
      <c r="B221" s="92"/>
      <c r="F221" s="115"/>
      <c r="G221" s="115"/>
      <c r="H221" s="107"/>
      <c r="I221" s="115"/>
      <c r="J221" s="107"/>
      <c r="K221" s="107"/>
      <c r="L221" s="107"/>
    </row>
    <row r="222" spans="1:12" s="116" customFormat="1" ht="12.75" x14ac:dyDescent="0.2">
      <c r="A222" s="124"/>
      <c r="B222" s="92"/>
      <c r="F222" s="115"/>
      <c r="G222" s="115"/>
      <c r="H222" s="107"/>
      <c r="I222" s="115"/>
      <c r="J222" s="107"/>
      <c r="K222" s="107"/>
      <c r="L222" s="107"/>
    </row>
    <row r="223" spans="1:12" s="116" customFormat="1" ht="12.75" x14ac:dyDescent="0.2">
      <c r="A223" s="124"/>
      <c r="B223" s="92"/>
      <c r="F223" s="115"/>
      <c r="G223" s="115"/>
      <c r="H223" s="107"/>
      <c r="I223" s="115"/>
      <c r="J223" s="107"/>
      <c r="K223" s="107"/>
      <c r="L223" s="107"/>
    </row>
    <row r="224" spans="1:12" s="116" customFormat="1" ht="12.75" x14ac:dyDescent="0.2">
      <c r="A224" s="124"/>
      <c r="B224" s="92"/>
      <c r="F224" s="115"/>
      <c r="G224" s="115"/>
      <c r="H224" s="107"/>
      <c r="I224" s="115"/>
      <c r="J224" s="107"/>
      <c r="K224" s="107"/>
      <c r="L224" s="107"/>
    </row>
    <row r="225" spans="1:12" s="116" customFormat="1" ht="12.75" x14ac:dyDescent="0.2">
      <c r="A225" s="124"/>
      <c r="B225" s="92"/>
      <c r="F225" s="115"/>
      <c r="G225" s="115"/>
      <c r="H225" s="107"/>
      <c r="I225" s="115"/>
      <c r="J225" s="107"/>
      <c r="K225" s="107"/>
      <c r="L225" s="107"/>
    </row>
    <row r="226" spans="1:12" s="116" customFormat="1" ht="12.75" x14ac:dyDescent="0.2">
      <c r="A226" s="124"/>
      <c r="B226" s="92"/>
      <c r="F226" s="115"/>
      <c r="G226" s="115"/>
      <c r="H226" s="107"/>
      <c r="I226" s="115"/>
      <c r="J226" s="107"/>
      <c r="K226" s="107"/>
      <c r="L226" s="107"/>
    </row>
    <row r="227" spans="1:12" s="116" customFormat="1" ht="12.75" x14ac:dyDescent="0.2">
      <c r="A227" s="124"/>
      <c r="B227" s="92"/>
      <c r="F227" s="115"/>
      <c r="G227" s="115"/>
      <c r="H227" s="107"/>
      <c r="I227" s="115"/>
      <c r="J227" s="107"/>
      <c r="K227" s="107"/>
      <c r="L227" s="107"/>
    </row>
    <row r="228" spans="1:12" s="116" customFormat="1" ht="12.75" x14ac:dyDescent="0.2">
      <c r="A228" s="124"/>
      <c r="B228" s="92"/>
      <c r="F228" s="115"/>
      <c r="G228" s="115"/>
      <c r="H228" s="107"/>
      <c r="I228" s="115"/>
      <c r="J228" s="107"/>
      <c r="K228" s="107"/>
      <c r="L228" s="107"/>
    </row>
    <row r="229" spans="1:12" s="116" customFormat="1" ht="12.75" x14ac:dyDescent="0.2">
      <c r="A229" s="124"/>
      <c r="B229" s="92"/>
      <c r="F229" s="115"/>
      <c r="G229" s="115"/>
      <c r="H229" s="107"/>
      <c r="I229" s="115"/>
      <c r="J229" s="107"/>
      <c r="K229" s="107"/>
      <c r="L229" s="107"/>
    </row>
    <row r="230" spans="1:12" s="116" customFormat="1" ht="12.75" x14ac:dyDescent="0.2">
      <c r="A230" s="124"/>
      <c r="B230" s="92"/>
      <c r="F230" s="115"/>
      <c r="G230" s="115"/>
      <c r="H230" s="107"/>
      <c r="I230" s="115"/>
      <c r="J230" s="107"/>
      <c r="K230" s="107"/>
      <c r="L230" s="107"/>
    </row>
    <row r="231" spans="1:12" s="116" customFormat="1" ht="12.75" x14ac:dyDescent="0.2">
      <c r="A231" s="124"/>
      <c r="B231" s="92"/>
      <c r="F231" s="115"/>
      <c r="G231" s="115"/>
      <c r="H231" s="107"/>
      <c r="I231" s="115"/>
      <c r="J231" s="107"/>
      <c r="K231" s="107"/>
      <c r="L231" s="107"/>
    </row>
    <row r="232" spans="1:12" s="116" customFormat="1" ht="12.75" x14ac:dyDescent="0.2">
      <c r="A232" s="124"/>
      <c r="B232" s="92"/>
      <c r="F232" s="115"/>
      <c r="G232" s="115"/>
      <c r="H232" s="107"/>
      <c r="I232" s="115"/>
      <c r="J232" s="107"/>
      <c r="K232" s="107"/>
      <c r="L232" s="107"/>
    </row>
    <row r="233" spans="1:12" s="116" customFormat="1" ht="12.75" x14ac:dyDescent="0.2">
      <c r="A233" s="124"/>
      <c r="B233" s="92"/>
      <c r="F233" s="115"/>
      <c r="G233" s="115"/>
      <c r="H233" s="107"/>
      <c r="I233" s="115"/>
      <c r="J233" s="107"/>
      <c r="K233" s="107"/>
      <c r="L233" s="107"/>
    </row>
    <row r="234" spans="1:12" s="116" customFormat="1" ht="12.75" x14ac:dyDescent="0.2">
      <c r="A234" s="124"/>
      <c r="B234" s="92"/>
      <c r="F234" s="115"/>
      <c r="G234" s="115"/>
      <c r="H234" s="107"/>
      <c r="I234" s="115"/>
      <c r="J234" s="107"/>
      <c r="K234" s="107"/>
      <c r="L234" s="107"/>
    </row>
    <row r="235" spans="1:12" s="116" customFormat="1" ht="12.75" x14ac:dyDescent="0.2">
      <c r="A235" s="124"/>
      <c r="B235" s="92"/>
      <c r="F235" s="115"/>
      <c r="G235" s="115"/>
      <c r="H235" s="107"/>
      <c r="I235" s="115"/>
      <c r="J235" s="107"/>
      <c r="K235" s="107"/>
      <c r="L235" s="107"/>
    </row>
    <row r="236" spans="1:12" s="116" customFormat="1" ht="12.75" x14ac:dyDescent="0.2">
      <c r="A236" s="124"/>
      <c r="B236" s="92"/>
      <c r="F236" s="115"/>
      <c r="G236" s="115"/>
      <c r="H236" s="107"/>
      <c r="I236" s="115"/>
      <c r="J236" s="107"/>
      <c r="K236" s="107"/>
      <c r="L236" s="107"/>
    </row>
    <row r="237" spans="1:12" s="116" customFormat="1" ht="12.75" x14ac:dyDescent="0.2">
      <c r="A237" s="124"/>
      <c r="B237" s="92"/>
      <c r="F237" s="115"/>
      <c r="G237" s="115"/>
      <c r="H237" s="107"/>
      <c r="I237" s="115"/>
      <c r="J237" s="107"/>
      <c r="K237" s="107"/>
      <c r="L237" s="107"/>
    </row>
    <row r="238" spans="1:12" s="116" customFormat="1" ht="12.75" x14ac:dyDescent="0.2">
      <c r="A238" s="124"/>
      <c r="B238" s="92"/>
      <c r="F238" s="115"/>
      <c r="G238" s="115"/>
      <c r="H238" s="107"/>
      <c r="I238" s="115"/>
      <c r="J238" s="107"/>
      <c r="K238" s="107"/>
      <c r="L238" s="107"/>
    </row>
    <row r="239" spans="1:12" s="116" customFormat="1" ht="12.75" x14ac:dyDescent="0.2">
      <c r="A239" s="124"/>
      <c r="B239" s="92"/>
      <c r="F239" s="115"/>
      <c r="G239" s="115"/>
      <c r="H239" s="107"/>
      <c r="I239" s="115"/>
      <c r="J239" s="107"/>
      <c r="K239" s="107"/>
      <c r="L239" s="107"/>
    </row>
    <row r="240" spans="1:12" s="116" customFormat="1" ht="12.75" x14ac:dyDescent="0.2">
      <c r="A240" s="124"/>
      <c r="B240" s="92"/>
      <c r="F240" s="115"/>
      <c r="G240" s="115"/>
      <c r="H240" s="107"/>
      <c r="I240" s="115"/>
      <c r="J240" s="107"/>
      <c r="K240" s="107"/>
      <c r="L240" s="107"/>
    </row>
    <row r="241" spans="1:12" s="116" customFormat="1" ht="12.75" x14ac:dyDescent="0.2">
      <c r="A241" s="124"/>
      <c r="B241" s="92"/>
      <c r="F241" s="115"/>
      <c r="G241" s="115"/>
      <c r="H241" s="107"/>
      <c r="I241" s="115"/>
      <c r="J241" s="107"/>
      <c r="K241" s="107"/>
      <c r="L241" s="107"/>
    </row>
    <row r="242" spans="1:12" s="116" customFormat="1" ht="12.75" x14ac:dyDescent="0.2">
      <c r="A242" s="124">
        <v>2018</v>
      </c>
      <c r="B242" s="92" t="s">
        <v>3</v>
      </c>
      <c r="F242" s="115"/>
      <c r="G242" s="115"/>
      <c r="H242" s="107"/>
      <c r="I242" s="115"/>
      <c r="J242" s="107"/>
      <c r="K242" s="107"/>
      <c r="L242" s="107"/>
    </row>
    <row r="243" spans="1:12" s="116" customFormat="1" ht="12.75" x14ac:dyDescent="0.2">
      <c r="A243" s="124"/>
      <c r="B243" s="92"/>
      <c r="F243" s="115"/>
      <c r="G243" s="115"/>
      <c r="H243" s="107"/>
      <c r="I243" s="115"/>
      <c r="J243" s="107"/>
      <c r="K243" s="107"/>
      <c r="L243" s="107"/>
    </row>
    <row r="244" spans="1:12" s="116" customFormat="1" ht="12.75" x14ac:dyDescent="0.2">
      <c r="A244" s="124"/>
      <c r="B244" s="92"/>
      <c r="F244" s="115"/>
      <c r="G244" s="115"/>
      <c r="H244" s="107"/>
      <c r="I244" s="115"/>
      <c r="J244" s="107"/>
      <c r="K244" s="107"/>
      <c r="L244" s="107"/>
    </row>
    <row r="245" spans="1:12" s="116" customFormat="1" ht="12.75" x14ac:dyDescent="0.2">
      <c r="A245" s="124"/>
      <c r="B245" s="92"/>
      <c r="F245" s="115"/>
      <c r="G245" s="115"/>
      <c r="H245" s="107"/>
      <c r="I245" s="115"/>
      <c r="J245" s="107"/>
      <c r="K245" s="107"/>
      <c r="L245" s="107"/>
    </row>
    <row r="246" spans="1:12" s="116" customFormat="1" ht="12.75" x14ac:dyDescent="0.2">
      <c r="A246" s="124"/>
      <c r="B246" s="92"/>
      <c r="F246" s="115"/>
      <c r="G246" s="115"/>
      <c r="H246" s="107"/>
      <c r="I246" s="115"/>
      <c r="J246" s="107"/>
      <c r="K246" s="107"/>
      <c r="L246" s="107"/>
    </row>
    <row r="247" spans="1:12" s="116" customFormat="1" ht="12.75" x14ac:dyDescent="0.2">
      <c r="A247" s="124"/>
      <c r="B247" s="92"/>
      <c r="F247" s="115"/>
      <c r="G247" s="115"/>
      <c r="H247" s="107"/>
      <c r="I247" s="115"/>
      <c r="J247" s="107"/>
      <c r="K247" s="107"/>
      <c r="L247" s="107"/>
    </row>
    <row r="248" spans="1:12" s="116" customFormat="1" ht="12.75" x14ac:dyDescent="0.2">
      <c r="A248" s="124"/>
      <c r="B248" s="92"/>
      <c r="F248" s="115"/>
      <c r="G248" s="115"/>
      <c r="H248" s="107"/>
      <c r="I248" s="115"/>
      <c r="J248" s="107"/>
      <c r="K248" s="107"/>
      <c r="L248" s="107"/>
    </row>
    <row r="249" spans="1:12" s="116" customFormat="1" ht="12.75" x14ac:dyDescent="0.2">
      <c r="A249" s="124"/>
      <c r="B249" s="92"/>
      <c r="F249" s="115"/>
      <c r="G249" s="115"/>
      <c r="H249" s="107"/>
      <c r="I249" s="115"/>
      <c r="J249" s="107"/>
      <c r="K249" s="107"/>
      <c r="L249" s="107"/>
    </row>
    <row r="250" spans="1:12" s="116" customFormat="1" ht="12.75" x14ac:dyDescent="0.2">
      <c r="A250" s="124"/>
      <c r="B250" s="92"/>
      <c r="F250" s="115"/>
      <c r="G250" s="115"/>
      <c r="H250" s="107"/>
      <c r="I250" s="115"/>
      <c r="J250" s="107"/>
      <c r="K250" s="107"/>
      <c r="L250" s="107"/>
    </row>
    <row r="251" spans="1:12" s="116" customFormat="1" ht="12.75" x14ac:dyDescent="0.2">
      <c r="A251" s="124"/>
      <c r="B251" s="92"/>
      <c r="F251" s="115"/>
      <c r="G251" s="115"/>
      <c r="H251" s="107"/>
      <c r="I251" s="115"/>
      <c r="J251" s="107"/>
      <c r="K251" s="107"/>
      <c r="L251" s="107"/>
    </row>
    <row r="252" spans="1:12" s="116" customFormat="1" ht="12.75" x14ac:dyDescent="0.2">
      <c r="A252" s="124"/>
      <c r="B252" s="92"/>
      <c r="F252" s="115"/>
      <c r="G252" s="115"/>
      <c r="H252" s="107"/>
      <c r="I252" s="115"/>
      <c r="J252" s="107"/>
      <c r="K252" s="107"/>
      <c r="L252" s="107"/>
    </row>
    <row r="253" spans="1:12" s="116" customFormat="1" ht="12.75" x14ac:dyDescent="0.2">
      <c r="A253" s="124"/>
      <c r="B253" s="92"/>
      <c r="F253" s="115"/>
      <c r="G253" s="115"/>
      <c r="H253" s="107"/>
      <c r="I253" s="115"/>
      <c r="J253" s="107"/>
      <c r="K253" s="107"/>
      <c r="L253" s="107"/>
    </row>
    <row r="254" spans="1:12" s="116" customFormat="1" ht="12.75" x14ac:dyDescent="0.2">
      <c r="A254" s="124"/>
      <c r="B254" s="92"/>
      <c r="F254" s="115"/>
      <c r="G254" s="115"/>
      <c r="H254" s="107"/>
      <c r="I254" s="115"/>
      <c r="J254" s="107"/>
      <c r="K254" s="107"/>
      <c r="L254" s="107"/>
    </row>
    <row r="255" spans="1:12" s="116" customFormat="1" ht="12.75" x14ac:dyDescent="0.2">
      <c r="A255" s="124"/>
      <c r="B255" s="92"/>
      <c r="F255" s="115"/>
      <c r="G255" s="115"/>
      <c r="H255" s="107"/>
      <c r="I255" s="115"/>
      <c r="J255" s="107"/>
      <c r="K255" s="107"/>
      <c r="L255" s="107"/>
    </row>
    <row r="256" spans="1:12" s="116" customFormat="1" ht="12.75" x14ac:dyDescent="0.2">
      <c r="A256" s="124"/>
      <c r="B256" s="92"/>
      <c r="F256" s="115"/>
      <c r="G256" s="115"/>
      <c r="H256" s="107"/>
      <c r="I256" s="115"/>
      <c r="J256" s="107"/>
      <c r="K256" s="107"/>
      <c r="L256" s="107"/>
    </row>
    <row r="257" spans="1:12" s="116" customFormat="1" ht="12.75" x14ac:dyDescent="0.2">
      <c r="A257" s="124"/>
      <c r="B257" s="92"/>
      <c r="F257" s="115"/>
      <c r="G257" s="115"/>
      <c r="H257" s="107"/>
      <c r="I257" s="115"/>
      <c r="J257" s="107"/>
      <c r="K257" s="107"/>
      <c r="L257" s="107"/>
    </row>
    <row r="258" spans="1:12" s="116" customFormat="1" ht="12.75" x14ac:dyDescent="0.2">
      <c r="A258" s="124"/>
      <c r="B258" s="92"/>
      <c r="F258" s="115"/>
      <c r="G258" s="115"/>
      <c r="H258" s="107"/>
      <c r="I258" s="115"/>
      <c r="J258" s="107"/>
      <c r="K258" s="107"/>
      <c r="L258" s="107"/>
    </row>
    <row r="259" spans="1:12" s="116" customFormat="1" ht="12.75" x14ac:dyDescent="0.2">
      <c r="A259" s="124"/>
      <c r="B259" s="92"/>
      <c r="F259" s="115"/>
      <c r="G259" s="115"/>
      <c r="H259" s="107"/>
      <c r="I259" s="115"/>
      <c r="J259" s="107"/>
      <c r="K259" s="107"/>
      <c r="L259" s="107"/>
    </row>
    <row r="260" spans="1:12" s="116" customFormat="1" ht="12.75" x14ac:dyDescent="0.2">
      <c r="A260" s="124"/>
      <c r="B260" s="92"/>
      <c r="F260" s="115"/>
      <c r="G260" s="115"/>
      <c r="H260" s="107"/>
      <c r="I260" s="115"/>
      <c r="J260" s="107"/>
      <c r="K260" s="107"/>
      <c r="L260" s="107"/>
    </row>
    <row r="261" spans="1:12" s="116" customFormat="1" ht="12.75" x14ac:dyDescent="0.2">
      <c r="A261" s="124"/>
      <c r="B261" s="92"/>
      <c r="F261" s="115"/>
      <c r="G261" s="115"/>
      <c r="H261" s="107"/>
      <c r="I261" s="115"/>
      <c r="J261" s="107"/>
      <c r="K261" s="107"/>
      <c r="L261" s="107"/>
    </row>
    <row r="262" spans="1:12" s="116" customFormat="1" ht="12.75" x14ac:dyDescent="0.2">
      <c r="A262" s="124"/>
      <c r="B262" s="92"/>
      <c r="F262" s="115"/>
      <c r="G262" s="115"/>
      <c r="H262" s="107"/>
      <c r="I262" s="115"/>
      <c r="J262" s="107"/>
      <c r="K262" s="107"/>
      <c r="L262" s="107"/>
    </row>
    <row r="263" spans="1:12" s="116" customFormat="1" ht="12.75" x14ac:dyDescent="0.2">
      <c r="A263" s="124"/>
      <c r="B263" s="92"/>
      <c r="F263" s="115"/>
      <c r="G263" s="115"/>
      <c r="H263" s="107"/>
      <c r="I263" s="115"/>
      <c r="J263" s="107"/>
      <c r="K263" s="107"/>
      <c r="L263" s="107"/>
    </row>
    <row r="264" spans="1:12" s="116" customFormat="1" ht="12.75" x14ac:dyDescent="0.2">
      <c r="A264" s="124"/>
      <c r="B264" s="92"/>
      <c r="F264" s="115"/>
      <c r="G264" s="115"/>
      <c r="H264" s="107"/>
      <c r="I264" s="115"/>
      <c r="J264" s="107"/>
      <c r="K264" s="107"/>
      <c r="L264" s="107"/>
    </row>
    <row r="265" spans="1:12" s="116" customFormat="1" ht="12.75" x14ac:dyDescent="0.2">
      <c r="A265" s="124"/>
      <c r="B265" s="92"/>
      <c r="F265" s="115"/>
      <c r="G265" s="115"/>
      <c r="H265" s="107"/>
      <c r="I265" s="115"/>
      <c r="J265" s="107"/>
      <c r="K265" s="107"/>
      <c r="L265" s="107"/>
    </row>
    <row r="266" spans="1:12" s="116" customFormat="1" ht="12.75" x14ac:dyDescent="0.2">
      <c r="A266" s="124"/>
      <c r="B266" s="92"/>
      <c r="F266" s="115"/>
      <c r="G266" s="115"/>
      <c r="H266" s="107"/>
      <c r="I266" s="115"/>
      <c r="J266" s="107"/>
      <c r="K266" s="107"/>
      <c r="L266" s="107"/>
    </row>
    <row r="267" spans="1:12" s="116" customFormat="1" ht="12.75" x14ac:dyDescent="0.2">
      <c r="A267" s="124"/>
      <c r="B267" s="92"/>
      <c r="F267" s="115"/>
      <c r="G267" s="115"/>
      <c r="H267" s="107"/>
      <c r="I267" s="115"/>
      <c r="J267" s="107"/>
      <c r="K267" s="107"/>
      <c r="L267" s="107"/>
    </row>
    <row r="268" spans="1:12" s="116" customFormat="1" ht="12.75" x14ac:dyDescent="0.2">
      <c r="A268" s="124"/>
      <c r="B268" s="92"/>
      <c r="F268" s="115"/>
      <c r="G268" s="115"/>
      <c r="H268" s="107"/>
      <c r="I268" s="115"/>
      <c r="J268" s="107"/>
      <c r="K268" s="107"/>
      <c r="L268" s="107"/>
    </row>
    <row r="269" spans="1:12" s="116" customFormat="1" ht="12.75" x14ac:dyDescent="0.2">
      <c r="A269" s="124"/>
      <c r="B269" s="92"/>
      <c r="F269" s="115"/>
      <c r="G269" s="115"/>
      <c r="H269" s="107"/>
      <c r="I269" s="115"/>
      <c r="J269" s="107"/>
      <c r="K269" s="107"/>
      <c r="L269" s="107"/>
    </row>
    <row r="270" spans="1:12" s="116" customFormat="1" ht="12.75" x14ac:dyDescent="0.2">
      <c r="A270" s="124"/>
      <c r="B270" s="92"/>
      <c r="F270" s="115"/>
      <c r="G270" s="115"/>
      <c r="H270" s="107"/>
      <c r="I270" s="115"/>
      <c r="J270" s="107"/>
      <c r="K270" s="107"/>
      <c r="L270" s="107"/>
    </row>
    <row r="271" spans="1:12" s="116" customFormat="1" ht="12.75" x14ac:dyDescent="0.2">
      <c r="A271" s="124"/>
      <c r="B271" s="92"/>
      <c r="F271" s="115"/>
      <c r="G271" s="115"/>
      <c r="H271" s="107"/>
      <c r="I271" s="115"/>
      <c r="J271" s="107"/>
      <c r="K271" s="107"/>
      <c r="L271" s="107"/>
    </row>
    <row r="272" spans="1:12" s="116" customFormat="1" ht="12.75" x14ac:dyDescent="0.2">
      <c r="A272" s="124"/>
      <c r="B272" s="92"/>
      <c r="F272" s="115"/>
      <c r="G272" s="115"/>
      <c r="H272" s="107"/>
      <c r="I272" s="115"/>
      <c r="J272" s="107"/>
      <c r="K272" s="107"/>
      <c r="L272" s="107"/>
    </row>
    <row r="273" spans="1:12" s="116" customFormat="1" ht="12.75" x14ac:dyDescent="0.2">
      <c r="A273" s="124"/>
      <c r="B273" s="92"/>
      <c r="F273" s="115"/>
      <c r="G273" s="115"/>
      <c r="I273" s="115"/>
    </row>
    <row r="274" spans="1:12" s="116" customFormat="1" ht="12.75" x14ac:dyDescent="0.2">
      <c r="A274" s="124"/>
      <c r="B274" s="92"/>
      <c r="F274" s="115"/>
      <c r="G274" s="115"/>
      <c r="I274" s="115"/>
    </row>
    <row r="275" spans="1:12" s="116" customFormat="1" ht="12.75" x14ac:dyDescent="0.2">
      <c r="A275" s="124"/>
      <c r="B275" s="92"/>
      <c r="F275" s="115"/>
      <c r="G275" s="115"/>
      <c r="I275" s="115"/>
    </row>
    <row r="276" spans="1:12" s="116" customFormat="1" ht="12.75" x14ac:dyDescent="0.2">
      <c r="A276" s="124"/>
      <c r="B276" s="92"/>
      <c r="F276" s="115"/>
      <c r="G276" s="115"/>
      <c r="I276" s="115"/>
    </row>
    <row r="277" spans="1:12" s="116" customFormat="1" ht="12.75" x14ac:dyDescent="0.2">
      <c r="A277" s="124"/>
      <c r="B277" s="92"/>
      <c r="F277" s="115"/>
      <c r="G277" s="115"/>
      <c r="I277" s="115"/>
    </row>
    <row r="278" spans="1:12" s="116" customFormat="1" ht="12.75" x14ac:dyDescent="0.2">
      <c r="A278" s="124"/>
      <c r="B278" s="92"/>
      <c r="F278" s="115"/>
      <c r="G278" s="115"/>
      <c r="I278" s="115"/>
    </row>
    <row r="279" spans="1:12" s="116" customFormat="1" ht="12.75" x14ac:dyDescent="0.2">
      <c r="A279" s="124"/>
      <c r="B279" s="92"/>
      <c r="F279" s="115"/>
      <c r="G279" s="115"/>
      <c r="I279" s="115"/>
    </row>
    <row r="280" spans="1:12" s="116" customFormat="1" ht="12.75" x14ac:dyDescent="0.2">
      <c r="A280" s="124"/>
      <c r="B280" s="92"/>
      <c r="F280" s="115"/>
      <c r="G280" s="115"/>
      <c r="I280" s="115"/>
    </row>
    <row r="281" spans="1:12" s="116" customFormat="1" ht="12.75" x14ac:dyDescent="0.2">
      <c r="A281" s="124"/>
      <c r="B281" s="92"/>
      <c r="F281" s="115"/>
      <c r="G281" s="115"/>
      <c r="I281" s="115"/>
    </row>
    <row r="282" spans="1:12" s="116" customFormat="1" ht="12.75" x14ac:dyDescent="0.2">
      <c r="A282" s="124"/>
      <c r="B282" s="92"/>
      <c r="F282" s="115"/>
      <c r="G282" s="115"/>
      <c r="H282" s="115"/>
      <c r="I282" s="115"/>
      <c r="L282" s="115"/>
    </row>
    <row r="283" spans="1:12" s="116" customFormat="1" ht="12.75" x14ac:dyDescent="0.2">
      <c r="A283" s="124"/>
      <c r="B283" s="92"/>
      <c r="F283" s="115"/>
      <c r="G283" s="115"/>
      <c r="H283" s="181"/>
      <c r="I283" s="115"/>
      <c r="J283" s="181"/>
      <c r="K283" s="181"/>
      <c r="L283" s="181"/>
    </row>
    <row r="284" spans="1:12" s="116" customFormat="1" ht="12.75" x14ac:dyDescent="0.2">
      <c r="A284" s="124"/>
      <c r="B284" s="92"/>
      <c r="F284" s="115"/>
      <c r="G284" s="115"/>
      <c r="H284" s="181"/>
      <c r="I284" s="115"/>
      <c r="J284" s="181"/>
      <c r="K284" s="181"/>
      <c r="L284" s="181"/>
    </row>
    <row r="285" spans="1:12" s="116" customFormat="1" ht="12.75" x14ac:dyDescent="0.2">
      <c r="A285" s="124"/>
      <c r="B285" s="92"/>
      <c r="F285" s="115"/>
      <c r="G285" s="115"/>
      <c r="I285" s="115"/>
    </row>
    <row r="286" spans="1:12" s="116" customFormat="1" ht="12.75" x14ac:dyDescent="0.2">
      <c r="A286" s="124"/>
      <c r="B286" s="92"/>
      <c r="F286" s="115"/>
      <c r="G286" s="115"/>
      <c r="H286" s="181"/>
      <c r="I286" s="115"/>
      <c r="J286" s="181"/>
      <c r="K286" s="181"/>
      <c r="L286" s="181"/>
    </row>
    <row r="287" spans="1:12" s="116" customFormat="1" ht="12.75" x14ac:dyDescent="0.2">
      <c r="A287" s="124"/>
      <c r="B287" s="92"/>
      <c r="F287" s="115"/>
      <c r="G287" s="115"/>
      <c r="H287" s="90"/>
      <c r="I287" s="115"/>
      <c r="J287" s="90"/>
      <c r="K287" s="90"/>
      <c r="L287" s="90"/>
    </row>
    <row r="288" spans="1:12" s="116" customFormat="1" ht="12.75" x14ac:dyDescent="0.2">
      <c r="A288" s="124"/>
      <c r="B288" s="92"/>
      <c r="F288" s="115"/>
      <c r="G288" s="115"/>
      <c r="I288" s="115"/>
    </row>
    <row r="289" spans="1:12" s="116" customFormat="1" ht="12.75" x14ac:dyDescent="0.2">
      <c r="A289" s="124"/>
      <c r="B289" s="92"/>
      <c r="F289" s="115"/>
      <c r="G289" s="115"/>
      <c r="H289" s="114"/>
      <c r="I289" s="115"/>
      <c r="J289" s="104"/>
      <c r="K289" s="104"/>
      <c r="L289" s="114"/>
    </row>
    <row r="290" spans="1:12" s="116" customFormat="1" ht="12.75" x14ac:dyDescent="0.2">
      <c r="A290" s="124"/>
      <c r="B290" s="92"/>
      <c r="F290" s="115"/>
      <c r="G290" s="115"/>
      <c r="H290" s="114"/>
      <c r="I290" s="115"/>
      <c r="J290" s="104"/>
      <c r="K290" s="104"/>
      <c r="L290" s="114"/>
    </row>
    <row r="291" spans="1:12" s="116" customFormat="1" ht="12.75" x14ac:dyDescent="0.2">
      <c r="A291" s="124"/>
      <c r="B291" s="92"/>
      <c r="F291" s="115"/>
      <c r="G291" s="115"/>
      <c r="H291" s="114"/>
      <c r="I291" s="115"/>
      <c r="J291" s="104"/>
      <c r="K291" s="104"/>
      <c r="L291" s="114"/>
    </row>
    <row r="292" spans="1:12" s="116" customFormat="1" ht="12.75" x14ac:dyDescent="0.2">
      <c r="A292" s="124"/>
      <c r="B292" s="92"/>
      <c r="F292" s="115"/>
      <c r="G292" s="115"/>
      <c r="H292" s="115"/>
      <c r="I292" s="115"/>
      <c r="J292" s="182"/>
      <c r="K292" s="182"/>
      <c r="L292" s="182"/>
    </row>
    <row r="293" spans="1:12" s="116" customFormat="1" ht="12.75" x14ac:dyDescent="0.2">
      <c r="A293" s="124"/>
      <c r="B293" s="92"/>
      <c r="F293" s="115"/>
      <c r="G293" s="115"/>
      <c r="H293" s="115"/>
      <c r="I293" s="115"/>
      <c r="J293" s="104"/>
      <c r="K293" s="104"/>
      <c r="L293" s="115"/>
    </row>
    <row r="294" spans="1:12" s="116" customFormat="1" ht="12.75" x14ac:dyDescent="0.2">
      <c r="A294" s="124"/>
      <c r="B294" s="92"/>
      <c r="F294" s="115"/>
      <c r="G294" s="115"/>
      <c r="I294" s="115"/>
      <c r="J294" s="104"/>
      <c r="K294" s="104"/>
    </row>
    <row r="295" spans="1:12" s="116" customFormat="1" ht="12.75" x14ac:dyDescent="0.2">
      <c r="A295" s="124"/>
      <c r="B295" s="92"/>
      <c r="F295" s="115"/>
      <c r="G295" s="115"/>
      <c r="I295" s="115"/>
    </row>
    <row r="296" spans="1:12" s="116" customFormat="1" ht="12.75" x14ac:dyDescent="0.2">
      <c r="A296" s="124"/>
      <c r="B296" s="92"/>
      <c r="F296" s="115"/>
      <c r="G296" s="115"/>
      <c r="I296" s="115"/>
    </row>
    <row r="297" spans="1:12" s="116" customFormat="1" ht="12.75" x14ac:dyDescent="0.2">
      <c r="A297" s="124"/>
      <c r="B297" s="92"/>
      <c r="F297" s="115"/>
      <c r="G297" s="115"/>
      <c r="H297" s="115"/>
      <c r="I297" s="115"/>
      <c r="J297" s="115"/>
      <c r="K297" s="115"/>
      <c r="L297" s="115"/>
    </row>
    <row r="298" spans="1:12" s="116" customFormat="1" ht="12.75" x14ac:dyDescent="0.2">
      <c r="A298" s="124"/>
      <c r="B298" s="92"/>
      <c r="F298" s="115"/>
      <c r="G298" s="115"/>
      <c r="H298" s="115"/>
      <c r="I298" s="115"/>
      <c r="J298" s="115"/>
      <c r="K298" s="115"/>
      <c r="L298" s="115"/>
    </row>
    <row r="299" spans="1:12" s="116" customFormat="1" ht="12.75" x14ac:dyDescent="0.2">
      <c r="A299" s="124"/>
      <c r="B299" s="92"/>
      <c r="F299" s="115"/>
      <c r="G299" s="115"/>
      <c r="H299" s="115"/>
      <c r="I299" s="115"/>
      <c r="J299" s="115"/>
      <c r="K299" s="115"/>
      <c r="L299" s="115"/>
    </row>
    <row r="300" spans="1:12" s="116" customFormat="1" ht="12.75" x14ac:dyDescent="0.2">
      <c r="A300" s="124"/>
      <c r="B300" s="92"/>
      <c r="F300" s="115"/>
      <c r="G300" s="115"/>
      <c r="H300" s="115"/>
      <c r="I300" s="115"/>
      <c r="J300" s="115"/>
      <c r="K300" s="115"/>
      <c r="L300" s="115"/>
    </row>
    <row r="301" spans="1:12" s="116" customFormat="1" ht="12.75" x14ac:dyDescent="0.2">
      <c r="A301" s="124"/>
      <c r="B301" s="92"/>
      <c r="F301" s="115"/>
      <c r="G301" s="115"/>
      <c r="H301" s="115"/>
      <c r="I301" s="115"/>
      <c r="J301" s="115"/>
      <c r="K301" s="115"/>
      <c r="L301" s="115"/>
    </row>
    <row r="302" spans="1:12" s="116" customFormat="1" ht="12.75" x14ac:dyDescent="0.2">
      <c r="A302" s="124"/>
      <c r="B302" s="92"/>
      <c r="F302" s="115"/>
      <c r="G302" s="115"/>
      <c r="H302" s="115"/>
      <c r="I302" s="115"/>
      <c r="J302" s="115"/>
      <c r="K302" s="115"/>
      <c r="L302" s="115"/>
    </row>
    <row r="303" spans="1:12" s="116" customFormat="1" ht="12.75" x14ac:dyDescent="0.2">
      <c r="A303" s="124"/>
      <c r="B303" s="92"/>
      <c r="F303" s="115"/>
      <c r="G303" s="115"/>
      <c r="H303" s="115"/>
      <c r="I303" s="115"/>
      <c r="J303" s="115"/>
      <c r="K303" s="115"/>
      <c r="L303" s="115"/>
    </row>
    <row r="304" spans="1:12" s="116" customFormat="1" ht="12.75" x14ac:dyDescent="0.2">
      <c r="A304" s="124"/>
      <c r="B304" s="92"/>
      <c r="F304" s="115"/>
      <c r="G304" s="115"/>
      <c r="H304" s="115"/>
      <c r="I304" s="115"/>
      <c r="J304" s="115"/>
      <c r="K304" s="115"/>
      <c r="L304" s="115"/>
    </row>
    <row r="305" spans="1:12" s="116" customFormat="1" ht="12.75" x14ac:dyDescent="0.2">
      <c r="A305" s="124"/>
      <c r="B305" s="92"/>
      <c r="F305" s="115"/>
      <c r="G305" s="115"/>
      <c r="H305" s="115"/>
      <c r="I305" s="115"/>
      <c r="J305" s="115"/>
      <c r="K305" s="115"/>
      <c r="L305" s="115"/>
    </row>
    <row r="306" spans="1:12" s="116" customFormat="1" ht="12.75" x14ac:dyDescent="0.2">
      <c r="A306" s="124"/>
      <c r="B306" s="92"/>
      <c r="F306" s="115"/>
      <c r="G306" s="115"/>
      <c r="H306" s="115"/>
      <c r="I306" s="115"/>
      <c r="J306" s="115"/>
      <c r="K306" s="115"/>
      <c r="L306" s="115"/>
    </row>
    <row r="307" spans="1:12" s="116" customFormat="1" ht="12.75" x14ac:dyDescent="0.2">
      <c r="A307" s="124"/>
      <c r="B307" s="92"/>
      <c r="F307" s="115"/>
      <c r="G307" s="115"/>
      <c r="H307" s="115"/>
      <c r="I307" s="115"/>
      <c r="J307" s="115"/>
      <c r="K307" s="115"/>
      <c r="L307" s="115"/>
    </row>
    <row r="308" spans="1:12" s="116" customFormat="1" ht="12.75" x14ac:dyDescent="0.2">
      <c r="A308" s="124"/>
      <c r="B308" s="92"/>
      <c r="F308" s="115"/>
      <c r="G308" s="115"/>
      <c r="H308" s="115"/>
      <c r="I308" s="115"/>
      <c r="J308" s="115"/>
      <c r="K308" s="115"/>
      <c r="L308" s="115"/>
    </row>
    <row r="309" spans="1:12" s="116" customFormat="1" ht="12.75" x14ac:dyDescent="0.2">
      <c r="A309" s="124"/>
      <c r="B309" s="92"/>
      <c r="F309" s="115"/>
      <c r="G309" s="115"/>
      <c r="H309" s="115"/>
      <c r="I309" s="115"/>
      <c r="J309" s="115"/>
      <c r="K309" s="115"/>
      <c r="L309" s="115"/>
    </row>
    <row r="310" spans="1:12" s="116" customFormat="1" ht="12.75" x14ac:dyDescent="0.2">
      <c r="A310" s="124"/>
      <c r="B310" s="92"/>
      <c r="F310" s="115"/>
      <c r="G310" s="115"/>
      <c r="H310" s="115"/>
      <c r="I310" s="115"/>
      <c r="J310" s="115"/>
      <c r="K310" s="115"/>
      <c r="L310" s="115"/>
    </row>
    <row r="311" spans="1:12" s="116" customFormat="1" ht="12.75" x14ac:dyDescent="0.2">
      <c r="A311" s="124"/>
      <c r="B311" s="92"/>
      <c r="F311" s="115"/>
      <c r="G311" s="115"/>
      <c r="H311" s="115"/>
      <c r="I311" s="115"/>
      <c r="J311" s="115"/>
      <c r="K311" s="115"/>
      <c r="L311" s="115"/>
    </row>
    <row r="312" spans="1:12" s="116" customFormat="1" ht="12.75" x14ac:dyDescent="0.2">
      <c r="A312" s="124"/>
      <c r="B312" s="92"/>
      <c r="F312" s="115"/>
      <c r="G312" s="115"/>
      <c r="H312" s="115"/>
      <c r="I312" s="115"/>
      <c r="J312" s="115"/>
      <c r="K312" s="115"/>
      <c r="L312" s="115"/>
    </row>
    <row r="313" spans="1:12" s="116" customFormat="1" ht="12.75" x14ac:dyDescent="0.2">
      <c r="A313" s="124"/>
      <c r="B313" s="92"/>
      <c r="F313" s="115"/>
      <c r="G313" s="115"/>
      <c r="H313" s="115"/>
      <c r="I313" s="115"/>
      <c r="J313" s="115"/>
      <c r="K313" s="115"/>
      <c r="L313" s="115"/>
    </row>
    <row r="314" spans="1:12" s="116" customFormat="1" ht="12.75" x14ac:dyDescent="0.2">
      <c r="A314" s="124"/>
      <c r="B314" s="92"/>
      <c r="F314" s="115"/>
      <c r="G314" s="115"/>
      <c r="H314" s="115"/>
      <c r="I314" s="115"/>
      <c r="J314" s="115"/>
      <c r="K314" s="115"/>
      <c r="L314" s="115"/>
    </row>
    <row r="315" spans="1:12" s="116" customFormat="1" ht="12.75" x14ac:dyDescent="0.2">
      <c r="A315" s="124"/>
      <c r="B315" s="92"/>
      <c r="F315" s="115"/>
      <c r="G315" s="115"/>
      <c r="H315" s="115"/>
      <c r="I315" s="115"/>
      <c r="J315" s="115"/>
      <c r="K315" s="115"/>
      <c r="L315" s="115"/>
    </row>
    <row r="316" spans="1:12" s="116" customFormat="1" ht="12.75" x14ac:dyDescent="0.2">
      <c r="A316" s="124"/>
      <c r="B316" s="92"/>
      <c r="F316" s="115"/>
      <c r="G316" s="115"/>
      <c r="H316" s="115"/>
      <c r="I316" s="115"/>
      <c r="J316" s="115"/>
      <c r="K316" s="115"/>
      <c r="L316" s="115"/>
    </row>
    <row r="317" spans="1:12" s="116" customFormat="1" ht="12.75" x14ac:dyDescent="0.2">
      <c r="A317" s="124"/>
      <c r="B317" s="92"/>
      <c r="F317" s="115"/>
      <c r="G317" s="115"/>
      <c r="H317" s="115"/>
      <c r="I317" s="115"/>
      <c r="J317" s="115"/>
      <c r="K317" s="115"/>
      <c r="L317" s="115"/>
    </row>
    <row r="318" spans="1:12" s="116" customFormat="1" ht="12.75" x14ac:dyDescent="0.2">
      <c r="A318" s="124"/>
      <c r="B318" s="92"/>
      <c r="F318" s="115"/>
      <c r="G318" s="115"/>
      <c r="H318" s="115"/>
      <c r="I318" s="115"/>
      <c r="J318" s="115"/>
      <c r="K318" s="115"/>
      <c r="L318" s="115"/>
    </row>
    <row r="319" spans="1:12" s="116" customFormat="1" ht="12.75" x14ac:dyDescent="0.2">
      <c r="A319" s="124"/>
      <c r="B319" s="92"/>
      <c r="F319" s="115"/>
      <c r="G319" s="115"/>
      <c r="H319" s="115"/>
      <c r="I319" s="115"/>
      <c r="J319" s="115"/>
      <c r="K319" s="115"/>
      <c r="L319" s="115"/>
    </row>
    <row r="320" spans="1:12" s="116" customFormat="1" ht="12.75" x14ac:dyDescent="0.2">
      <c r="A320" s="124"/>
      <c r="B320" s="92"/>
      <c r="F320" s="115"/>
      <c r="G320" s="115"/>
      <c r="H320" s="115"/>
      <c r="I320" s="115"/>
      <c r="J320" s="115"/>
      <c r="K320" s="115"/>
      <c r="L320" s="115"/>
    </row>
    <row r="321" spans="1:12" s="116" customFormat="1" ht="12.75" x14ac:dyDescent="0.2">
      <c r="A321" s="124"/>
      <c r="B321" s="92"/>
      <c r="F321" s="115"/>
      <c r="G321" s="115"/>
      <c r="H321" s="115"/>
      <c r="I321" s="115"/>
      <c r="J321" s="115"/>
      <c r="K321" s="115"/>
      <c r="L321" s="115"/>
    </row>
    <row r="322" spans="1:12" s="116" customFormat="1" ht="12.75" x14ac:dyDescent="0.2">
      <c r="A322" s="124"/>
      <c r="B322" s="92"/>
      <c r="F322" s="115"/>
      <c r="G322" s="115"/>
      <c r="H322" s="115"/>
      <c r="I322" s="115"/>
      <c r="J322" s="115"/>
      <c r="K322" s="115"/>
      <c r="L322" s="115"/>
    </row>
    <row r="323" spans="1:12" s="116" customFormat="1" ht="12.75" x14ac:dyDescent="0.2">
      <c r="A323" s="124"/>
      <c r="B323" s="92"/>
      <c r="F323" s="115"/>
      <c r="G323" s="115"/>
      <c r="H323" s="115"/>
      <c r="I323" s="115"/>
      <c r="J323" s="115"/>
      <c r="K323" s="115"/>
      <c r="L323" s="115"/>
    </row>
    <row r="324" spans="1:12" s="116" customFormat="1" ht="12.75" x14ac:dyDescent="0.2">
      <c r="A324" s="124"/>
      <c r="B324" s="92"/>
      <c r="F324" s="115"/>
      <c r="G324" s="115"/>
      <c r="H324" s="115"/>
      <c r="I324" s="115"/>
      <c r="J324" s="115"/>
      <c r="K324" s="115"/>
      <c r="L324" s="115"/>
    </row>
    <row r="325" spans="1:12" s="116" customFormat="1" ht="12.75" x14ac:dyDescent="0.2">
      <c r="A325" s="124"/>
      <c r="B325" s="92"/>
      <c r="F325" s="115"/>
      <c r="G325" s="115"/>
      <c r="H325" s="115"/>
      <c r="I325" s="115"/>
      <c r="J325" s="115"/>
      <c r="K325" s="115"/>
      <c r="L325" s="115"/>
    </row>
    <row r="326" spans="1:12" s="116" customFormat="1" ht="12.75" x14ac:dyDescent="0.2">
      <c r="A326" s="124"/>
      <c r="B326" s="92"/>
      <c r="F326" s="115"/>
      <c r="G326" s="115"/>
      <c r="H326" s="115"/>
      <c r="I326" s="115"/>
      <c r="J326" s="115"/>
      <c r="K326" s="115"/>
      <c r="L326" s="115"/>
    </row>
    <row r="327" spans="1:12" s="116" customFormat="1" ht="12.75" x14ac:dyDescent="0.2">
      <c r="A327" s="124"/>
      <c r="B327" s="92"/>
      <c r="F327" s="115"/>
      <c r="G327" s="115"/>
      <c r="H327" s="115"/>
      <c r="I327" s="115"/>
      <c r="J327" s="115"/>
      <c r="K327" s="115"/>
      <c r="L327" s="115"/>
    </row>
    <row r="328" spans="1:12" s="116" customFormat="1" ht="12.75" x14ac:dyDescent="0.2">
      <c r="A328" s="124"/>
      <c r="B328" s="92"/>
      <c r="F328" s="115"/>
      <c r="G328" s="115"/>
      <c r="H328" s="115"/>
      <c r="I328" s="115"/>
      <c r="J328" s="115"/>
      <c r="K328" s="115"/>
      <c r="L328" s="115"/>
    </row>
    <row r="329" spans="1:12" s="116" customFormat="1" ht="12.75" x14ac:dyDescent="0.2">
      <c r="A329" s="124"/>
      <c r="B329" s="92"/>
      <c r="F329" s="115"/>
      <c r="G329" s="115"/>
      <c r="H329" s="115"/>
      <c r="I329" s="115"/>
      <c r="J329" s="115"/>
      <c r="K329" s="115"/>
      <c r="L329" s="115"/>
    </row>
    <row r="330" spans="1:12" s="116" customFormat="1" ht="12.75" x14ac:dyDescent="0.2">
      <c r="A330" s="124"/>
      <c r="B330" s="92"/>
      <c r="F330" s="115"/>
      <c r="G330" s="115"/>
      <c r="H330" s="115"/>
      <c r="I330" s="115"/>
      <c r="J330" s="115"/>
      <c r="K330" s="115"/>
      <c r="L330" s="115"/>
    </row>
    <row r="331" spans="1:12" s="116" customFormat="1" ht="12.75" x14ac:dyDescent="0.2">
      <c r="A331" s="124"/>
      <c r="B331" s="92"/>
      <c r="F331" s="115"/>
      <c r="G331" s="115"/>
      <c r="H331" s="115"/>
      <c r="I331" s="115"/>
      <c r="J331" s="115"/>
      <c r="K331" s="115"/>
      <c r="L331" s="115"/>
    </row>
    <row r="332" spans="1:12" s="116" customFormat="1" ht="12.75" x14ac:dyDescent="0.2">
      <c r="A332" s="124"/>
      <c r="B332" s="92"/>
      <c r="F332" s="115"/>
      <c r="G332" s="115"/>
      <c r="H332" s="115"/>
      <c r="I332" s="115"/>
      <c r="J332" s="115"/>
      <c r="K332" s="115"/>
      <c r="L332" s="115"/>
    </row>
    <row r="333" spans="1:12" s="116" customFormat="1" ht="12.75" x14ac:dyDescent="0.2">
      <c r="A333" s="124"/>
      <c r="B333" s="92"/>
      <c r="F333" s="115"/>
      <c r="G333" s="115"/>
      <c r="H333" s="115"/>
      <c r="I333" s="115"/>
      <c r="J333" s="115"/>
      <c r="K333" s="115"/>
      <c r="L333" s="115"/>
    </row>
    <row r="334" spans="1:12" s="116" customFormat="1" ht="12.75" x14ac:dyDescent="0.2">
      <c r="A334" s="124"/>
      <c r="B334" s="92"/>
      <c r="F334" s="115"/>
      <c r="G334" s="115"/>
      <c r="H334" s="115"/>
      <c r="I334" s="115"/>
      <c r="J334" s="115"/>
      <c r="K334" s="115"/>
      <c r="L334" s="115"/>
    </row>
    <row r="335" spans="1:12" s="116" customFormat="1" ht="12.75" x14ac:dyDescent="0.2">
      <c r="A335" s="124"/>
      <c r="B335" s="92"/>
      <c r="F335" s="115"/>
      <c r="G335" s="115"/>
      <c r="H335" s="115"/>
      <c r="I335" s="115"/>
      <c r="J335" s="115"/>
      <c r="K335" s="115"/>
      <c r="L335" s="115"/>
    </row>
    <row r="336" spans="1:12" s="116" customFormat="1" ht="12.75" x14ac:dyDescent="0.2">
      <c r="A336" s="124"/>
      <c r="B336" s="92"/>
      <c r="F336" s="115"/>
      <c r="G336" s="115"/>
      <c r="H336" s="115"/>
      <c r="I336" s="115"/>
      <c r="J336" s="115"/>
      <c r="K336" s="115"/>
      <c r="L336" s="115"/>
    </row>
    <row r="337" spans="1:12" s="116" customFormat="1" ht="12.75" x14ac:dyDescent="0.2">
      <c r="A337" s="124"/>
      <c r="B337" s="92"/>
      <c r="F337" s="115"/>
      <c r="G337" s="115"/>
      <c r="H337" s="115"/>
      <c r="I337" s="115"/>
      <c r="J337" s="115"/>
      <c r="K337" s="115"/>
      <c r="L337" s="115"/>
    </row>
    <row r="338" spans="1:12" s="116" customFormat="1" ht="7.35" customHeight="1" x14ac:dyDescent="0.2">
      <c r="A338" s="124"/>
      <c r="B338" s="92"/>
      <c r="F338" s="115"/>
      <c r="G338" s="115"/>
      <c r="H338" s="115"/>
      <c r="I338" s="115"/>
      <c r="J338" s="115"/>
      <c r="K338" s="115"/>
      <c r="L338" s="115"/>
    </row>
    <row r="339" spans="1:12" s="116" customFormat="1" ht="7.35" customHeight="1" x14ac:dyDescent="0.2">
      <c r="A339" s="124"/>
      <c r="B339" s="92"/>
      <c r="F339" s="115"/>
      <c r="G339" s="115"/>
      <c r="H339" s="115"/>
      <c r="I339" s="115"/>
      <c r="J339" s="115"/>
      <c r="K339" s="115"/>
      <c r="L339" s="115"/>
    </row>
    <row r="340" spans="1:12" s="116" customFormat="1" ht="7.35" customHeight="1" x14ac:dyDescent="0.2">
      <c r="A340" s="124"/>
      <c r="B340" s="92"/>
      <c r="F340" s="115"/>
      <c r="G340" s="115"/>
      <c r="H340" s="115"/>
      <c r="I340" s="115"/>
      <c r="J340" s="115"/>
      <c r="K340" s="115"/>
      <c r="L340" s="115"/>
    </row>
    <row r="341" spans="1:12" s="116" customFormat="1" ht="7.35" customHeight="1" x14ac:dyDescent="0.2">
      <c r="A341" s="124"/>
      <c r="B341" s="92"/>
      <c r="F341" s="115"/>
      <c r="G341" s="115"/>
      <c r="H341" s="115"/>
      <c r="I341" s="115"/>
      <c r="J341" s="115"/>
      <c r="K341" s="115"/>
      <c r="L341" s="115"/>
    </row>
    <row r="342" spans="1:12" s="116" customFormat="1" ht="7.35" customHeight="1" x14ac:dyDescent="0.2">
      <c r="A342" s="124"/>
      <c r="B342" s="92"/>
      <c r="F342" s="115"/>
      <c r="G342" s="115"/>
      <c r="H342" s="115"/>
      <c r="I342" s="115"/>
      <c r="J342" s="115"/>
      <c r="K342" s="115"/>
      <c r="L342" s="115"/>
    </row>
    <row r="343" spans="1:12" s="116" customFormat="1" ht="7.35" customHeight="1" x14ac:dyDescent="0.2">
      <c r="A343" s="124"/>
      <c r="B343" s="92"/>
      <c r="F343" s="115"/>
      <c r="G343" s="115"/>
      <c r="H343" s="115"/>
      <c r="I343" s="115"/>
      <c r="J343" s="115"/>
      <c r="K343" s="115"/>
      <c r="L343" s="115"/>
    </row>
    <row r="344" spans="1:12" s="116" customFormat="1" ht="7.35" customHeight="1" x14ac:dyDescent="0.2">
      <c r="A344" s="124"/>
      <c r="B344" s="92"/>
      <c r="F344" s="115"/>
      <c r="G344" s="115"/>
      <c r="H344" s="115"/>
      <c r="I344" s="115"/>
      <c r="J344" s="115"/>
      <c r="K344" s="115"/>
      <c r="L344" s="115"/>
    </row>
    <row r="345" spans="1:12" s="116" customFormat="1" ht="7.35" customHeight="1" x14ac:dyDescent="0.2">
      <c r="A345" s="124"/>
      <c r="B345" s="92"/>
      <c r="F345" s="115"/>
      <c r="G345" s="115"/>
      <c r="H345" s="115"/>
      <c r="I345" s="115"/>
      <c r="J345" s="115"/>
      <c r="K345" s="115"/>
      <c r="L345" s="115"/>
    </row>
    <row r="346" spans="1:12" s="116" customFormat="1" ht="7.35" customHeight="1" x14ac:dyDescent="0.2">
      <c r="A346" s="124"/>
      <c r="B346" s="92"/>
      <c r="F346" s="115"/>
      <c r="G346" s="115"/>
      <c r="H346" s="115"/>
      <c r="I346" s="115"/>
      <c r="J346" s="115"/>
      <c r="K346" s="115"/>
      <c r="L346" s="115"/>
    </row>
    <row r="347" spans="1:12" s="116" customFormat="1" ht="7.35" customHeight="1" x14ac:dyDescent="0.2">
      <c r="A347" s="124"/>
      <c r="B347" s="92"/>
      <c r="F347" s="115"/>
      <c r="G347" s="115"/>
      <c r="H347" s="115"/>
      <c r="I347" s="115"/>
      <c r="J347" s="115"/>
      <c r="K347" s="115"/>
      <c r="L347" s="115"/>
    </row>
    <row r="348" spans="1:12" s="116" customFormat="1" ht="7.35" customHeight="1" x14ac:dyDescent="0.2">
      <c r="A348" s="124"/>
      <c r="B348" s="92"/>
      <c r="F348" s="115"/>
      <c r="G348" s="115"/>
      <c r="H348" s="115"/>
      <c r="I348" s="115"/>
      <c r="J348" s="115"/>
      <c r="K348" s="115"/>
      <c r="L348" s="115"/>
    </row>
    <row r="349" spans="1:12" s="116" customFormat="1" ht="7.35" customHeight="1" x14ac:dyDescent="0.2">
      <c r="A349" s="124"/>
      <c r="B349" s="92"/>
      <c r="F349" s="115"/>
      <c r="G349" s="115"/>
      <c r="H349" s="115"/>
      <c r="I349" s="115"/>
      <c r="J349" s="115"/>
      <c r="K349" s="115"/>
      <c r="L349" s="115"/>
    </row>
    <row r="350" spans="1:12" s="116" customFormat="1" ht="7.35" customHeight="1" x14ac:dyDescent="0.2">
      <c r="A350" s="124"/>
      <c r="B350" s="92"/>
      <c r="F350" s="115"/>
      <c r="G350" s="115"/>
      <c r="H350" s="115"/>
      <c r="I350" s="115"/>
      <c r="J350" s="115"/>
      <c r="K350" s="115"/>
      <c r="L350" s="115"/>
    </row>
    <row r="351" spans="1:12" s="116" customFormat="1" ht="7.35" customHeight="1" x14ac:dyDescent="0.2">
      <c r="A351" s="124"/>
      <c r="B351" s="92"/>
      <c r="F351" s="115"/>
      <c r="G351" s="115"/>
      <c r="H351" s="115"/>
      <c r="I351" s="115"/>
      <c r="J351" s="115"/>
      <c r="K351" s="115"/>
      <c r="L351" s="115"/>
    </row>
    <row r="352" spans="1:12" s="116" customFormat="1" ht="7.35" customHeight="1" x14ac:dyDescent="0.2">
      <c r="A352" s="124"/>
      <c r="B352" s="92"/>
      <c r="F352" s="115"/>
      <c r="G352" s="115"/>
      <c r="H352" s="115"/>
      <c r="I352" s="115"/>
      <c r="J352" s="115"/>
      <c r="K352" s="115"/>
      <c r="L352" s="115"/>
    </row>
    <row r="353" spans="1:12" s="116" customFormat="1" ht="7.35" customHeight="1" x14ac:dyDescent="0.2">
      <c r="A353" s="124"/>
      <c r="B353" s="92"/>
      <c r="F353" s="115"/>
      <c r="G353" s="115"/>
      <c r="H353" s="115"/>
      <c r="I353" s="115"/>
      <c r="J353" s="115"/>
      <c r="K353" s="115"/>
      <c r="L353" s="115"/>
    </row>
    <row r="354" spans="1:12" s="116" customFormat="1" ht="7.35" customHeight="1" x14ac:dyDescent="0.2">
      <c r="A354" s="124"/>
      <c r="B354" s="92"/>
      <c r="F354" s="115"/>
      <c r="G354" s="115"/>
      <c r="H354" s="115"/>
      <c r="I354" s="115"/>
      <c r="J354" s="115"/>
      <c r="K354" s="115"/>
      <c r="L354" s="115"/>
    </row>
    <row r="355" spans="1:12" s="116" customFormat="1" ht="7.35" customHeight="1" x14ac:dyDescent="0.2">
      <c r="A355" s="124"/>
      <c r="B355" s="92"/>
      <c r="F355" s="115"/>
      <c r="G355" s="115"/>
      <c r="H355" s="115"/>
      <c r="I355" s="115"/>
      <c r="J355" s="115"/>
      <c r="K355" s="115"/>
      <c r="L355" s="115"/>
    </row>
    <row r="356" spans="1:12" s="116" customFormat="1" ht="7.35" customHeight="1" x14ac:dyDescent="0.2">
      <c r="A356" s="124"/>
      <c r="B356" s="92"/>
      <c r="F356" s="115"/>
      <c r="G356" s="115"/>
      <c r="H356" s="115"/>
      <c r="I356" s="115"/>
      <c r="J356" s="115"/>
      <c r="K356" s="115"/>
      <c r="L356" s="115"/>
    </row>
    <row r="357" spans="1:12" s="116" customFormat="1" ht="7.35" customHeight="1" x14ac:dyDescent="0.2">
      <c r="A357" s="124"/>
      <c r="B357" s="92"/>
      <c r="F357" s="115"/>
      <c r="G357" s="115"/>
      <c r="H357" s="115"/>
      <c r="I357" s="115"/>
      <c r="J357" s="115"/>
      <c r="K357" s="115"/>
      <c r="L357" s="115"/>
    </row>
    <row r="358" spans="1:12" s="116" customFormat="1" ht="7.35" customHeight="1" x14ac:dyDescent="0.2">
      <c r="A358" s="124"/>
      <c r="B358" s="92"/>
      <c r="F358" s="115"/>
      <c r="G358" s="115"/>
      <c r="H358" s="115"/>
      <c r="I358" s="115"/>
      <c r="J358" s="115"/>
      <c r="K358" s="115"/>
      <c r="L358" s="115"/>
    </row>
    <row r="359" spans="1:12" s="116" customFormat="1" ht="7.35" customHeight="1" x14ac:dyDescent="0.2">
      <c r="A359" s="124"/>
      <c r="B359" s="92"/>
      <c r="F359" s="115"/>
      <c r="G359" s="115"/>
      <c r="H359" s="115"/>
      <c r="I359" s="115"/>
      <c r="J359" s="115"/>
      <c r="K359" s="115"/>
      <c r="L359" s="115"/>
    </row>
    <row r="360" spans="1:12" s="116" customFormat="1" ht="7.35" customHeight="1" x14ac:dyDescent="0.2">
      <c r="A360" s="124"/>
      <c r="B360" s="92"/>
      <c r="F360" s="115"/>
      <c r="G360" s="115"/>
      <c r="H360" s="115"/>
      <c r="I360" s="115"/>
      <c r="J360" s="115"/>
      <c r="K360" s="115"/>
      <c r="L360" s="115"/>
    </row>
    <row r="361" spans="1:12" s="116" customFormat="1" ht="7.35" customHeight="1" x14ac:dyDescent="0.2">
      <c r="A361" s="124"/>
      <c r="B361" s="92"/>
      <c r="F361" s="115"/>
      <c r="G361" s="115"/>
      <c r="H361" s="115"/>
      <c r="I361" s="115"/>
      <c r="J361" s="115"/>
      <c r="K361" s="115"/>
      <c r="L361" s="115"/>
    </row>
    <row r="362" spans="1:12" s="116" customFormat="1" ht="7.35" customHeight="1" x14ac:dyDescent="0.2">
      <c r="A362" s="124"/>
      <c r="B362" s="92"/>
      <c r="F362" s="115"/>
      <c r="G362" s="115"/>
      <c r="H362" s="115"/>
      <c r="I362" s="115"/>
      <c r="J362" s="115"/>
      <c r="K362" s="115"/>
      <c r="L362" s="115"/>
    </row>
    <row r="363" spans="1:12" s="116" customFormat="1" ht="7.35" customHeight="1" x14ac:dyDescent="0.2">
      <c r="A363" s="124"/>
      <c r="B363" s="92"/>
      <c r="F363" s="115"/>
      <c r="G363" s="115"/>
      <c r="H363" s="115"/>
      <c r="I363" s="115"/>
      <c r="J363" s="115"/>
      <c r="K363" s="115"/>
      <c r="L363" s="115"/>
    </row>
    <row r="364" spans="1:12" s="116" customFormat="1" ht="7.35" customHeight="1" x14ac:dyDescent="0.2">
      <c r="A364" s="124"/>
      <c r="B364" s="92"/>
      <c r="F364" s="115"/>
      <c r="G364" s="115"/>
      <c r="H364" s="115"/>
      <c r="I364" s="115"/>
      <c r="J364" s="115"/>
      <c r="K364" s="115"/>
      <c r="L364" s="115"/>
    </row>
    <row r="365" spans="1:12" s="116" customFormat="1" ht="7.35" customHeight="1" x14ac:dyDescent="0.2">
      <c r="A365" s="124"/>
      <c r="B365" s="92"/>
      <c r="F365" s="115"/>
      <c r="G365" s="115"/>
      <c r="H365" s="115"/>
      <c r="I365" s="115"/>
      <c r="J365" s="115"/>
      <c r="K365" s="115"/>
      <c r="L365" s="115"/>
    </row>
    <row r="366" spans="1:12" s="116" customFormat="1" ht="7.35" customHeight="1" x14ac:dyDescent="0.2">
      <c r="A366" s="124"/>
      <c r="B366" s="92"/>
      <c r="F366" s="115"/>
      <c r="G366" s="115"/>
      <c r="H366" s="115"/>
      <c r="I366" s="115"/>
      <c r="J366" s="115"/>
      <c r="K366" s="115"/>
      <c r="L366" s="115"/>
    </row>
    <row r="367" spans="1:12" s="116" customFormat="1" ht="7.35" customHeight="1" x14ac:dyDescent="0.2">
      <c r="A367" s="124"/>
      <c r="B367" s="92"/>
      <c r="F367" s="115"/>
      <c r="G367" s="115"/>
      <c r="H367" s="115"/>
      <c r="I367" s="115"/>
      <c r="J367" s="115"/>
      <c r="K367" s="115"/>
      <c r="L367" s="115"/>
    </row>
    <row r="368" spans="1:12" s="116" customFormat="1" ht="7.35" customHeight="1" x14ac:dyDescent="0.2">
      <c r="A368" s="124"/>
      <c r="B368" s="92"/>
      <c r="F368" s="115"/>
      <c r="G368" s="115"/>
      <c r="H368" s="115"/>
      <c r="I368" s="115"/>
      <c r="J368" s="115"/>
      <c r="K368" s="115"/>
      <c r="L368" s="115"/>
    </row>
    <row r="369" spans="1:12" s="116" customFormat="1" ht="7.35" customHeight="1" x14ac:dyDescent="0.2">
      <c r="A369" s="124"/>
      <c r="B369" s="92"/>
      <c r="F369" s="115"/>
      <c r="G369" s="115"/>
      <c r="H369" s="115"/>
      <c r="I369" s="115"/>
      <c r="J369" s="115"/>
      <c r="K369" s="115"/>
      <c r="L369" s="115"/>
    </row>
    <row r="370" spans="1:12" s="116" customFormat="1" ht="7.35" customHeight="1" x14ac:dyDescent="0.2">
      <c r="A370" s="124"/>
      <c r="B370" s="92"/>
      <c r="F370" s="115"/>
      <c r="G370" s="115"/>
      <c r="H370" s="115"/>
      <c r="I370" s="115"/>
      <c r="J370" s="115"/>
      <c r="K370" s="115"/>
      <c r="L370" s="115"/>
    </row>
    <row r="371" spans="1:12" s="116" customFormat="1" ht="7.35" customHeight="1" x14ac:dyDescent="0.2">
      <c r="A371" s="124"/>
      <c r="B371" s="92"/>
      <c r="F371" s="115"/>
      <c r="G371" s="115"/>
      <c r="H371" s="115"/>
      <c r="I371" s="115"/>
      <c r="J371" s="115"/>
      <c r="K371" s="115"/>
      <c r="L371" s="115"/>
    </row>
    <row r="372" spans="1:12" s="116" customFormat="1" ht="7.35" customHeight="1" x14ac:dyDescent="0.2">
      <c r="A372" s="124"/>
      <c r="B372" s="92"/>
      <c r="F372" s="115"/>
      <c r="G372" s="115"/>
      <c r="H372" s="115"/>
      <c r="I372" s="115"/>
      <c r="J372" s="115"/>
      <c r="K372" s="115"/>
      <c r="L372" s="115"/>
    </row>
    <row r="373" spans="1:12" s="116" customFormat="1" ht="7.35" customHeight="1" x14ac:dyDescent="0.2">
      <c r="A373" s="124"/>
      <c r="B373" s="92"/>
      <c r="F373" s="115"/>
      <c r="G373" s="115"/>
      <c r="H373" s="115"/>
      <c r="I373" s="115"/>
      <c r="J373" s="115"/>
      <c r="K373" s="115"/>
      <c r="L373" s="115"/>
    </row>
    <row r="374" spans="1:12" s="116" customFormat="1" ht="7.35" customHeight="1" x14ac:dyDescent="0.2">
      <c r="A374" s="124"/>
      <c r="B374" s="92"/>
      <c r="F374" s="115"/>
      <c r="G374" s="115"/>
      <c r="H374" s="115"/>
      <c r="I374" s="115"/>
      <c r="J374" s="115"/>
      <c r="K374" s="115"/>
      <c r="L374" s="115"/>
    </row>
    <row r="375" spans="1:12" s="116" customFormat="1" ht="7.35" customHeight="1" x14ac:dyDescent="0.2">
      <c r="A375" s="124"/>
      <c r="B375" s="92"/>
      <c r="F375" s="115"/>
      <c r="G375" s="115"/>
      <c r="H375" s="115"/>
      <c r="I375" s="115"/>
      <c r="J375" s="115"/>
      <c r="K375" s="115"/>
      <c r="L375" s="115"/>
    </row>
    <row r="376" spans="1:12" s="116" customFormat="1" ht="7.35" customHeight="1" x14ac:dyDescent="0.2">
      <c r="A376" s="124"/>
      <c r="B376" s="92"/>
      <c r="F376" s="115"/>
      <c r="G376" s="115"/>
      <c r="H376" s="115"/>
      <c r="I376" s="115"/>
      <c r="J376" s="115"/>
      <c r="K376" s="115"/>
      <c r="L376" s="115"/>
    </row>
    <row r="377" spans="1:12" s="116" customFormat="1" ht="7.35" customHeight="1" x14ac:dyDescent="0.2">
      <c r="A377" s="124"/>
      <c r="B377" s="92"/>
      <c r="F377" s="115"/>
      <c r="G377" s="115"/>
      <c r="H377" s="115"/>
      <c r="I377" s="115"/>
      <c r="J377" s="115"/>
      <c r="K377" s="115"/>
      <c r="L377" s="115"/>
    </row>
    <row r="378" spans="1:12" s="116" customFormat="1" ht="7.35" customHeight="1" x14ac:dyDescent="0.2">
      <c r="A378" s="124"/>
      <c r="B378" s="92"/>
      <c r="F378" s="115"/>
      <c r="G378" s="115"/>
      <c r="H378" s="115"/>
      <c r="I378" s="115"/>
      <c r="J378" s="115"/>
      <c r="K378" s="115"/>
      <c r="L378" s="115"/>
    </row>
    <row r="379" spans="1:12" s="116" customFormat="1" ht="7.35" customHeight="1" x14ac:dyDescent="0.2">
      <c r="A379" s="124"/>
      <c r="B379" s="92"/>
      <c r="F379" s="115"/>
      <c r="G379" s="115"/>
      <c r="H379" s="115"/>
      <c r="I379" s="115"/>
      <c r="J379" s="115"/>
      <c r="K379" s="115"/>
      <c r="L379" s="115"/>
    </row>
    <row r="380" spans="1:12" s="116" customFormat="1" ht="7.35" customHeight="1" x14ac:dyDescent="0.2">
      <c r="A380" s="124"/>
      <c r="B380" s="92"/>
      <c r="F380" s="115"/>
      <c r="G380" s="115"/>
      <c r="H380" s="115"/>
      <c r="I380" s="115"/>
      <c r="J380" s="115"/>
      <c r="K380" s="115"/>
      <c r="L380" s="115"/>
    </row>
    <row r="381" spans="1:12" s="116" customFormat="1" ht="7.35" customHeight="1" x14ac:dyDescent="0.2">
      <c r="A381" s="124"/>
      <c r="B381" s="92"/>
      <c r="F381" s="115"/>
      <c r="G381" s="115"/>
      <c r="H381" s="115"/>
      <c r="I381" s="115"/>
      <c r="J381" s="115"/>
      <c r="K381" s="115"/>
      <c r="L381" s="115"/>
    </row>
    <row r="382" spans="1:12" s="116" customFormat="1" ht="7.35" customHeight="1" x14ac:dyDescent="0.2">
      <c r="A382" s="124"/>
      <c r="B382" s="92"/>
      <c r="F382" s="115"/>
      <c r="G382" s="115"/>
      <c r="H382" s="115"/>
      <c r="I382" s="115"/>
      <c r="J382" s="115"/>
      <c r="K382" s="115"/>
      <c r="L382" s="115"/>
    </row>
    <row r="383" spans="1:12" s="116" customFormat="1" ht="7.35" customHeight="1" x14ac:dyDescent="0.2">
      <c r="A383" s="124"/>
      <c r="B383" s="92"/>
      <c r="F383" s="115"/>
      <c r="G383" s="115"/>
      <c r="H383" s="115"/>
      <c r="I383" s="115"/>
      <c r="J383" s="115"/>
      <c r="K383" s="115"/>
      <c r="L383" s="115"/>
    </row>
    <row r="384" spans="1:12" s="116" customFormat="1" ht="7.35" customHeight="1" x14ac:dyDescent="0.2">
      <c r="A384" s="124"/>
      <c r="B384" s="92"/>
      <c r="F384" s="115"/>
      <c r="G384" s="115"/>
      <c r="H384" s="115"/>
      <c r="I384" s="115"/>
      <c r="J384" s="115"/>
      <c r="K384" s="115"/>
      <c r="L384" s="115"/>
    </row>
    <row r="385" spans="1:12" s="116" customFormat="1" ht="7.35" customHeight="1" x14ac:dyDescent="0.2">
      <c r="A385" s="124"/>
      <c r="B385" s="92"/>
      <c r="F385" s="115"/>
      <c r="G385" s="115"/>
      <c r="H385" s="115"/>
      <c r="I385" s="115"/>
      <c r="J385" s="115"/>
      <c r="K385" s="115"/>
      <c r="L385" s="115"/>
    </row>
    <row r="386" spans="1:12" s="116" customFormat="1" ht="7.35" customHeight="1" x14ac:dyDescent="0.2">
      <c r="A386" s="124"/>
      <c r="B386" s="92"/>
      <c r="F386" s="115"/>
      <c r="G386" s="115"/>
      <c r="H386" s="115"/>
      <c r="I386" s="115"/>
      <c r="J386" s="115"/>
      <c r="K386" s="115"/>
      <c r="L386" s="115"/>
    </row>
    <row r="387" spans="1:12" s="116" customFormat="1" ht="7.35" customHeight="1" x14ac:dyDescent="0.2">
      <c r="A387" s="124"/>
      <c r="B387" s="92"/>
      <c r="F387" s="115"/>
      <c r="G387" s="115"/>
      <c r="H387" s="115"/>
      <c r="I387" s="115"/>
      <c r="J387" s="115"/>
      <c r="K387" s="115"/>
      <c r="L387" s="115"/>
    </row>
    <row r="388" spans="1:12" s="116" customFormat="1" ht="7.35" customHeight="1" x14ac:dyDescent="0.2">
      <c r="A388" s="124"/>
      <c r="B388" s="92"/>
      <c r="F388" s="115"/>
      <c r="G388" s="115"/>
      <c r="H388" s="115"/>
      <c r="I388" s="115"/>
      <c r="J388" s="115"/>
      <c r="K388" s="115"/>
      <c r="L388" s="115"/>
    </row>
    <row r="389" spans="1:12" s="116" customFormat="1" ht="7.35" customHeight="1" x14ac:dyDescent="0.2">
      <c r="A389" s="124"/>
      <c r="B389" s="92"/>
      <c r="F389" s="115"/>
      <c r="G389" s="115"/>
      <c r="H389" s="115"/>
      <c r="I389" s="115"/>
      <c r="J389" s="115"/>
      <c r="K389" s="115"/>
      <c r="L389" s="115"/>
    </row>
    <row r="390" spans="1:12" s="116" customFormat="1" ht="7.35" customHeight="1" x14ac:dyDescent="0.2">
      <c r="A390" s="124"/>
      <c r="B390" s="92"/>
      <c r="F390" s="115"/>
      <c r="G390" s="115"/>
      <c r="H390" s="115"/>
      <c r="I390" s="115"/>
      <c r="J390" s="115"/>
      <c r="K390" s="115"/>
      <c r="L390" s="115"/>
    </row>
    <row r="391" spans="1:12" s="116" customFormat="1" ht="7.35" customHeight="1" x14ac:dyDescent="0.2">
      <c r="A391" s="124"/>
      <c r="B391" s="92"/>
      <c r="F391" s="115"/>
      <c r="G391" s="115"/>
      <c r="H391" s="115"/>
      <c r="I391" s="115"/>
      <c r="J391" s="115"/>
      <c r="K391" s="115"/>
      <c r="L391" s="115"/>
    </row>
    <row r="392" spans="1:12" s="116" customFormat="1" ht="7.35" customHeight="1" x14ac:dyDescent="0.2">
      <c r="A392" s="124"/>
      <c r="B392" s="92"/>
      <c r="F392" s="115"/>
      <c r="G392" s="115"/>
      <c r="H392" s="115"/>
      <c r="I392" s="115"/>
      <c r="J392" s="115"/>
      <c r="K392" s="115"/>
      <c r="L392" s="115"/>
    </row>
    <row r="393" spans="1:12" s="116" customFormat="1" ht="7.35" customHeight="1" x14ac:dyDescent="0.2">
      <c r="A393" s="124"/>
      <c r="B393" s="92"/>
      <c r="F393" s="115"/>
      <c r="G393" s="115"/>
      <c r="H393" s="115"/>
      <c r="I393" s="115"/>
      <c r="J393" s="115"/>
      <c r="K393" s="115"/>
      <c r="L393" s="115"/>
    </row>
    <row r="394" spans="1:12" s="116" customFormat="1" ht="7.35" customHeight="1" x14ac:dyDescent="0.2">
      <c r="A394" s="124"/>
      <c r="B394" s="92"/>
      <c r="F394" s="115"/>
      <c r="G394" s="115"/>
      <c r="H394" s="115"/>
      <c r="I394" s="115"/>
      <c r="J394" s="115"/>
      <c r="K394" s="115"/>
      <c r="L394" s="115"/>
    </row>
    <row r="395" spans="1:12" s="116" customFormat="1" ht="7.35" customHeight="1" x14ac:dyDescent="0.2">
      <c r="A395" s="124"/>
      <c r="B395" s="92"/>
      <c r="F395" s="115"/>
      <c r="G395" s="115"/>
      <c r="H395" s="115"/>
      <c r="I395" s="115"/>
      <c r="J395" s="115"/>
      <c r="K395" s="115"/>
      <c r="L395" s="115"/>
    </row>
    <row r="396" spans="1:12" s="116" customFormat="1" ht="7.35" customHeight="1" x14ac:dyDescent="0.2">
      <c r="A396" s="124"/>
      <c r="B396" s="92"/>
      <c r="F396" s="115"/>
      <c r="G396" s="115"/>
      <c r="H396" s="115"/>
      <c r="I396" s="115"/>
      <c r="J396" s="115"/>
      <c r="K396" s="115"/>
      <c r="L396" s="115"/>
    </row>
    <row r="397" spans="1:12" s="116" customFormat="1" ht="7.35" customHeight="1" x14ac:dyDescent="0.2">
      <c r="A397" s="124"/>
      <c r="B397" s="92"/>
      <c r="F397" s="115"/>
      <c r="G397" s="115"/>
      <c r="H397" s="115"/>
      <c r="I397" s="115"/>
      <c r="J397" s="115"/>
      <c r="K397" s="115"/>
      <c r="L397" s="115"/>
    </row>
    <row r="398" spans="1:12" s="116" customFormat="1" ht="7.35" customHeight="1" x14ac:dyDescent="0.2">
      <c r="A398" s="124"/>
      <c r="B398" s="92"/>
      <c r="F398" s="115"/>
      <c r="G398" s="115"/>
      <c r="H398" s="115"/>
      <c r="I398" s="115"/>
      <c r="J398" s="115"/>
      <c r="K398" s="115"/>
      <c r="L398" s="115"/>
    </row>
    <row r="399" spans="1:12" s="116" customFormat="1" ht="7.35" customHeight="1" x14ac:dyDescent="0.2">
      <c r="A399" s="124"/>
      <c r="B399" s="92"/>
      <c r="F399" s="115"/>
      <c r="G399" s="115"/>
      <c r="H399" s="115"/>
      <c r="I399" s="115"/>
      <c r="J399" s="115"/>
      <c r="K399" s="115"/>
      <c r="L399" s="115"/>
    </row>
    <row r="400" spans="1:12" s="116" customFormat="1" ht="7.35" customHeight="1" x14ac:dyDescent="0.2">
      <c r="A400" s="124"/>
      <c r="B400" s="92"/>
      <c r="F400" s="115"/>
      <c r="G400" s="115"/>
      <c r="H400" s="115"/>
      <c r="I400" s="115"/>
      <c r="J400" s="115"/>
      <c r="K400" s="115"/>
      <c r="L400" s="115"/>
    </row>
    <row r="401" spans="1:12" s="116" customFormat="1" ht="7.35" customHeight="1" x14ac:dyDescent="0.2">
      <c r="A401" s="124"/>
      <c r="B401" s="92"/>
      <c r="F401" s="115"/>
      <c r="G401" s="115"/>
      <c r="H401" s="115"/>
      <c r="I401" s="115"/>
      <c r="J401" s="115"/>
      <c r="K401" s="115"/>
      <c r="L401" s="115"/>
    </row>
    <row r="402" spans="1:12" s="116" customFormat="1" ht="7.35" customHeight="1" x14ac:dyDescent="0.2">
      <c r="A402" s="124"/>
      <c r="B402" s="92"/>
      <c r="F402" s="115"/>
      <c r="G402" s="115"/>
      <c r="H402" s="115"/>
      <c r="I402" s="115"/>
      <c r="J402" s="115"/>
      <c r="K402" s="115"/>
      <c r="L402" s="115"/>
    </row>
    <row r="403" spans="1:12" s="116" customFormat="1" ht="7.35" customHeight="1" x14ac:dyDescent="0.2">
      <c r="A403" s="124"/>
      <c r="B403" s="92"/>
      <c r="F403" s="115"/>
      <c r="G403" s="115"/>
      <c r="H403" s="115"/>
      <c r="I403" s="115"/>
      <c r="J403" s="115"/>
      <c r="K403" s="115"/>
      <c r="L403" s="115"/>
    </row>
    <row r="404" spans="1:12" s="116" customFormat="1" ht="7.35" customHeight="1" x14ac:dyDescent="0.2">
      <c r="A404" s="124"/>
      <c r="B404" s="92"/>
      <c r="F404" s="115"/>
      <c r="G404" s="115"/>
      <c r="H404" s="115"/>
      <c r="I404" s="115"/>
      <c r="J404" s="115"/>
      <c r="K404" s="115"/>
      <c r="L404" s="115"/>
    </row>
    <row r="405" spans="1:12" s="116" customFormat="1" ht="7.35" customHeight="1" x14ac:dyDescent="0.2">
      <c r="A405" s="124"/>
      <c r="B405" s="92"/>
      <c r="F405" s="115"/>
      <c r="G405" s="115"/>
      <c r="H405" s="115"/>
      <c r="I405" s="115"/>
      <c r="J405" s="115"/>
      <c r="K405" s="115"/>
      <c r="L405" s="115"/>
    </row>
    <row r="406" spans="1:12" s="116" customFormat="1" ht="7.35" customHeight="1" x14ac:dyDescent="0.2">
      <c r="A406" s="124"/>
      <c r="B406" s="92"/>
      <c r="F406" s="115"/>
      <c r="G406" s="115"/>
      <c r="H406" s="115"/>
      <c r="I406" s="115"/>
      <c r="J406" s="115"/>
      <c r="K406" s="115"/>
      <c r="L406" s="115"/>
    </row>
    <row r="407" spans="1:12" s="116" customFormat="1" ht="7.35" customHeight="1" x14ac:dyDescent="0.2">
      <c r="A407" s="124"/>
      <c r="B407" s="92"/>
      <c r="F407" s="115"/>
      <c r="G407" s="115"/>
      <c r="H407" s="115"/>
      <c r="I407" s="115"/>
      <c r="J407" s="115"/>
      <c r="K407" s="115"/>
      <c r="L407" s="115"/>
    </row>
    <row r="408" spans="1:12" s="116" customFormat="1" ht="7.35" customHeight="1" x14ac:dyDescent="0.2">
      <c r="A408" s="124"/>
      <c r="B408" s="92"/>
      <c r="F408" s="115"/>
      <c r="G408" s="115"/>
      <c r="H408" s="115"/>
      <c r="I408" s="115"/>
      <c r="J408" s="115"/>
      <c r="K408" s="115"/>
      <c r="L408" s="115"/>
    </row>
    <row r="409" spans="1:12" s="116" customFormat="1" ht="7.35" customHeight="1" x14ac:dyDescent="0.2">
      <c r="A409" s="124"/>
      <c r="B409" s="92"/>
      <c r="F409" s="115"/>
      <c r="G409" s="115"/>
      <c r="H409" s="115"/>
      <c r="I409" s="115"/>
      <c r="J409" s="115"/>
      <c r="K409" s="115"/>
      <c r="L409" s="115"/>
    </row>
    <row r="410" spans="1:12" s="116" customFormat="1" ht="7.35" customHeight="1" x14ac:dyDescent="0.2">
      <c r="A410" s="124"/>
      <c r="B410" s="92"/>
      <c r="F410" s="115"/>
      <c r="G410" s="115"/>
      <c r="H410" s="115"/>
      <c r="I410" s="115"/>
      <c r="J410" s="115"/>
      <c r="K410" s="115"/>
      <c r="L410" s="115"/>
    </row>
    <row r="411" spans="1:12" s="116" customFormat="1" ht="7.35" customHeight="1" x14ac:dyDescent="0.2">
      <c r="A411" s="124"/>
      <c r="B411" s="92"/>
      <c r="F411" s="115"/>
      <c r="G411" s="115"/>
      <c r="H411" s="115"/>
      <c r="I411" s="115"/>
      <c r="J411" s="115"/>
      <c r="K411" s="115"/>
      <c r="L411" s="115"/>
    </row>
    <row r="412" spans="1:12" s="116" customFormat="1" ht="7.35" customHeight="1" x14ac:dyDescent="0.2">
      <c r="A412" s="124"/>
      <c r="B412" s="92"/>
      <c r="F412" s="115"/>
      <c r="G412" s="115"/>
      <c r="H412" s="115"/>
      <c r="I412" s="115"/>
      <c r="J412" s="115"/>
      <c r="K412" s="115"/>
      <c r="L412" s="115"/>
    </row>
    <row r="413" spans="1:12" s="116" customFormat="1" ht="7.35" customHeight="1" x14ac:dyDescent="0.2">
      <c r="A413" s="124"/>
      <c r="B413" s="92"/>
      <c r="F413" s="115"/>
      <c r="G413" s="115"/>
      <c r="H413" s="115"/>
      <c r="I413" s="115"/>
      <c r="J413" s="115"/>
      <c r="K413" s="115"/>
      <c r="L413" s="115"/>
    </row>
    <row r="414" spans="1:12" s="116" customFormat="1" ht="7.35" customHeight="1" x14ac:dyDescent="0.2">
      <c r="A414" s="124"/>
      <c r="B414" s="92"/>
      <c r="F414" s="115"/>
      <c r="G414" s="115"/>
      <c r="H414" s="115"/>
      <c r="I414" s="115"/>
      <c r="J414" s="115"/>
      <c r="K414" s="115"/>
      <c r="L414" s="115"/>
    </row>
    <row r="415" spans="1:12" s="116" customFormat="1" ht="7.35" customHeight="1" x14ac:dyDescent="0.2">
      <c r="A415" s="124"/>
      <c r="B415" s="92"/>
      <c r="F415" s="115"/>
      <c r="G415" s="115"/>
      <c r="H415" s="115"/>
      <c r="I415" s="115"/>
      <c r="J415" s="115"/>
      <c r="K415" s="115"/>
      <c r="L415" s="115"/>
    </row>
    <row r="416" spans="1:12" s="116" customFormat="1" ht="7.35" customHeight="1" x14ac:dyDescent="0.2">
      <c r="A416" s="124"/>
      <c r="B416" s="92"/>
      <c r="F416" s="115"/>
      <c r="G416" s="115"/>
      <c r="H416" s="115"/>
      <c r="I416" s="115"/>
      <c r="J416" s="115"/>
      <c r="K416" s="115"/>
      <c r="L416" s="115"/>
    </row>
    <row r="417" spans="1:12" s="116" customFormat="1" ht="7.35" customHeight="1" x14ac:dyDescent="0.2">
      <c r="A417" s="124"/>
      <c r="B417" s="92"/>
      <c r="F417" s="115"/>
      <c r="G417" s="115"/>
      <c r="H417" s="115"/>
      <c r="I417" s="115"/>
      <c r="J417" s="115"/>
      <c r="K417" s="115"/>
      <c r="L417" s="115"/>
    </row>
    <row r="418" spans="1:12" s="116" customFormat="1" ht="7.35" customHeight="1" x14ac:dyDescent="0.2">
      <c r="A418" s="124"/>
      <c r="B418" s="92"/>
      <c r="F418" s="115"/>
      <c r="G418" s="115"/>
      <c r="H418" s="115"/>
      <c r="I418" s="115"/>
      <c r="J418" s="115"/>
      <c r="K418" s="115"/>
      <c r="L418" s="115"/>
    </row>
    <row r="419" spans="1:12" s="116" customFormat="1" ht="7.35" customHeight="1" x14ac:dyDescent="0.2">
      <c r="A419" s="124"/>
      <c r="B419" s="92"/>
      <c r="F419" s="115"/>
      <c r="G419" s="115"/>
      <c r="H419" s="115"/>
      <c r="I419" s="115"/>
      <c r="J419" s="115"/>
      <c r="K419" s="115"/>
      <c r="L419" s="115"/>
    </row>
    <row r="420" spans="1:12" s="116" customFormat="1" ht="7.35" customHeight="1" x14ac:dyDescent="0.2">
      <c r="A420" s="124"/>
      <c r="B420" s="92"/>
      <c r="F420" s="115"/>
      <c r="G420" s="115"/>
      <c r="H420" s="115"/>
      <c r="I420" s="115"/>
      <c r="J420" s="115"/>
      <c r="K420" s="115"/>
      <c r="L420" s="115"/>
    </row>
    <row r="421" spans="1:12" s="116" customFormat="1" ht="7.35" customHeight="1" x14ac:dyDescent="0.2">
      <c r="A421" s="124"/>
      <c r="B421" s="92"/>
      <c r="F421" s="115"/>
      <c r="G421" s="115"/>
      <c r="H421" s="115"/>
      <c r="I421" s="115"/>
      <c r="J421" s="115"/>
      <c r="K421" s="115"/>
      <c r="L421" s="115"/>
    </row>
    <row r="422" spans="1:12" s="116" customFormat="1" ht="7.35" customHeight="1" x14ac:dyDescent="0.2">
      <c r="A422" s="124"/>
      <c r="B422" s="92"/>
      <c r="F422" s="115"/>
      <c r="G422" s="115"/>
      <c r="H422" s="115"/>
      <c r="I422" s="115"/>
      <c r="J422" s="115"/>
      <c r="K422" s="115"/>
      <c r="L422" s="115"/>
    </row>
    <row r="423" spans="1:12" s="116" customFormat="1" ht="7.35" customHeight="1" x14ac:dyDescent="0.2">
      <c r="A423" s="124"/>
      <c r="B423" s="92"/>
      <c r="F423" s="115"/>
      <c r="G423" s="115"/>
      <c r="H423" s="115"/>
      <c r="I423" s="115"/>
      <c r="J423" s="115"/>
      <c r="K423" s="115"/>
      <c r="L423" s="115"/>
    </row>
    <row r="424" spans="1:12" s="116" customFormat="1" ht="7.35" customHeight="1" x14ac:dyDescent="0.2">
      <c r="A424" s="124"/>
      <c r="B424" s="92"/>
      <c r="F424" s="115"/>
      <c r="G424" s="115"/>
      <c r="H424" s="115"/>
      <c r="I424" s="115"/>
      <c r="J424" s="115"/>
      <c r="K424" s="115"/>
      <c r="L424" s="115"/>
    </row>
    <row r="425" spans="1:12" s="116" customFormat="1" ht="7.35" customHeight="1" x14ac:dyDescent="0.2">
      <c r="A425" s="124"/>
      <c r="B425" s="92"/>
      <c r="F425" s="115"/>
      <c r="G425" s="115"/>
      <c r="H425" s="115"/>
      <c r="I425" s="115"/>
      <c r="J425" s="115"/>
      <c r="K425" s="115"/>
      <c r="L425" s="115"/>
    </row>
    <row r="426" spans="1:12" s="116" customFormat="1" ht="7.35" customHeight="1" x14ac:dyDescent="0.2">
      <c r="A426" s="124"/>
      <c r="B426" s="92"/>
      <c r="F426" s="115"/>
      <c r="G426" s="115"/>
      <c r="H426" s="115"/>
      <c r="I426" s="115"/>
      <c r="J426" s="115"/>
      <c r="K426" s="115"/>
      <c r="L426" s="115"/>
    </row>
    <row r="427" spans="1:12" s="116" customFormat="1" ht="7.35" customHeight="1" x14ac:dyDescent="0.2">
      <c r="A427" s="124"/>
      <c r="B427" s="92"/>
      <c r="F427" s="115"/>
      <c r="G427" s="115"/>
      <c r="H427" s="115"/>
      <c r="I427" s="115"/>
      <c r="J427" s="115"/>
      <c r="K427" s="115"/>
      <c r="L427" s="115"/>
    </row>
    <row r="428" spans="1:12" s="116" customFormat="1" ht="7.35" customHeight="1" x14ac:dyDescent="0.2">
      <c r="A428" s="124"/>
      <c r="B428" s="92"/>
      <c r="F428" s="115"/>
      <c r="G428" s="115"/>
      <c r="H428" s="115"/>
      <c r="I428" s="115"/>
      <c r="J428" s="115"/>
      <c r="K428" s="115"/>
      <c r="L428" s="115"/>
    </row>
    <row r="429" spans="1:12" s="116" customFormat="1" ht="7.35" customHeight="1" x14ac:dyDescent="0.2">
      <c r="A429" s="124"/>
      <c r="B429" s="92"/>
      <c r="F429" s="115"/>
      <c r="G429" s="115"/>
      <c r="H429" s="115"/>
      <c r="I429" s="115"/>
      <c r="J429" s="115"/>
      <c r="K429" s="115"/>
      <c r="L429" s="115"/>
    </row>
    <row r="430" spans="1:12" s="116" customFormat="1" ht="7.35" customHeight="1" x14ac:dyDescent="0.2">
      <c r="A430" s="124"/>
      <c r="B430" s="92"/>
      <c r="F430" s="115"/>
      <c r="G430" s="115"/>
      <c r="H430" s="115"/>
      <c r="I430" s="115"/>
      <c r="J430" s="115"/>
      <c r="K430" s="115"/>
      <c r="L430" s="115"/>
    </row>
    <row r="431" spans="1:12" s="116" customFormat="1" ht="7.35" customHeight="1" x14ac:dyDescent="0.2">
      <c r="A431" s="124"/>
      <c r="B431" s="92"/>
      <c r="F431" s="115"/>
      <c r="G431" s="115"/>
      <c r="H431" s="115"/>
      <c r="I431" s="115"/>
      <c r="J431" s="115"/>
      <c r="K431" s="115"/>
      <c r="L431" s="115"/>
    </row>
    <row r="432" spans="1:12" s="116" customFormat="1" ht="7.35" customHeight="1" x14ac:dyDescent="0.2">
      <c r="A432" s="124"/>
      <c r="B432" s="92"/>
      <c r="F432" s="115"/>
      <c r="G432" s="115"/>
      <c r="H432" s="115"/>
      <c r="I432" s="115"/>
      <c r="J432" s="115"/>
      <c r="K432" s="115"/>
      <c r="L432" s="115"/>
    </row>
    <row r="433" spans="1:12" s="116" customFormat="1" ht="7.35" customHeight="1" x14ac:dyDescent="0.2">
      <c r="A433" s="124"/>
      <c r="B433" s="92"/>
      <c r="F433" s="115"/>
      <c r="G433" s="115"/>
      <c r="H433" s="115"/>
      <c r="I433" s="115"/>
      <c r="J433" s="115"/>
      <c r="K433" s="115"/>
      <c r="L433" s="115"/>
    </row>
    <row r="434" spans="1:12" s="116" customFormat="1" ht="7.35" customHeight="1" x14ac:dyDescent="0.2">
      <c r="A434" s="124"/>
      <c r="B434" s="92"/>
      <c r="F434" s="115"/>
      <c r="G434" s="115"/>
      <c r="H434" s="115"/>
      <c r="I434" s="115"/>
      <c r="J434" s="115"/>
      <c r="K434" s="115"/>
      <c r="L434" s="115"/>
    </row>
    <row r="435" spans="1:12" s="116" customFormat="1" ht="7.35" customHeight="1" x14ac:dyDescent="0.2">
      <c r="A435" s="124"/>
      <c r="B435" s="92"/>
      <c r="F435" s="115"/>
      <c r="G435" s="115"/>
      <c r="H435" s="115"/>
      <c r="I435" s="115"/>
      <c r="J435" s="115"/>
      <c r="K435" s="115"/>
      <c r="L435" s="115"/>
    </row>
    <row r="436" spans="1:12" s="116" customFormat="1" ht="7.35" customHeight="1" x14ac:dyDescent="0.2">
      <c r="A436" s="124"/>
      <c r="B436" s="92"/>
      <c r="F436" s="115"/>
      <c r="G436" s="115"/>
      <c r="H436" s="115"/>
      <c r="I436" s="115"/>
      <c r="J436" s="115"/>
      <c r="K436" s="115"/>
      <c r="L436" s="115"/>
    </row>
    <row r="437" spans="1:12" ht="7.35" customHeight="1" x14ac:dyDescent="0.2">
      <c r="H437" s="115"/>
      <c r="J437" s="115"/>
      <c r="K437" s="115"/>
      <c r="L437" s="115"/>
    </row>
    <row r="438" spans="1:12" ht="7.35" customHeight="1" x14ac:dyDescent="0.2">
      <c r="H438" s="115"/>
      <c r="J438" s="115"/>
      <c r="K438" s="115"/>
      <c r="L438" s="115"/>
    </row>
  </sheetData>
  <mergeCells count="2">
    <mergeCell ref="A1:N1"/>
    <mergeCell ref="F5:L5"/>
  </mergeCells>
  <pageMargins left="0.55118110236220474" right="0.55118110236220474" top="0.78740157480314965" bottom="0.78740157480314965" header="0.51181102362204722" footer="0.51181102362204722"/>
  <pageSetup paperSize="9" scale="47" fitToHeight="0" orientation="portrait" r:id="rId1"/>
  <headerFooter alignWithMargins="0"/>
  <rowBreaks count="2" manualBreakCount="2">
    <brk id="97" max="13" man="1"/>
    <brk id="17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BreakPreview" zoomScaleNormal="85" zoomScaleSheetLayoutView="100" workbookViewId="0">
      <selection activeCell="I62" sqref="I62"/>
    </sheetView>
  </sheetViews>
  <sheetFormatPr defaultRowHeight="12.75" x14ac:dyDescent="0.2"/>
  <cols>
    <col min="1" max="1" width="13" style="146" customWidth="1"/>
    <col min="2" max="2" width="24" style="146" customWidth="1"/>
    <col min="3" max="3" width="9.7109375" style="146" customWidth="1"/>
    <col min="4" max="8" width="9.140625" style="146"/>
    <col min="9" max="9" width="24" style="146" customWidth="1"/>
    <col min="10" max="10" width="9.85546875" style="146" customWidth="1"/>
    <col min="11" max="16384" width="9.140625" style="146"/>
  </cols>
  <sheetData>
    <row r="1" spans="1:16" ht="23.25" customHeight="1" x14ac:dyDescent="0.2">
      <c r="A1" s="319" t="s">
        <v>254</v>
      </c>
      <c r="B1" s="319"/>
      <c r="C1" s="319"/>
      <c r="D1" s="319"/>
    </row>
    <row r="2" spans="1:16" ht="19.5" customHeight="1" x14ac:dyDescent="0.2">
      <c r="A2" s="213" t="s">
        <v>253</v>
      </c>
      <c r="B2" s="214"/>
      <c r="C2" s="214"/>
    </row>
    <row r="3" spans="1:16" ht="10.5" customHeight="1" x14ac:dyDescent="0.25">
      <c r="A3" s="270"/>
      <c r="B3" s="267"/>
      <c r="C3" s="292"/>
    </row>
    <row r="4" spans="1:16" ht="15.75" x14ac:dyDescent="0.25">
      <c r="A4" s="267" t="s">
        <v>282</v>
      </c>
      <c r="B4" s="267"/>
      <c r="C4" s="292"/>
    </row>
    <row r="5" spans="1:16" ht="16.5" thickBot="1" x14ac:dyDescent="0.3">
      <c r="A5" s="97"/>
      <c r="B5" s="95"/>
      <c r="C5" s="95"/>
      <c r="H5" s="95"/>
      <c r="I5" s="291"/>
      <c r="J5" s="291"/>
      <c r="O5" s="95" t="s">
        <v>281</v>
      </c>
    </row>
    <row r="6" spans="1:16" ht="25.5" x14ac:dyDescent="0.2">
      <c r="A6" s="211"/>
      <c r="B6" s="283" t="s">
        <v>101</v>
      </c>
      <c r="C6" s="283"/>
      <c r="D6" s="381" t="s">
        <v>269</v>
      </c>
      <c r="E6" s="382"/>
      <c r="F6" s="382"/>
      <c r="G6" s="382"/>
      <c r="H6" s="382"/>
      <c r="I6" s="284" t="s">
        <v>261</v>
      </c>
      <c r="J6" s="306"/>
      <c r="K6" s="381" t="s">
        <v>268</v>
      </c>
      <c r="L6" s="382"/>
      <c r="M6" s="382"/>
      <c r="N6" s="382"/>
      <c r="O6" s="382"/>
    </row>
    <row r="7" spans="1:16" ht="15.75" customHeight="1" thickBot="1" x14ac:dyDescent="0.25">
      <c r="A7" s="93" t="s">
        <v>44</v>
      </c>
      <c r="B7" s="252" t="s">
        <v>239</v>
      </c>
      <c r="C7" s="252"/>
      <c r="D7" s="287" t="s">
        <v>262</v>
      </c>
      <c r="E7" s="287" t="s">
        <v>263</v>
      </c>
      <c r="F7" s="287" t="s">
        <v>264</v>
      </c>
      <c r="G7" s="287" t="s">
        <v>265</v>
      </c>
      <c r="H7" s="287" t="s">
        <v>266</v>
      </c>
      <c r="I7" s="287"/>
      <c r="J7" s="287"/>
      <c r="K7" s="287" t="s">
        <v>262</v>
      </c>
      <c r="L7" s="287" t="s">
        <v>263</v>
      </c>
      <c r="M7" s="287" t="s">
        <v>264</v>
      </c>
      <c r="N7" s="287" t="s">
        <v>265</v>
      </c>
      <c r="O7" s="287" t="s">
        <v>266</v>
      </c>
    </row>
    <row r="8" spans="1:16" x14ac:dyDescent="0.2">
      <c r="A8" s="147">
        <v>1963</v>
      </c>
      <c r="B8" s="148">
        <v>34.71351191656921</v>
      </c>
      <c r="C8" s="148"/>
      <c r="D8" s="285" t="s">
        <v>267</v>
      </c>
      <c r="E8" s="285" t="s">
        <v>267</v>
      </c>
      <c r="F8" s="285" t="s">
        <v>267</v>
      </c>
      <c r="G8" s="285" t="s">
        <v>267</v>
      </c>
      <c r="H8" s="285" t="s">
        <v>267</v>
      </c>
      <c r="I8" s="271">
        <v>36.178720763290741</v>
      </c>
      <c r="J8" s="285"/>
      <c r="K8" s="285" t="s">
        <v>267</v>
      </c>
      <c r="L8" s="285" t="s">
        <v>267</v>
      </c>
      <c r="M8" s="285" t="s">
        <v>267</v>
      </c>
      <c r="N8" s="285" t="s">
        <v>267</v>
      </c>
      <c r="O8" s="285" t="s">
        <v>267</v>
      </c>
      <c r="P8" s="151"/>
    </row>
    <row r="9" spans="1:16" x14ac:dyDescent="0.2">
      <c r="A9" s="147">
        <v>1964</v>
      </c>
      <c r="B9" s="148">
        <v>37.335399826914184</v>
      </c>
      <c r="C9" s="148"/>
      <c r="D9" s="285" t="s">
        <v>267</v>
      </c>
      <c r="E9" s="285" t="s">
        <v>267</v>
      </c>
      <c r="F9" s="285" t="s">
        <v>267</v>
      </c>
      <c r="G9" s="285" t="s">
        <v>267</v>
      </c>
      <c r="H9" s="285" t="s">
        <v>267</v>
      </c>
      <c r="I9" s="271">
        <v>38.885874432378621</v>
      </c>
      <c r="J9" s="285"/>
      <c r="K9" s="285" t="s">
        <v>267</v>
      </c>
      <c r="L9" s="285" t="s">
        <v>267</v>
      </c>
      <c r="M9" s="285" t="s">
        <v>267</v>
      </c>
      <c r="N9" s="285" t="s">
        <v>267</v>
      </c>
      <c r="O9" s="285" t="s">
        <v>267</v>
      </c>
      <c r="P9" s="151"/>
    </row>
    <row r="10" spans="1:16" x14ac:dyDescent="0.2">
      <c r="A10" s="147">
        <v>1965</v>
      </c>
      <c r="B10" s="148">
        <v>38.434013475873314</v>
      </c>
      <c r="C10" s="148"/>
      <c r="D10" s="285" t="s">
        <v>267</v>
      </c>
      <c r="E10" s="285" t="s">
        <v>267</v>
      </c>
      <c r="F10" s="285" t="s">
        <v>267</v>
      </c>
      <c r="G10" s="285" t="s">
        <v>267</v>
      </c>
      <c r="H10" s="285" t="s">
        <v>267</v>
      </c>
      <c r="I10" s="271">
        <v>40.019354748443838</v>
      </c>
      <c r="J10" s="285"/>
      <c r="K10" s="285" t="s">
        <v>267</v>
      </c>
      <c r="L10" s="285" t="s">
        <v>267</v>
      </c>
      <c r="M10" s="285" t="s">
        <v>267</v>
      </c>
      <c r="N10" s="285" t="s">
        <v>267</v>
      </c>
      <c r="O10" s="285" t="s">
        <v>267</v>
      </c>
      <c r="P10" s="151"/>
    </row>
    <row r="11" spans="1:16" x14ac:dyDescent="0.2">
      <c r="A11" s="147">
        <v>1966</v>
      </c>
      <c r="B11" s="148">
        <v>39.050993383557589</v>
      </c>
      <c r="C11" s="148"/>
      <c r="D11" s="286">
        <f>100*((B11/B8)^(1/3)-1)</f>
        <v>4.0026753198075582</v>
      </c>
      <c r="E11" s="285" t="s">
        <v>267</v>
      </c>
      <c r="F11" s="285" t="s">
        <v>267</v>
      </c>
      <c r="G11" s="285" t="s">
        <v>267</v>
      </c>
      <c r="H11" s="285" t="s">
        <v>267</v>
      </c>
      <c r="I11" s="271">
        <v>40.734497732400726</v>
      </c>
      <c r="J11" s="285"/>
      <c r="K11" s="286">
        <f>100*((I11/I8)^(1/3)-1)</f>
        <v>4.0326639823910382</v>
      </c>
      <c r="L11" s="285" t="s">
        <v>267</v>
      </c>
      <c r="M11" s="285" t="s">
        <v>267</v>
      </c>
      <c r="N11" s="285" t="s">
        <v>267</v>
      </c>
      <c r="O11" s="285" t="s">
        <v>267</v>
      </c>
      <c r="P11" s="151"/>
    </row>
    <row r="12" spans="1:16" x14ac:dyDescent="0.2">
      <c r="A12" s="147">
        <v>1967</v>
      </c>
      <c r="B12" s="148">
        <v>39.896680197680126</v>
      </c>
      <c r="C12" s="148"/>
      <c r="D12" s="286">
        <f t="shared" ref="D12:D62" si="0">100*((B12/B9)^(1/3)-1)</f>
        <v>2.236345661575001</v>
      </c>
      <c r="E12" s="285" t="s">
        <v>267</v>
      </c>
      <c r="F12" s="285" t="s">
        <v>267</v>
      </c>
      <c r="G12" s="285" t="s">
        <v>267</v>
      </c>
      <c r="H12" s="285" t="s">
        <v>267</v>
      </c>
      <c r="I12" s="271">
        <v>41.635055832940608</v>
      </c>
      <c r="J12" s="285"/>
      <c r="K12" s="286">
        <f t="shared" ref="K12:K62" si="1">100*((I12/I9)^(1/3)-1)</f>
        <v>2.3031706753633419</v>
      </c>
      <c r="L12" s="285" t="s">
        <v>267</v>
      </c>
      <c r="M12" s="285" t="s">
        <v>267</v>
      </c>
      <c r="N12" s="285" t="s">
        <v>267</v>
      </c>
      <c r="O12" s="285" t="s">
        <v>267</v>
      </c>
      <c r="P12" s="151"/>
    </row>
    <row r="13" spans="1:16" x14ac:dyDescent="0.2">
      <c r="A13" s="147">
        <v>1968</v>
      </c>
      <c r="B13" s="148">
        <v>41.969626692068651</v>
      </c>
      <c r="C13" s="148"/>
      <c r="D13" s="286">
        <f t="shared" si="0"/>
        <v>2.9768942264987608</v>
      </c>
      <c r="E13" s="286">
        <f>100*((B13/B8)^(1/5)-1)</f>
        <v>3.8693253217276347</v>
      </c>
      <c r="F13" s="285" t="s">
        <v>267</v>
      </c>
      <c r="G13" s="285" t="s">
        <v>267</v>
      </c>
      <c r="H13" s="285" t="s">
        <v>267</v>
      </c>
      <c r="I13" s="271">
        <v>43.782322002833361</v>
      </c>
      <c r="J13" s="285"/>
      <c r="K13" s="286">
        <f t="shared" si="1"/>
        <v>3.0408824990521888</v>
      </c>
      <c r="L13" s="286">
        <f>100*((I13/I8)^(1/5)-1)</f>
        <v>3.8888925680329312</v>
      </c>
      <c r="M13" s="285" t="s">
        <v>267</v>
      </c>
      <c r="N13" s="285" t="s">
        <v>267</v>
      </c>
      <c r="O13" s="285" t="s">
        <v>267</v>
      </c>
      <c r="P13" s="151"/>
    </row>
    <row r="14" spans="1:16" x14ac:dyDescent="0.2">
      <c r="A14" s="147">
        <v>1969</v>
      </c>
      <c r="B14" s="148">
        <v>43.478345162569944</v>
      </c>
      <c r="C14" s="148"/>
      <c r="D14" s="286">
        <f t="shared" si="0"/>
        <v>3.6446700528329767</v>
      </c>
      <c r="E14" s="286">
        <f t="shared" ref="E14:E62" si="2">100*((B14/B9)^(1/5)-1)</f>
        <v>3.093299604692934</v>
      </c>
      <c r="F14" s="285" t="s">
        <v>267</v>
      </c>
      <c r="G14" s="285" t="s">
        <v>267</v>
      </c>
      <c r="H14" s="285" t="s">
        <v>267</v>
      </c>
      <c r="I14" s="271">
        <v>45.283925667257257</v>
      </c>
      <c r="J14" s="285"/>
      <c r="K14" s="286">
        <f t="shared" si="1"/>
        <v>3.5922424690093102</v>
      </c>
      <c r="L14" s="286">
        <f t="shared" ref="L14:L62" si="3">100*((I14/I9)^(1/5)-1)</f>
        <v>3.093299604692934</v>
      </c>
      <c r="M14" s="285" t="s">
        <v>267</v>
      </c>
      <c r="N14" s="285" t="s">
        <v>267</v>
      </c>
      <c r="O14" s="285" t="s">
        <v>267</v>
      </c>
      <c r="P14" s="151"/>
    </row>
    <row r="15" spans="1:16" x14ac:dyDescent="0.2">
      <c r="A15" s="147">
        <v>1970</v>
      </c>
      <c r="B15" s="148">
        <v>44.501434324501631</v>
      </c>
      <c r="C15" s="148"/>
      <c r="D15" s="286">
        <f t="shared" si="0"/>
        <v>3.7080375990983461</v>
      </c>
      <c r="E15" s="286">
        <f t="shared" si="2"/>
        <v>2.9749652739491594</v>
      </c>
      <c r="F15" s="285" t="s">
        <v>267</v>
      </c>
      <c r="G15" s="285" t="s">
        <v>267</v>
      </c>
      <c r="H15" s="285" t="s">
        <v>267</v>
      </c>
      <c r="I15" s="271">
        <v>46.30327424354229</v>
      </c>
      <c r="J15" s="285"/>
      <c r="K15" s="286">
        <f t="shared" si="1"/>
        <v>3.605827470032974</v>
      </c>
      <c r="L15" s="286">
        <f t="shared" si="3"/>
        <v>2.9599502558691482</v>
      </c>
      <c r="M15" s="285" t="s">
        <v>267</v>
      </c>
      <c r="N15" s="285" t="s">
        <v>267</v>
      </c>
      <c r="O15" s="285" t="s">
        <v>267</v>
      </c>
      <c r="P15" s="151"/>
    </row>
    <row r="16" spans="1:16" x14ac:dyDescent="0.2">
      <c r="A16" s="147">
        <v>1971</v>
      </c>
      <c r="B16" s="148">
        <v>45.476143650858731</v>
      </c>
      <c r="C16" s="148"/>
      <c r="D16" s="286">
        <f t="shared" si="0"/>
        <v>2.7108147966079077</v>
      </c>
      <c r="E16" s="286">
        <f t="shared" si="2"/>
        <v>3.0932684742260852</v>
      </c>
      <c r="F16" s="285" t="s">
        <v>267</v>
      </c>
      <c r="G16" s="285" t="s">
        <v>267</v>
      </c>
      <c r="H16" s="285" t="s">
        <v>267</v>
      </c>
      <c r="I16" s="271">
        <v>47.119524806551006</v>
      </c>
      <c r="J16" s="285"/>
      <c r="K16" s="286">
        <f t="shared" si="1"/>
        <v>2.4788013691908528</v>
      </c>
      <c r="L16" s="286">
        <f t="shared" si="3"/>
        <v>2.9550626608852326</v>
      </c>
      <c r="M16" s="285" t="s">
        <v>267</v>
      </c>
      <c r="N16" s="285" t="s">
        <v>267</v>
      </c>
      <c r="O16" s="285" t="s">
        <v>267</v>
      </c>
      <c r="P16" s="151"/>
    </row>
    <row r="17" spans="1:16" x14ac:dyDescent="0.2">
      <c r="A17" s="147">
        <v>1972</v>
      </c>
      <c r="B17" s="148">
        <v>47.369824913235185</v>
      </c>
      <c r="C17" s="148"/>
      <c r="D17" s="286">
        <f t="shared" si="0"/>
        <v>2.8986296702712355</v>
      </c>
      <c r="E17" s="286">
        <f t="shared" si="2"/>
        <v>3.4934832204572164</v>
      </c>
      <c r="F17" s="285" t="s">
        <v>267</v>
      </c>
      <c r="G17" s="285" t="s">
        <v>267</v>
      </c>
      <c r="H17" s="285" t="s">
        <v>267</v>
      </c>
      <c r="I17" s="271">
        <v>49.128556224776936</v>
      </c>
      <c r="J17" s="285"/>
      <c r="K17" s="286">
        <f t="shared" si="1"/>
        <v>2.7535048284779151</v>
      </c>
      <c r="L17" s="286">
        <f t="shared" si="3"/>
        <v>3.3653477363793538</v>
      </c>
      <c r="M17" s="285" t="s">
        <v>267</v>
      </c>
      <c r="N17" s="285" t="s">
        <v>267</v>
      </c>
      <c r="O17" s="285" t="s">
        <v>267</v>
      </c>
      <c r="P17" s="151"/>
    </row>
    <row r="18" spans="1:16" x14ac:dyDescent="0.2">
      <c r="A18" s="147">
        <v>1973</v>
      </c>
      <c r="B18" s="148">
        <v>50.293420530759938</v>
      </c>
      <c r="C18" s="148"/>
      <c r="D18" s="286">
        <f t="shared" si="0"/>
        <v>4.1627382604585872</v>
      </c>
      <c r="E18" s="286">
        <f t="shared" si="2"/>
        <v>3.6848284536300735</v>
      </c>
      <c r="F18" s="286">
        <f>100*((B18/B8)^(1/10)-1)</f>
        <v>3.7770358874140486</v>
      </c>
      <c r="G18" s="285" t="s">
        <v>267</v>
      </c>
      <c r="H18" s="285" t="s">
        <v>267</v>
      </c>
      <c r="I18" s="271">
        <v>52.127810561009291</v>
      </c>
      <c r="J18" s="285"/>
      <c r="K18" s="286">
        <f t="shared" si="1"/>
        <v>4.0285617057972845</v>
      </c>
      <c r="L18" s="286">
        <f t="shared" si="3"/>
        <v>3.5509621986023587</v>
      </c>
      <c r="M18" s="286">
        <f>100*((I18/I8)^(1/10)-1)</f>
        <v>3.719789756666203</v>
      </c>
      <c r="N18" s="285" t="s">
        <v>267</v>
      </c>
      <c r="O18" s="285" t="s">
        <v>267</v>
      </c>
      <c r="P18" s="151"/>
    </row>
    <row r="19" spans="1:16" x14ac:dyDescent="0.2">
      <c r="A19" s="147">
        <v>1974</v>
      </c>
      <c r="B19" s="148">
        <v>49.610218718350879</v>
      </c>
      <c r="C19" s="148"/>
      <c r="D19" s="286">
        <f t="shared" si="0"/>
        <v>2.9427669703406822</v>
      </c>
      <c r="E19" s="286">
        <f t="shared" si="2"/>
        <v>2.6737979701874304</v>
      </c>
      <c r="F19" s="286">
        <f t="shared" ref="F19:F63" si="4">100*((B19/B9)^(1/10)-1)</f>
        <v>2.8833349755549298</v>
      </c>
      <c r="G19" s="285" t="s">
        <v>267</v>
      </c>
      <c r="H19" s="285" t="s">
        <v>267</v>
      </c>
      <c r="I19" s="271">
        <v>51.351991013454032</v>
      </c>
      <c r="J19" s="285"/>
      <c r="K19" s="286">
        <f t="shared" si="1"/>
        <v>2.9087085867026907</v>
      </c>
      <c r="L19" s="286">
        <f t="shared" si="3"/>
        <v>2.546925363764152</v>
      </c>
      <c r="M19" s="286">
        <f t="shared" ref="M19:M62" si="5">100*((I19/I9)^(1/10)-1)</f>
        <v>2.8197495623609292</v>
      </c>
      <c r="N19" s="285" t="s">
        <v>267</v>
      </c>
      <c r="O19" s="285" t="s">
        <v>267</v>
      </c>
      <c r="P19" s="151"/>
    </row>
    <row r="20" spans="1:16" x14ac:dyDescent="0.2">
      <c r="A20" s="147">
        <v>1975</v>
      </c>
      <c r="B20" s="148">
        <v>48.454420403087497</v>
      </c>
      <c r="C20" s="148"/>
      <c r="D20" s="286">
        <f t="shared" si="0"/>
        <v>0.75745931153461399</v>
      </c>
      <c r="E20" s="286">
        <f t="shared" si="2"/>
        <v>1.7166102796266625</v>
      </c>
      <c r="F20" s="286">
        <f t="shared" si="4"/>
        <v>2.3438538033836886</v>
      </c>
      <c r="G20" s="285" t="s">
        <v>267</v>
      </c>
      <c r="H20" s="285" t="s">
        <v>267</v>
      </c>
      <c r="I20" s="271">
        <v>50.236132520959615</v>
      </c>
      <c r="J20" s="285"/>
      <c r="K20" s="286">
        <f t="shared" si="1"/>
        <v>0.74590411521269218</v>
      </c>
      <c r="L20" s="286">
        <f t="shared" si="3"/>
        <v>1.6438014112769128</v>
      </c>
      <c r="M20" s="286">
        <f t="shared" si="5"/>
        <v>2.299759223189346</v>
      </c>
      <c r="N20" s="285" t="s">
        <v>267</v>
      </c>
      <c r="O20" s="285" t="s">
        <v>267</v>
      </c>
      <c r="P20" s="151"/>
    </row>
    <row r="21" spans="1:16" x14ac:dyDescent="0.2">
      <c r="A21" s="147">
        <v>1976</v>
      </c>
      <c r="B21" s="148">
        <v>49.552963586421519</v>
      </c>
      <c r="C21" s="148"/>
      <c r="D21" s="286">
        <f t="shared" si="0"/>
        <v>-0.49318632232365767</v>
      </c>
      <c r="E21" s="286">
        <f t="shared" si="2"/>
        <v>1.731910544541404</v>
      </c>
      <c r="F21" s="286">
        <f t="shared" si="4"/>
        <v>2.4103274390056662</v>
      </c>
      <c r="G21" s="285" t="s">
        <v>267</v>
      </c>
      <c r="H21" s="285" t="s">
        <v>267</v>
      </c>
      <c r="I21" s="271">
        <v>51.365253346508858</v>
      </c>
      <c r="J21" s="285"/>
      <c r="K21" s="286">
        <f t="shared" si="1"/>
        <v>-0.49001745680349318</v>
      </c>
      <c r="L21" s="286">
        <f t="shared" si="3"/>
        <v>1.7404622539020309</v>
      </c>
      <c r="M21" s="286">
        <f t="shared" si="5"/>
        <v>2.3459606750452666</v>
      </c>
      <c r="N21" s="285" t="s">
        <v>267</v>
      </c>
      <c r="O21" s="285" t="s">
        <v>267</v>
      </c>
      <c r="P21" s="151"/>
    </row>
    <row r="22" spans="1:16" x14ac:dyDescent="0.2">
      <c r="A22" s="147">
        <v>1977</v>
      </c>
      <c r="B22" s="148">
        <v>50.514955315624427</v>
      </c>
      <c r="C22" s="148"/>
      <c r="D22" s="286">
        <f t="shared" si="0"/>
        <v>0.60423827377695805</v>
      </c>
      <c r="E22" s="286">
        <f t="shared" si="2"/>
        <v>1.2939807341767695</v>
      </c>
      <c r="F22" s="286">
        <f t="shared" si="4"/>
        <v>2.3878259142454894</v>
      </c>
      <c r="G22" s="285" t="s">
        <v>267</v>
      </c>
      <c r="H22" s="285" t="s">
        <v>267</v>
      </c>
      <c r="I22" s="271">
        <v>52.434566146760439</v>
      </c>
      <c r="J22" s="285"/>
      <c r="K22" s="286">
        <f t="shared" si="1"/>
        <v>0.6978343998662595</v>
      </c>
      <c r="L22" s="286">
        <f t="shared" si="3"/>
        <v>1.3110311148408993</v>
      </c>
      <c r="M22" s="286">
        <f t="shared" si="5"/>
        <v>2.3330345524683382</v>
      </c>
      <c r="N22" s="285" t="s">
        <v>267</v>
      </c>
      <c r="O22" s="285" t="s">
        <v>267</v>
      </c>
      <c r="P22" s="151"/>
    </row>
    <row r="23" spans="1:16" x14ac:dyDescent="0.2">
      <c r="A23" s="147">
        <v>1978</v>
      </c>
      <c r="B23" s="148">
        <v>52.419181588589787</v>
      </c>
      <c r="C23" s="148"/>
      <c r="D23" s="286">
        <f t="shared" si="0"/>
        <v>2.6563009256059367</v>
      </c>
      <c r="E23" s="286">
        <f t="shared" si="2"/>
        <v>0.83140354554747109</v>
      </c>
      <c r="F23" s="286">
        <f t="shared" si="4"/>
        <v>2.2481627187444175</v>
      </c>
      <c r="G23" s="285" t="s">
        <v>267</v>
      </c>
      <c r="H23" s="285" t="s">
        <v>267</v>
      </c>
      <c r="I23" s="271">
        <v>54.556256601074743</v>
      </c>
      <c r="J23" s="285"/>
      <c r="K23" s="286">
        <f t="shared" si="1"/>
        <v>2.7880882357054215</v>
      </c>
      <c r="L23" s="286">
        <f t="shared" si="3"/>
        <v>0.91483531444909172</v>
      </c>
      <c r="M23" s="286">
        <f t="shared" si="5"/>
        <v>2.2244016706613134</v>
      </c>
      <c r="N23" s="285" t="s">
        <v>267</v>
      </c>
      <c r="O23" s="285" t="s">
        <v>267</v>
      </c>
      <c r="P23" s="151"/>
    </row>
    <row r="24" spans="1:16" x14ac:dyDescent="0.2">
      <c r="A24" s="147">
        <v>1979</v>
      </c>
      <c r="B24" s="148">
        <v>53.694537710641548</v>
      </c>
      <c r="C24" s="148"/>
      <c r="D24" s="286">
        <f t="shared" si="0"/>
        <v>2.7117569433976696</v>
      </c>
      <c r="E24" s="286">
        <f t="shared" si="2"/>
        <v>1.5948733301758056</v>
      </c>
      <c r="F24" s="286">
        <f t="shared" si="4"/>
        <v>2.1329109499443222</v>
      </c>
      <c r="G24" s="285" t="s">
        <v>267</v>
      </c>
      <c r="H24" s="285" t="s">
        <v>267</v>
      </c>
      <c r="I24" s="271">
        <v>55.977040543602165</v>
      </c>
      <c r="J24" s="285"/>
      <c r="K24" s="286">
        <f t="shared" si="1"/>
        <v>2.9074538960326857</v>
      </c>
      <c r="L24" s="286">
        <f t="shared" si="3"/>
        <v>1.7397179838293697</v>
      </c>
      <c r="M24" s="286">
        <f t="shared" si="5"/>
        <v>2.1425242816044854</v>
      </c>
      <c r="N24" s="285" t="s">
        <v>267</v>
      </c>
      <c r="O24" s="285" t="s">
        <v>267</v>
      </c>
      <c r="P24" s="151"/>
    </row>
    <row r="25" spans="1:16" x14ac:dyDescent="0.2">
      <c r="A25" s="147">
        <v>1980</v>
      </c>
      <c r="B25" s="148">
        <v>52.649545828479539</v>
      </c>
      <c r="C25" s="148"/>
      <c r="D25" s="286">
        <f t="shared" si="0"/>
        <v>1.3891663096522011</v>
      </c>
      <c r="E25" s="286">
        <f t="shared" si="2"/>
        <v>1.6745467890139976</v>
      </c>
      <c r="F25" s="286">
        <f t="shared" si="4"/>
        <v>1.6955763595241313</v>
      </c>
      <c r="G25" s="285" t="s">
        <v>267</v>
      </c>
      <c r="H25" s="285" t="s">
        <v>267</v>
      </c>
      <c r="I25" s="271">
        <v>54.990133851313232</v>
      </c>
      <c r="J25" s="285"/>
      <c r="K25" s="286">
        <f t="shared" si="1"/>
        <v>1.5989062484923933</v>
      </c>
      <c r="L25" s="286">
        <f t="shared" si="3"/>
        <v>1.824835201813535</v>
      </c>
      <c r="M25" s="286">
        <f t="shared" si="5"/>
        <v>1.7342780383737377</v>
      </c>
      <c r="N25" s="285" t="s">
        <v>267</v>
      </c>
      <c r="O25" s="285" t="s">
        <v>267</v>
      </c>
      <c r="P25" s="151"/>
    </row>
    <row r="26" spans="1:16" x14ac:dyDescent="0.2">
      <c r="A26" s="147">
        <v>1981</v>
      </c>
      <c r="B26" s="148">
        <v>52.016110865246468</v>
      </c>
      <c r="C26" s="148"/>
      <c r="D26" s="286">
        <f t="shared" si="0"/>
        <v>-0.25697226842317233</v>
      </c>
      <c r="E26" s="286">
        <f t="shared" si="2"/>
        <v>0.97495049428135694</v>
      </c>
      <c r="F26" s="286">
        <f t="shared" si="4"/>
        <v>1.352723845606274</v>
      </c>
      <c r="G26" s="285" t="s">
        <v>267</v>
      </c>
      <c r="H26" s="285" t="s">
        <v>267</v>
      </c>
      <c r="I26" s="271">
        <v>54.472220806491848</v>
      </c>
      <c r="J26" s="285"/>
      <c r="K26" s="286">
        <f t="shared" si="1"/>
        <v>-5.1371425262136672E-2</v>
      </c>
      <c r="L26" s="286">
        <f t="shared" si="3"/>
        <v>1.1815037167002718</v>
      </c>
      <c r="M26" s="286">
        <f t="shared" si="5"/>
        <v>1.4605980648743744</v>
      </c>
      <c r="N26" s="285" t="s">
        <v>267</v>
      </c>
      <c r="O26" s="285" t="s">
        <v>267</v>
      </c>
      <c r="P26" s="151"/>
    </row>
    <row r="27" spans="1:16" x14ac:dyDescent="0.2">
      <c r="A27" s="147">
        <v>1982</v>
      </c>
      <c r="B27" s="148">
        <v>52.545185045911147</v>
      </c>
      <c r="C27" s="148"/>
      <c r="D27" s="286">
        <f t="shared" si="0"/>
        <v>-0.71866551821879732</v>
      </c>
      <c r="E27" s="286">
        <f t="shared" si="2"/>
        <v>0.7911941222511043</v>
      </c>
      <c r="F27" s="286">
        <f t="shared" si="4"/>
        <v>1.0422746952678974</v>
      </c>
      <c r="G27" s="285" t="s">
        <v>267</v>
      </c>
      <c r="H27" s="285" t="s">
        <v>267</v>
      </c>
      <c r="I27" s="271">
        <v>55.193128494901536</v>
      </c>
      <c r="J27" s="285"/>
      <c r="K27" s="286">
        <f t="shared" si="1"/>
        <v>-0.4690018894666359</v>
      </c>
      <c r="L27" s="286">
        <f t="shared" si="3"/>
        <v>1.0307243139803024</v>
      </c>
      <c r="M27" s="286">
        <f t="shared" si="5"/>
        <v>1.1707806361529016</v>
      </c>
      <c r="N27" s="285" t="s">
        <v>267</v>
      </c>
      <c r="O27" s="285" t="s">
        <v>267</v>
      </c>
      <c r="P27" s="151"/>
    </row>
    <row r="28" spans="1:16" x14ac:dyDescent="0.2">
      <c r="A28" s="147">
        <v>1983</v>
      </c>
      <c r="B28" s="148">
        <v>53.580092090569366</v>
      </c>
      <c r="C28" s="148"/>
      <c r="D28" s="286">
        <f t="shared" si="0"/>
        <v>0.58570761741225663</v>
      </c>
      <c r="E28" s="286">
        <f t="shared" si="2"/>
        <v>0.43906101420083665</v>
      </c>
      <c r="F28" s="286">
        <f t="shared" si="4"/>
        <v>0.63504107843723734</v>
      </c>
      <c r="G28" s="286">
        <f>100*((B28/B8)^(1/20)-1)</f>
        <v>2.1939639583883119</v>
      </c>
      <c r="H28" s="285" t="s">
        <v>267</v>
      </c>
      <c r="I28" s="271">
        <v>56.459694718250688</v>
      </c>
      <c r="J28" s="285"/>
      <c r="K28" s="286">
        <f t="shared" si="1"/>
        <v>0.88298320494455407</v>
      </c>
      <c r="L28" s="286">
        <f t="shared" si="3"/>
        <v>0.68824993382763378</v>
      </c>
      <c r="M28" s="286">
        <f t="shared" si="5"/>
        <v>0.80147895825888327</v>
      </c>
      <c r="N28" s="286">
        <f>100*((I28/I8)^(1/20)-1)</f>
        <v>2.2502234946781163</v>
      </c>
      <c r="O28" s="285" t="s">
        <v>267</v>
      </c>
      <c r="P28" s="151"/>
    </row>
    <row r="29" spans="1:16" x14ac:dyDescent="0.2">
      <c r="A29" s="147">
        <v>1984</v>
      </c>
      <c r="B29" s="148">
        <v>55.547741219234986</v>
      </c>
      <c r="C29" s="148"/>
      <c r="D29" s="286">
        <f t="shared" si="0"/>
        <v>2.2137939404681672</v>
      </c>
      <c r="E29" s="286">
        <f t="shared" si="2"/>
        <v>0.68093942958269427</v>
      </c>
      <c r="F29" s="286">
        <f t="shared" si="4"/>
        <v>1.1368740277825529</v>
      </c>
      <c r="G29" s="286">
        <f t="shared" ref="G29:G63" si="6">100*((B29/B9)^(1/20)-1)</f>
        <v>2.0063669041342491</v>
      </c>
      <c r="H29" s="285" t="s">
        <v>267</v>
      </c>
      <c r="I29" s="271">
        <v>58.638338814314785</v>
      </c>
      <c r="J29" s="285"/>
      <c r="K29" s="286">
        <f t="shared" si="1"/>
        <v>2.4870184835133369</v>
      </c>
      <c r="L29" s="286">
        <f t="shared" si="3"/>
        <v>0.93327030506149544</v>
      </c>
      <c r="M29" s="286">
        <f t="shared" si="5"/>
        <v>1.3356919156452651</v>
      </c>
      <c r="N29" s="286">
        <f t="shared" ref="N29:N63" si="7">100*((I29/I9)^(1/20)-1)</f>
        <v>2.0750237055824128</v>
      </c>
      <c r="O29" s="285" t="s">
        <v>267</v>
      </c>
      <c r="P29" s="151"/>
    </row>
    <row r="30" spans="1:16" x14ac:dyDescent="0.2">
      <c r="A30" s="147">
        <v>1985</v>
      </c>
      <c r="B30" s="148">
        <v>57.30739611285582</v>
      </c>
      <c r="C30" s="148"/>
      <c r="D30" s="286">
        <f t="shared" si="0"/>
        <v>2.9340948693432622</v>
      </c>
      <c r="E30" s="286">
        <f t="shared" si="2"/>
        <v>1.7098957850179231</v>
      </c>
      <c r="F30" s="286">
        <f t="shared" si="4"/>
        <v>1.6922197510681913</v>
      </c>
      <c r="G30" s="286">
        <f t="shared" si="6"/>
        <v>2.0175164917519917</v>
      </c>
      <c r="H30" s="285" t="s">
        <v>267</v>
      </c>
      <c r="I30" s="271">
        <v>60.62555211461639</v>
      </c>
      <c r="J30" s="285"/>
      <c r="K30" s="286">
        <f t="shared" si="1"/>
        <v>3.1787427603872542</v>
      </c>
      <c r="L30" s="286">
        <f t="shared" si="3"/>
        <v>1.9704148087184903</v>
      </c>
      <c r="M30" s="286">
        <f t="shared" si="5"/>
        <v>1.8975990068378801</v>
      </c>
      <c r="N30" s="286">
        <f t="shared" si="7"/>
        <v>2.0984811043759377</v>
      </c>
      <c r="O30" s="285" t="s">
        <v>267</v>
      </c>
      <c r="P30" s="151"/>
    </row>
    <row r="31" spans="1:16" x14ac:dyDescent="0.2">
      <c r="A31" s="147">
        <v>1986</v>
      </c>
      <c r="B31" s="148">
        <v>57.198949965822891</v>
      </c>
      <c r="C31" s="148"/>
      <c r="D31" s="286">
        <f t="shared" si="0"/>
        <v>2.2025033436188446</v>
      </c>
      <c r="E31" s="286">
        <f t="shared" si="2"/>
        <v>1.9177988956493364</v>
      </c>
      <c r="F31" s="286">
        <f t="shared" si="4"/>
        <v>1.4452793281891196</v>
      </c>
      <c r="G31" s="286">
        <f t="shared" si="6"/>
        <v>1.9266612478856748</v>
      </c>
      <c r="H31" s="285" t="s">
        <v>267</v>
      </c>
      <c r="I31" s="271">
        <v>60.701766862019348</v>
      </c>
      <c r="J31" s="285"/>
      <c r="K31" s="286">
        <f t="shared" si="1"/>
        <v>2.4442535320513992</v>
      </c>
      <c r="L31" s="286">
        <f t="shared" si="3"/>
        <v>2.1892590396973777</v>
      </c>
      <c r="M31" s="286">
        <f t="shared" si="5"/>
        <v>1.6841329477317535</v>
      </c>
      <c r="N31" s="286">
        <f t="shared" si="7"/>
        <v>2.0145101049092284</v>
      </c>
      <c r="O31" s="285" t="s">
        <v>267</v>
      </c>
      <c r="P31" s="151"/>
    </row>
    <row r="32" spans="1:16" x14ac:dyDescent="0.2">
      <c r="A32" s="147">
        <v>1987</v>
      </c>
      <c r="B32" s="148">
        <v>58.812664310226921</v>
      </c>
      <c r="C32" s="148"/>
      <c r="D32" s="286">
        <f t="shared" si="0"/>
        <v>1.922049988304253</v>
      </c>
      <c r="E32" s="286">
        <f t="shared" si="2"/>
        <v>2.2792619908513334</v>
      </c>
      <c r="F32" s="286">
        <f t="shared" si="4"/>
        <v>1.5325019390366235</v>
      </c>
      <c r="G32" s="286">
        <f t="shared" si="6"/>
        <v>1.9592670293969716</v>
      </c>
      <c r="H32" s="285" t="s">
        <v>267</v>
      </c>
      <c r="I32" s="271">
        <v>62.570247096524234</v>
      </c>
      <c r="J32" s="285"/>
      <c r="K32" s="286">
        <f t="shared" si="1"/>
        <v>2.1869422341466827</v>
      </c>
      <c r="L32" s="286">
        <f t="shared" si="3"/>
        <v>2.5407693715856938</v>
      </c>
      <c r="M32" s="286">
        <f t="shared" si="5"/>
        <v>1.7829465152395141</v>
      </c>
      <c r="N32" s="286">
        <f t="shared" si="7"/>
        <v>2.0576199144191509</v>
      </c>
      <c r="O32" s="285" t="s">
        <v>267</v>
      </c>
      <c r="P32" s="151"/>
    </row>
    <row r="33" spans="1:16" x14ac:dyDescent="0.2">
      <c r="A33" s="147">
        <v>1988</v>
      </c>
      <c r="B33" s="148">
        <v>61.673730846654401</v>
      </c>
      <c r="C33" s="148"/>
      <c r="D33" s="286">
        <f t="shared" si="0"/>
        <v>2.4778129947229388</v>
      </c>
      <c r="E33" s="286">
        <f t="shared" si="2"/>
        <v>2.8535658857366863</v>
      </c>
      <c r="F33" s="286">
        <f t="shared" si="4"/>
        <v>1.6391439334552338</v>
      </c>
      <c r="G33" s="286">
        <f t="shared" si="6"/>
        <v>1.9431985347811986</v>
      </c>
      <c r="H33" s="285" t="s">
        <v>267</v>
      </c>
      <c r="I33" s="271">
        <v>65.892980536831715</v>
      </c>
      <c r="J33" s="285"/>
      <c r="K33" s="286">
        <f t="shared" si="1"/>
        <v>2.8161052783561624</v>
      </c>
      <c r="L33" s="286">
        <f t="shared" si="3"/>
        <v>3.1383371904027513</v>
      </c>
      <c r="M33" s="286">
        <f t="shared" si="5"/>
        <v>1.9059305084186962</v>
      </c>
      <c r="N33" s="286">
        <f t="shared" si="7"/>
        <v>2.0650418748510146</v>
      </c>
      <c r="O33" s="285" t="s">
        <v>267</v>
      </c>
      <c r="P33" s="151"/>
    </row>
    <row r="34" spans="1:16" x14ac:dyDescent="0.2">
      <c r="A34" s="147">
        <v>1989</v>
      </c>
      <c r="B34" s="148">
        <v>63.456597370006236</v>
      </c>
      <c r="C34" s="148"/>
      <c r="D34" s="286">
        <f t="shared" si="0"/>
        <v>3.5212660900507675</v>
      </c>
      <c r="E34" s="286">
        <f t="shared" si="2"/>
        <v>2.6980211615066807</v>
      </c>
      <c r="F34" s="286">
        <f t="shared" si="4"/>
        <v>1.6844788947637523</v>
      </c>
      <c r="G34" s="286">
        <f t="shared" si="6"/>
        <v>1.9084482658351387</v>
      </c>
      <c r="H34" s="285" t="s">
        <v>267</v>
      </c>
      <c r="I34" s="271">
        <v>67.787804200474937</v>
      </c>
      <c r="J34" s="285"/>
      <c r="K34" s="286">
        <f t="shared" si="1"/>
        <v>3.7488786276921537</v>
      </c>
      <c r="L34" s="286">
        <f t="shared" si="3"/>
        <v>2.9423270858657924</v>
      </c>
      <c r="M34" s="286">
        <f t="shared" si="5"/>
        <v>1.9328490997369441</v>
      </c>
      <c r="N34" s="286">
        <f t="shared" si="7"/>
        <v>2.0376328334943627</v>
      </c>
      <c r="O34" s="285" t="s">
        <v>267</v>
      </c>
      <c r="P34" s="151"/>
    </row>
    <row r="35" spans="1:16" x14ac:dyDescent="0.2">
      <c r="A35" s="147">
        <v>1990</v>
      </c>
      <c r="B35" s="148">
        <v>64.652936610424476</v>
      </c>
      <c r="C35" s="148"/>
      <c r="D35" s="286">
        <f t="shared" si="0"/>
        <v>3.2062030250696871</v>
      </c>
      <c r="E35" s="286">
        <f t="shared" si="2"/>
        <v>2.441402582726826</v>
      </c>
      <c r="F35" s="286">
        <f t="shared" si="4"/>
        <v>2.0749939052665978</v>
      </c>
      <c r="G35" s="286">
        <f t="shared" si="6"/>
        <v>1.8851085148904323</v>
      </c>
      <c r="H35" s="285" t="s">
        <v>267</v>
      </c>
      <c r="I35" s="271">
        <v>69.023935064310834</v>
      </c>
      <c r="J35" s="285"/>
      <c r="K35" s="286">
        <f t="shared" si="1"/>
        <v>3.326237396047782</v>
      </c>
      <c r="L35" s="286">
        <f t="shared" si="3"/>
        <v>2.6286938327616749</v>
      </c>
      <c r="M35" s="286">
        <f t="shared" si="5"/>
        <v>2.2990248311472117</v>
      </c>
      <c r="N35" s="286">
        <f t="shared" si="7"/>
        <v>2.0162606412645889</v>
      </c>
      <c r="O35" s="285" t="s">
        <v>267</v>
      </c>
      <c r="P35" s="151"/>
    </row>
    <row r="36" spans="1:16" x14ac:dyDescent="0.2">
      <c r="A36" s="147">
        <v>1991</v>
      </c>
      <c r="B36" s="148">
        <v>64.672439382127223</v>
      </c>
      <c r="C36" s="148"/>
      <c r="D36" s="286">
        <f t="shared" si="0"/>
        <v>1.5951573046274481</v>
      </c>
      <c r="E36" s="286">
        <f t="shared" si="2"/>
        <v>2.4863997935608451</v>
      </c>
      <c r="F36" s="286">
        <f t="shared" si="4"/>
        <v>2.2017039177882447</v>
      </c>
      <c r="G36" s="286">
        <f t="shared" si="6"/>
        <v>1.7763286512635368</v>
      </c>
      <c r="H36" s="285" t="s">
        <v>267</v>
      </c>
      <c r="I36" s="271">
        <v>69.016776239229756</v>
      </c>
      <c r="J36" s="285"/>
      <c r="K36" s="286">
        <f t="shared" si="1"/>
        <v>1.5559030661947748</v>
      </c>
      <c r="L36" s="286">
        <f t="shared" si="3"/>
        <v>2.6007811882196474</v>
      </c>
      <c r="M36" s="286">
        <f t="shared" si="5"/>
        <v>2.3948133770372637</v>
      </c>
      <c r="N36" s="286">
        <f t="shared" si="7"/>
        <v>1.9266354000533115</v>
      </c>
      <c r="O36" s="285" t="s">
        <v>267</v>
      </c>
      <c r="P36" s="151"/>
    </row>
    <row r="37" spans="1:16" x14ac:dyDescent="0.2">
      <c r="A37" s="147">
        <v>1992</v>
      </c>
      <c r="B37" s="148">
        <v>65.617183417542748</v>
      </c>
      <c r="C37" s="148"/>
      <c r="D37" s="286">
        <f t="shared" si="0"/>
        <v>1.1222989738477684</v>
      </c>
      <c r="E37" s="286">
        <f t="shared" si="2"/>
        <v>2.213755695437003</v>
      </c>
      <c r="F37" s="286">
        <f t="shared" si="4"/>
        <v>2.2465035971522607</v>
      </c>
      <c r="G37" s="286">
        <f t="shared" si="6"/>
        <v>1.6426057472660238</v>
      </c>
      <c r="H37" s="285" t="s">
        <v>267</v>
      </c>
      <c r="I37" s="271">
        <v>69.99345145793157</v>
      </c>
      <c r="J37" s="285"/>
      <c r="K37" s="286">
        <f t="shared" si="1"/>
        <v>1.0730290142286991</v>
      </c>
      <c r="L37" s="286">
        <f t="shared" si="3"/>
        <v>2.267563217180979</v>
      </c>
      <c r="M37" s="286">
        <f t="shared" si="5"/>
        <v>2.4040751828120266</v>
      </c>
      <c r="N37" s="286">
        <f t="shared" si="7"/>
        <v>1.7855600100936897</v>
      </c>
      <c r="O37" s="285" t="s">
        <v>267</v>
      </c>
      <c r="P37" s="151"/>
    </row>
    <row r="38" spans="1:16" x14ac:dyDescent="0.2">
      <c r="A38" s="147">
        <v>1993</v>
      </c>
      <c r="B38" s="148">
        <v>67.390799318872169</v>
      </c>
      <c r="C38" s="148"/>
      <c r="D38" s="286">
        <f t="shared" si="0"/>
        <v>1.3920997969549598</v>
      </c>
      <c r="E38" s="286">
        <f t="shared" si="2"/>
        <v>1.788819415437537</v>
      </c>
      <c r="F38" s="286">
        <f t="shared" si="4"/>
        <v>2.3198076824671121</v>
      </c>
      <c r="G38" s="286">
        <f t="shared" si="6"/>
        <v>1.4739279286205331</v>
      </c>
      <c r="H38" s="286">
        <f>100*((B38/B8)^(1/30)-1)</f>
        <v>2.2358946596823248</v>
      </c>
      <c r="I38" s="271">
        <v>71.788803082403746</v>
      </c>
      <c r="J38" s="286"/>
      <c r="K38" s="286">
        <f t="shared" si="1"/>
        <v>1.3177801400355849</v>
      </c>
      <c r="L38" s="286">
        <f t="shared" si="3"/>
        <v>1.7287040684546673</v>
      </c>
      <c r="M38" s="286">
        <f t="shared" si="5"/>
        <v>2.4310957773808761</v>
      </c>
      <c r="N38" s="286">
        <f t="shared" si="7"/>
        <v>1.6130205518714913</v>
      </c>
      <c r="O38" s="286">
        <f>100*((I38/I8)^(1/30)-1)</f>
        <v>2.3104787406654781</v>
      </c>
      <c r="P38" s="151"/>
    </row>
    <row r="39" spans="1:16" x14ac:dyDescent="0.2">
      <c r="A39" s="147">
        <v>1994</v>
      </c>
      <c r="B39" s="148">
        <v>69.61821746395475</v>
      </c>
      <c r="C39" s="148"/>
      <c r="D39" s="286">
        <f t="shared" si="0"/>
        <v>2.4867887820388956</v>
      </c>
      <c r="E39" s="286">
        <f t="shared" si="2"/>
        <v>1.870684344088458</v>
      </c>
      <c r="F39" s="286">
        <f t="shared" si="4"/>
        <v>2.2835162502070183</v>
      </c>
      <c r="G39" s="286">
        <f t="shared" si="6"/>
        <v>1.7085792748863238</v>
      </c>
      <c r="H39" s="286">
        <f t="shared" ref="H39:H62" si="8">100*((B39/B9)^(1/30)-1)</f>
        <v>2.0986664778358088</v>
      </c>
      <c r="I39" s="271">
        <v>74.019867096505578</v>
      </c>
      <c r="J39" s="286"/>
      <c r="K39" s="286">
        <f t="shared" si="1"/>
        <v>2.36021995792568</v>
      </c>
      <c r="L39" s="286">
        <f t="shared" si="3"/>
        <v>1.7745865852249132</v>
      </c>
      <c r="M39" s="286">
        <f t="shared" si="5"/>
        <v>2.3567915738129885</v>
      </c>
      <c r="N39" s="286">
        <f t="shared" si="7"/>
        <v>1.8449620570297531</v>
      </c>
      <c r="O39" s="286">
        <f t="shared" ref="O39:O63" si="9">100*((I39/I9)^(1/30)-1)</f>
        <v>2.168860039286824</v>
      </c>
      <c r="P39" s="151"/>
    </row>
    <row r="40" spans="1:16" x14ac:dyDescent="0.2">
      <c r="A40" s="147">
        <v>1995</v>
      </c>
      <c r="B40" s="148">
        <v>70.697430700448663</v>
      </c>
      <c r="C40" s="148"/>
      <c r="D40" s="286">
        <f t="shared" si="0"/>
        <v>2.516872533575798</v>
      </c>
      <c r="E40" s="286">
        <f t="shared" si="2"/>
        <v>1.8035857306546665</v>
      </c>
      <c r="F40" s="286">
        <f t="shared" si="4"/>
        <v>2.1219962113899316</v>
      </c>
      <c r="G40" s="286">
        <f t="shared" si="6"/>
        <v>1.9068814170388526</v>
      </c>
      <c r="H40" s="286">
        <f t="shared" si="8"/>
        <v>2.0523311826857515</v>
      </c>
      <c r="I40" s="271">
        <v>75.145516687689479</v>
      </c>
      <c r="J40" s="286"/>
      <c r="K40" s="286">
        <f t="shared" si="1"/>
        <v>2.3957398838716282</v>
      </c>
      <c r="L40" s="286">
        <f t="shared" si="3"/>
        <v>1.7139855550335925</v>
      </c>
      <c r="M40" s="286">
        <f t="shared" si="5"/>
        <v>2.1703160513731889</v>
      </c>
      <c r="N40" s="286">
        <f t="shared" si="7"/>
        <v>2.0338664140721274</v>
      </c>
      <c r="O40" s="286">
        <f t="shared" si="9"/>
        <v>2.1224204731266294</v>
      </c>
      <c r="P40" s="151"/>
    </row>
    <row r="41" spans="1:16" x14ac:dyDescent="0.2">
      <c r="A41" s="147">
        <v>1996</v>
      </c>
      <c r="B41" s="148">
        <v>72.069655988963191</v>
      </c>
      <c r="C41" s="148"/>
      <c r="D41" s="286">
        <f t="shared" si="0"/>
        <v>2.2627059944256622</v>
      </c>
      <c r="E41" s="286">
        <f t="shared" si="2"/>
        <v>2.1895863816551397</v>
      </c>
      <c r="F41" s="286">
        <f t="shared" si="4"/>
        <v>2.337885480641666</v>
      </c>
      <c r="G41" s="286">
        <f t="shared" si="6"/>
        <v>1.8906049566883576</v>
      </c>
      <c r="H41" s="286">
        <f t="shared" si="8"/>
        <v>2.063552061029128</v>
      </c>
      <c r="I41" s="271">
        <v>76.777078194043725</v>
      </c>
      <c r="J41" s="286"/>
      <c r="K41" s="286">
        <f t="shared" si="1"/>
        <v>2.2645133662790196</v>
      </c>
      <c r="L41" s="286">
        <f t="shared" si="3"/>
        <v>2.1540012788612062</v>
      </c>
      <c r="M41" s="286">
        <f t="shared" si="5"/>
        <v>2.3771475120964114</v>
      </c>
      <c r="N41" s="286">
        <f t="shared" si="7"/>
        <v>2.030051839786684</v>
      </c>
      <c r="O41" s="286">
        <f t="shared" si="9"/>
        <v>2.1352462906076175</v>
      </c>
      <c r="P41" s="151"/>
    </row>
    <row r="42" spans="1:16" x14ac:dyDescent="0.2">
      <c r="A42" s="147">
        <v>1997</v>
      </c>
      <c r="B42" s="148">
        <v>75.841263506897633</v>
      </c>
      <c r="C42" s="308"/>
      <c r="D42" s="309">
        <f t="shared" si="0"/>
        <v>2.8949878340618129</v>
      </c>
      <c r="E42" s="309">
        <f t="shared" si="2"/>
        <v>2.9384429989911087</v>
      </c>
      <c r="F42" s="309">
        <f t="shared" si="4"/>
        <v>2.5754593670803017</v>
      </c>
      <c r="G42" s="309">
        <f t="shared" si="6"/>
        <v>2.0526483100054227</v>
      </c>
      <c r="H42" s="309">
        <f t="shared" si="8"/>
        <v>2.1642520848019986</v>
      </c>
      <c r="I42" s="310">
        <v>80.935700990336727</v>
      </c>
      <c r="J42" s="309"/>
      <c r="K42" s="309">
        <f t="shared" si="1"/>
        <v>3.022150345298602</v>
      </c>
      <c r="L42" s="309">
        <f t="shared" si="3"/>
        <v>2.9476754152369278</v>
      </c>
      <c r="M42" s="309">
        <f t="shared" si="5"/>
        <v>2.6070558177631931</v>
      </c>
      <c r="N42" s="309">
        <f t="shared" si="7"/>
        <v>2.1941704520643812</v>
      </c>
      <c r="O42" s="309">
        <f t="shared" si="9"/>
        <v>2.240437535550055</v>
      </c>
      <c r="P42" s="151"/>
    </row>
    <row r="43" spans="1:16" ht="14.25" x14ac:dyDescent="0.2">
      <c r="A43" s="149" t="s">
        <v>218</v>
      </c>
      <c r="B43" s="150">
        <v>77.046645984710537</v>
      </c>
      <c r="C43" s="289"/>
      <c r="D43" s="286">
        <f t="shared" si="0"/>
        <v>2.9082127258789781</v>
      </c>
      <c r="E43" s="286">
        <f t="shared" si="2"/>
        <v>2.7142326537173078</v>
      </c>
      <c r="F43" s="286">
        <f t="shared" si="4"/>
        <v>2.2504791137159863</v>
      </c>
      <c r="G43" s="286">
        <f t="shared" si="6"/>
        <v>1.9443532713006029</v>
      </c>
      <c r="H43" s="286">
        <f t="shared" si="8"/>
        <v>2.0455226536002735</v>
      </c>
      <c r="I43" s="271">
        <v>82.323593162563796</v>
      </c>
      <c r="J43" s="286"/>
      <c r="K43" s="286">
        <f t="shared" si="1"/>
        <v>3.0877547824458729</v>
      </c>
      <c r="L43" s="286">
        <f t="shared" si="3"/>
        <v>2.7764283223493891</v>
      </c>
      <c r="M43" s="286">
        <f t="shared" si="5"/>
        <v>2.2512242568128116</v>
      </c>
      <c r="N43" s="286">
        <f t="shared" si="7"/>
        <v>2.0784313825183309</v>
      </c>
      <c r="O43" s="286">
        <f t="shared" si="9"/>
        <v>2.1270649708802436</v>
      </c>
      <c r="P43" s="151"/>
    </row>
    <row r="44" spans="1:16" x14ac:dyDescent="0.2">
      <c r="A44" s="147">
        <v>1999</v>
      </c>
      <c r="B44" s="151">
        <v>77.987716867522153</v>
      </c>
      <c r="C44" s="151"/>
      <c r="D44" s="286">
        <f t="shared" si="0"/>
        <v>2.6655139880934708</v>
      </c>
      <c r="E44" s="286">
        <f t="shared" si="2"/>
        <v>2.2964732707727364</v>
      </c>
      <c r="F44" s="286">
        <f t="shared" si="4"/>
        <v>2.0833568123637569</v>
      </c>
      <c r="G44" s="286">
        <f t="shared" si="6"/>
        <v>1.8837226513314986</v>
      </c>
      <c r="H44" s="286">
        <f t="shared" si="8"/>
        <v>1.9667177908002653</v>
      </c>
      <c r="I44" s="271">
        <v>83.413236814821559</v>
      </c>
      <c r="J44" s="286"/>
      <c r="K44" s="286">
        <f t="shared" si="1"/>
        <v>2.8018975645988542</v>
      </c>
      <c r="L44" s="286">
        <f t="shared" si="3"/>
        <v>2.4182461728220916</v>
      </c>
      <c r="M44" s="286">
        <f t="shared" si="5"/>
        <v>2.0959091395084339</v>
      </c>
      <c r="N44" s="286">
        <f t="shared" si="7"/>
        <v>2.0143465401703642</v>
      </c>
      <c r="O44" s="286">
        <f t="shared" si="9"/>
        <v>2.057054571884076</v>
      </c>
      <c r="P44" s="151"/>
    </row>
    <row r="45" spans="1:16" x14ac:dyDescent="0.2">
      <c r="A45" s="147">
        <v>2000</v>
      </c>
      <c r="B45" s="151">
        <v>80.636533259544692</v>
      </c>
      <c r="C45" s="151"/>
      <c r="D45" s="286">
        <f t="shared" si="0"/>
        <v>2.0646685403945098</v>
      </c>
      <c r="E45" s="286">
        <f t="shared" si="2"/>
        <v>2.6657640275080663</v>
      </c>
      <c r="F45" s="286">
        <f t="shared" si="4"/>
        <v>2.2337659962577083</v>
      </c>
      <c r="G45" s="286">
        <f t="shared" si="6"/>
        <v>2.1543491045802554</v>
      </c>
      <c r="H45" s="286">
        <f t="shared" si="8"/>
        <v>2.0011953569603502</v>
      </c>
      <c r="I45" s="271">
        <v>86.399812288191853</v>
      </c>
      <c r="J45" s="286"/>
      <c r="K45" s="286">
        <f t="shared" si="1"/>
        <v>2.2015671935666559</v>
      </c>
      <c r="L45" s="286">
        <f t="shared" si="3"/>
        <v>2.8304993583763149</v>
      </c>
      <c r="M45" s="286">
        <f t="shared" si="5"/>
        <v>2.2707188121545485</v>
      </c>
      <c r="N45" s="286">
        <f t="shared" si="7"/>
        <v>2.2848708424851649</v>
      </c>
      <c r="O45" s="286">
        <f t="shared" si="9"/>
        <v>2.1010096077271445</v>
      </c>
      <c r="P45" s="151"/>
    </row>
    <row r="46" spans="1:16" x14ac:dyDescent="0.2">
      <c r="A46" s="147">
        <v>2001</v>
      </c>
      <c r="B46" s="151">
        <v>82.401410440328519</v>
      </c>
      <c r="C46" s="151"/>
      <c r="D46" s="286">
        <f t="shared" si="0"/>
        <v>2.2649874211361887</v>
      </c>
      <c r="E46" s="286">
        <f t="shared" si="2"/>
        <v>2.7156075476011399</v>
      </c>
      <c r="F46" s="286">
        <f t="shared" si="4"/>
        <v>2.4522593710347484</v>
      </c>
      <c r="G46" s="286">
        <f t="shared" si="6"/>
        <v>2.3269049563551469</v>
      </c>
      <c r="H46" s="286">
        <f t="shared" si="8"/>
        <v>2.0011419364714733</v>
      </c>
      <c r="I46" s="271">
        <v>88.268862082203341</v>
      </c>
      <c r="J46" s="286"/>
      <c r="K46" s="286">
        <f t="shared" si="1"/>
        <v>2.3515451544019461</v>
      </c>
      <c r="L46" s="286">
        <f t="shared" si="3"/>
        <v>2.8288998639663721</v>
      </c>
      <c r="M46" s="286">
        <f t="shared" si="5"/>
        <v>2.4908950502800176</v>
      </c>
      <c r="N46" s="286">
        <f t="shared" si="7"/>
        <v>2.4428429492218573</v>
      </c>
      <c r="O46" s="286">
        <f t="shared" si="9"/>
        <v>2.1143759350882307</v>
      </c>
      <c r="P46" s="151"/>
    </row>
    <row r="47" spans="1:16" x14ac:dyDescent="0.2">
      <c r="A47" s="147">
        <v>2002</v>
      </c>
      <c r="B47" s="151">
        <v>84.266014931536645</v>
      </c>
      <c r="C47" s="151"/>
      <c r="D47" s="286">
        <f t="shared" si="0"/>
        <v>2.614503907807797</v>
      </c>
      <c r="E47" s="286">
        <f t="shared" si="2"/>
        <v>2.1290704862914511</v>
      </c>
      <c r="F47" s="286">
        <f t="shared" si="4"/>
        <v>2.5329581197824247</v>
      </c>
      <c r="G47" s="286">
        <f t="shared" si="6"/>
        <v>2.389630682120325</v>
      </c>
      <c r="H47" s="286">
        <f t="shared" si="8"/>
        <v>1.9385274903462646</v>
      </c>
      <c r="I47" s="271">
        <v>90.234164587564166</v>
      </c>
      <c r="J47" s="286"/>
      <c r="K47" s="286">
        <f t="shared" si="1"/>
        <v>2.6546616536947232</v>
      </c>
      <c r="L47" s="286">
        <f t="shared" si="3"/>
        <v>2.1988888217459257</v>
      </c>
      <c r="M47" s="286">
        <f t="shared" si="5"/>
        <v>2.5725988469580852</v>
      </c>
      <c r="N47" s="286">
        <f t="shared" si="7"/>
        <v>2.4883023765166712</v>
      </c>
      <c r="O47" s="286">
        <f t="shared" si="9"/>
        <v>2.0472329967942127</v>
      </c>
      <c r="P47" s="151"/>
    </row>
    <row r="48" spans="1:16" x14ac:dyDescent="0.2">
      <c r="A48" s="147">
        <v>2003</v>
      </c>
      <c r="B48" s="151">
        <v>87.055351692502228</v>
      </c>
      <c r="C48" s="151"/>
      <c r="D48" s="286">
        <f t="shared" si="0"/>
        <v>2.5859478194343311</v>
      </c>
      <c r="E48" s="286">
        <f t="shared" si="2"/>
        <v>2.4727396363485976</v>
      </c>
      <c r="F48" s="286">
        <f t="shared" si="4"/>
        <v>2.5934150892332308</v>
      </c>
      <c r="G48" s="286">
        <f t="shared" si="6"/>
        <v>2.4565200532297382</v>
      </c>
      <c r="H48" s="286">
        <f t="shared" si="8"/>
        <v>1.8457263895317766</v>
      </c>
      <c r="I48" s="271">
        <v>93.175075833379921</v>
      </c>
      <c r="J48" s="286"/>
      <c r="K48" s="286">
        <f t="shared" si="1"/>
        <v>2.5484228081011251</v>
      </c>
      <c r="L48" s="286">
        <f t="shared" si="3"/>
        <v>2.507369133424775</v>
      </c>
      <c r="M48" s="286">
        <f t="shared" si="5"/>
        <v>2.6418105659386848</v>
      </c>
      <c r="N48" s="286">
        <f t="shared" si="7"/>
        <v>2.5363990436735095</v>
      </c>
      <c r="O48" s="286">
        <f t="shared" si="9"/>
        <v>1.9547996810062251</v>
      </c>
      <c r="P48" s="151"/>
    </row>
    <row r="49" spans="1:16" x14ac:dyDescent="0.2">
      <c r="A49" s="147">
        <v>2004</v>
      </c>
      <c r="B49" s="151">
        <v>88.897143712898739</v>
      </c>
      <c r="C49" s="151"/>
      <c r="D49" s="286">
        <f t="shared" si="0"/>
        <v>2.5615055054925673</v>
      </c>
      <c r="E49" s="286">
        <f t="shared" si="2"/>
        <v>2.6531593523041241</v>
      </c>
      <c r="F49" s="286">
        <f t="shared" si="4"/>
        <v>2.47466112090029</v>
      </c>
      <c r="G49" s="286">
        <f t="shared" si="6"/>
        <v>2.3790440763834297</v>
      </c>
      <c r="H49" s="286">
        <f t="shared" si="8"/>
        <v>1.9633014235502122</v>
      </c>
      <c r="I49" s="271">
        <v>94.850662866812172</v>
      </c>
      <c r="J49" s="286"/>
      <c r="K49" s="286">
        <f t="shared" si="1"/>
        <v>2.4261732845528794</v>
      </c>
      <c r="L49" s="286">
        <f t="shared" si="3"/>
        <v>2.6032409721253424</v>
      </c>
      <c r="M49" s="286">
        <f t="shared" si="5"/>
        <v>2.5107018413810245</v>
      </c>
      <c r="N49" s="286">
        <f t="shared" si="7"/>
        <v>2.4337178006515803</v>
      </c>
      <c r="O49" s="286">
        <f t="shared" si="9"/>
        <v>2.066393532905364</v>
      </c>
      <c r="P49" s="151"/>
    </row>
    <row r="50" spans="1:16" x14ac:dyDescent="0.2">
      <c r="A50" s="147">
        <v>2005</v>
      </c>
      <c r="B50" s="151">
        <v>90.519029746818504</v>
      </c>
      <c r="C50" s="151"/>
      <c r="D50" s="286">
        <f t="shared" si="0"/>
        <v>2.4147426613777556</v>
      </c>
      <c r="E50" s="286">
        <f t="shared" si="2"/>
        <v>2.3391035472162036</v>
      </c>
      <c r="F50" s="286">
        <f t="shared" si="4"/>
        <v>2.5023036597968895</v>
      </c>
      <c r="G50" s="286">
        <f t="shared" si="6"/>
        <v>2.311973228965325</v>
      </c>
      <c r="H50" s="286">
        <f t="shared" si="8"/>
        <v>2.1049701992449599</v>
      </c>
      <c r="I50" s="271">
        <v>96.091666191252997</v>
      </c>
      <c r="J50" s="286"/>
      <c r="K50" s="286">
        <f t="shared" si="1"/>
        <v>2.1186129713900881</v>
      </c>
      <c r="L50" s="286">
        <f t="shared" si="3"/>
        <v>2.1491095101653146</v>
      </c>
      <c r="M50" s="286">
        <f t="shared" si="5"/>
        <v>2.48923816647173</v>
      </c>
      <c r="N50" s="286">
        <f t="shared" si="7"/>
        <v>2.3296528643231396</v>
      </c>
      <c r="O50" s="286">
        <f t="shared" si="9"/>
        <v>2.1854317453066097</v>
      </c>
      <c r="P50" s="151"/>
    </row>
    <row r="51" spans="1:16" x14ac:dyDescent="0.2">
      <c r="A51" s="147">
        <v>2006</v>
      </c>
      <c r="B51" s="151">
        <v>93.2913162643014</v>
      </c>
      <c r="C51" s="151"/>
      <c r="D51" s="286">
        <f t="shared" si="0"/>
        <v>2.3328922354535209</v>
      </c>
      <c r="E51" s="286">
        <f t="shared" si="2"/>
        <v>2.5135598744361332</v>
      </c>
      <c r="F51" s="286">
        <f t="shared" si="4"/>
        <v>2.6145339821318503</v>
      </c>
      <c r="G51" s="286">
        <f t="shared" si="6"/>
        <v>2.4761163750501636</v>
      </c>
      <c r="H51" s="286">
        <f t="shared" si="8"/>
        <v>2.1313453782193292</v>
      </c>
      <c r="I51" s="271">
        <v>98.592805998438024</v>
      </c>
      <c r="J51" s="286"/>
      <c r="K51" s="286">
        <f t="shared" si="1"/>
        <v>1.9017926236706506</v>
      </c>
      <c r="L51" s="286">
        <f t="shared" si="3"/>
        <v>2.236868777145018</v>
      </c>
      <c r="M51" s="286">
        <f t="shared" si="5"/>
        <v>2.5324570167442939</v>
      </c>
      <c r="N51" s="286">
        <f t="shared" si="7"/>
        <v>2.4547728355341913</v>
      </c>
      <c r="O51" s="286">
        <f t="shared" si="9"/>
        <v>2.1972461051109393</v>
      </c>
      <c r="P51" s="151"/>
    </row>
    <row r="52" spans="1:16" x14ac:dyDescent="0.2">
      <c r="A52" s="147">
        <v>2007</v>
      </c>
      <c r="B52" s="151">
        <v>93.701462909105729</v>
      </c>
      <c r="C52" s="151"/>
      <c r="D52" s="286">
        <f t="shared" si="0"/>
        <v>1.7699406808573404</v>
      </c>
      <c r="E52" s="286">
        <f t="shared" si="2"/>
        <v>2.1453928540881462</v>
      </c>
      <c r="F52" s="286">
        <f t="shared" si="4"/>
        <v>2.1372313441337498</v>
      </c>
      <c r="G52" s="286">
        <f t="shared" si="6"/>
        <v>2.356110826888469</v>
      </c>
      <c r="H52" s="286">
        <f t="shared" si="8"/>
        <v>2.0808348689761891</v>
      </c>
      <c r="I52" s="271">
        <v>98.319476980525479</v>
      </c>
      <c r="J52" s="286"/>
      <c r="K52" s="286">
        <f t="shared" si="1"/>
        <v>1.2044781365959212</v>
      </c>
      <c r="L52" s="286">
        <f t="shared" si="3"/>
        <v>1.7310932251059619</v>
      </c>
      <c r="M52" s="286">
        <f t="shared" si="5"/>
        <v>1.9647227536429668</v>
      </c>
      <c r="N52" s="286">
        <f t="shared" si="7"/>
        <v>2.285385070526047</v>
      </c>
      <c r="O52" s="286">
        <f t="shared" si="9"/>
        <v>2.1176305745307156</v>
      </c>
      <c r="P52" s="151"/>
    </row>
    <row r="53" spans="1:16" x14ac:dyDescent="0.2">
      <c r="A53" s="147">
        <v>2008</v>
      </c>
      <c r="B53" s="151">
        <v>94.375356869481465</v>
      </c>
      <c r="C53" s="151"/>
      <c r="D53" s="286">
        <f t="shared" si="0"/>
        <v>1.4003775942433405</v>
      </c>
      <c r="E53" s="286">
        <f t="shared" si="2"/>
        <v>1.6278239309567955</v>
      </c>
      <c r="F53" s="286">
        <f t="shared" si="4"/>
        <v>2.0494073548965375</v>
      </c>
      <c r="G53" s="286">
        <f t="shared" si="6"/>
        <v>2.1498937606346358</v>
      </c>
      <c r="H53" s="286">
        <f t="shared" si="8"/>
        <v>1.9793592773061475</v>
      </c>
      <c r="I53" s="271">
        <v>98.400398997782602</v>
      </c>
      <c r="J53" s="286"/>
      <c r="K53" s="286">
        <f t="shared" si="1"/>
        <v>0.79454881339440231</v>
      </c>
      <c r="L53" s="286">
        <f t="shared" si="3"/>
        <v>1.0972683041413633</v>
      </c>
      <c r="M53" s="286">
        <f t="shared" si="5"/>
        <v>1.7998772122712392</v>
      </c>
      <c r="N53" s="286">
        <f t="shared" si="7"/>
        <v>2.0253011470583893</v>
      </c>
      <c r="O53" s="286">
        <f t="shared" si="9"/>
        <v>1.9854954057658913</v>
      </c>
      <c r="P53" s="151"/>
    </row>
    <row r="54" spans="1:16" x14ac:dyDescent="0.2">
      <c r="A54" s="147">
        <v>2009</v>
      </c>
      <c r="B54" s="151">
        <v>92.105058831225591</v>
      </c>
      <c r="C54" s="151"/>
      <c r="D54" s="286">
        <f t="shared" si="0"/>
        <v>-0.42566350418303811</v>
      </c>
      <c r="E54" s="286">
        <f t="shared" si="2"/>
        <v>0.71151646624179055</v>
      </c>
      <c r="F54" s="286">
        <f t="shared" si="4"/>
        <v>1.6777033002876029</v>
      </c>
      <c r="G54" s="286">
        <f t="shared" si="6"/>
        <v>1.8803281593896104</v>
      </c>
      <c r="H54" s="286">
        <f t="shared" si="8"/>
        <v>1.8150031942152811</v>
      </c>
      <c r="I54" s="271">
        <v>95.500969656842173</v>
      </c>
      <c r="J54" s="286"/>
      <c r="K54" s="286">
        <f t="shared" si="1"/>
        <v>-1.0564432407853652</v>
      </c>
      <c r="L54" s="286">
        <f t="shared" si="3"/>
        <v>0.13674773402858609</v>
      </c>
      <c r="M54" s="286">
        <f t="shared" si="5"/>
        <v>1.3624923624091956</v>
      </c>
      <c r="N54" s="286">
        <f t="shared" si="7"/>
        <v>1.72853980268588</v>
      </c>
      <c r="O54" s="286">
        <f t="shared" si="9"/>
        <v>1.7965973602642071</v>
      </c>
      <c r="P54" s="151"/>
    </row>
    <row r="55" spans="1:16" x14ac:dyDescent="0.2">
      <c r="A55" s="147">
        <v>2010</v>
      </c>
      <c r="B55" s="151">
        <v>92.983986573369918</v>
      </c>
      <c r="C55" s="151"/>
      <c r="D55" s="286">
        <f t="shared" si="0"/>
        <v>-0.25588907328540911</v>
      </c>
      <c r="E55" s="286">
        <f t="shared" si="2"/>
        <v>0.53879005896164678</v>
      </c>
      <c r="F55" s="286">
        <f t="shared" si="4"/>
        <v>1.4349527843134924</v>
      </c>
      <c r="G55" s="286">
        <f t="shared" si="6"/>
        <v>1.8335761268990947</v>
      </c>
      <c r="H55" s="286">
        <f t="shared" si="8"/>
        <v>1.9139852109436806</v>
      </c>
      <c r="I55" s="271">
        <v>95.857156771543686</v>
      </c>
      <c r="J55" s="286"/>
      <c r="K55" s="286">
        <f t="shared" si="1"/>
        <v>-0.84187001247604254</v>
      </c>
      <c r="L55" s="286">
        <f t="shared" si="3"/>
        <v>-4.8857240312005779E-2</v>
      </c>
      <c r="M55" s="286">
        <f t="shared" si="5"/>
        <v>1.0441498921413883</v>
      </c>
      <c r="N55" s="286">
        <f t="shared" si="7"/>
        <v>1.6555844075099913</v>
      </c>
      <c r="O55" s="286">
        <f t="shared" si="9"/>
        <v>1.8696136079517256</v>
      </c>
      <c r="P55" s="151"/>
    </row>
    <row r="56" spans="1:16" x14ac:dyDescent="0.2">
      <c r="A56" s="147">
        <v>2011</v>
      </c>
      <c r="B56" s="151">
        <v>93.66995699556999</v>
      </c>
      <c r="C56" s="151"/>
      <c r="D56" s="286">
        <f t="shared" si="0"/>
        <v>-0.24977024858346963</v>
      </c>
      <c r="E56" s="286">
        <f t="shared" si="2"/>
        <v>8.1042378790541214E-2</v>
      </c>
      <c r="F56" s="286">
        <f t="shared" si="4"/>
        <v>1.289999161783606</v>
      </c>
      <c r="G56" s="286">
        <f t="shared" si="6"/>
        <v>1.8694717067627931</v>
      </c>
      <c r="H56" s="286">
        <f t="shared" si="8"/>
        <v>1.9800956029643269</v>
      </c>
      <c r="I56" s="271">
        <v>95.877428387246567</v>
      </c>
      <c r="J56" s="286"/>
      <c r="K56" s="286">
        <f t="shared" si="1"/>
        <v>-0.86207169607207534</v>
      </c>
      <c r="L56" s="286">
        <f t="shared" si="3"/>
        <v>-0.55699717482903255</v>
      </c>
      <c r="M56" s="286">
        <f t="shared" si="5"/>
        <v>0.8302594990326595</v>
      </c>
      <c r="N56" s="286">
        <f t="shared" si="7"/>
        <v>1.6571863874259352</v>
      </c>
      <c r="O56" s="286">
        <f t="shared" si="9"/>
        <v>1.9024697431349491</v>
      </c>
      <c r="P56" s="151"/>
    </row>
    <row r="57" spans="1:16" x14ac:dyDescent="0.2">
      <c r="A57" s="147">
        <v>2012</v>
      </c>
      <c r="B57" s="151">
        <v>93.942187139916399</v>
      </c>
      <c r="C57" s="151"/>
      <c r="D57" s="286">
        <f t="shared" si="0"/>
        <v>0.66049481925554154</v>
      </c>
      <c r="E57" s="286">
        <f t="shared" si="2"/>
        <v>5.1328384944060446E-2</v>
      </c>
      <c r="F57" s="286">
        <f t="shared" si="4"/>
        <v>1.0929386428819354</v>
      </c>
      <c r="G57" s="286">
        <f t="shared" si="6"/>
        <v>1.8104024354895998</v>
      </c>
      <c r="H57" s="286">
        <f t="shared" si="8"/>
        <v>1.9555624237322045</v>
      </c>
      <c r="I57" s="271">
        <v>95.908155825921881</v>
      </c>
      <c r="J57" s="286"/>
      <c r="K57" s="286">
        <f t="shared" si="1"/>
        <v>0.14192136224919771</v>
      </c>
      <c r="L57" s="286">
        <f t="shared" si="3"/>
        <v>-0.49539131556294302</v>
      </c>
      <c r="M57" s="286">
        <f t="shared" si="5"/>
        <v>0.61169227482535948</v>
      </c>
      <c r="N57" s="286">
        <f t="shared" si="7"/>
        <v>1.5874143337611279</v>
      </c>
      <c r="O57" s="286">
        <f t="shared" si="9"/>
        <v>1.8589083979815957</v>
      </c>
      <c r="P57" s="151"/>
    </row>
    <row r="58" spans="1:16" x14ac:dyDescent="0.2">
      <c r="A58" s="147">
        <v>2013</v>
      </c>
      <c r="B58" s="151">
        <v>95.855710946511266</v>
      </c>
      <c r="C58" s="151"/>
      <c r="D58" s="286">
        <f t="shared" si="0"/>
        <v>1.019049262835714</v>
      </c>
      <c r="E58" s="286">
        <f t="shared" si="2"/>
        <v>0.3117662006603128</v>
      </c>
      <c r="F58" s="286">
        <f t="shared" si="4"/>
        <v>0.96765082759926457</v>
      </c>
      <c r="G58" s="286">
        <f t="shared" si="6"/>
        <v>1.777286817544188</v>
      </c>
      <c r="H58" s="286">
        <f t="shared" si="8"/>
        <v>1.9578067327379545</v>
      </c>
      <c r="I58" s="271">
        <v>97.602729272037536</v>
      </c>
      <c r="J58" s="286"/>
      <c r="K58" s="286">
        <f t="shared" si="1"/>
        <v>0.60335703690683751</v>
      </c>
      <c r="L58" s="286">
        <f t="shared" si="3"/>
        <v>-0.16265561262985839</v>
      </c>
      <c r="M58" s="286">
        <f t="shared" si="5"/>
        <v>0.46533129544201746</v>
      </c>
      <c r="N58" s="286">
        <f t="shared" si="7"/>
        <v>1.5477400204998659</v>
      </c>
      <c r="O58" s="286">
        <f t="shared" si="9"/>
        <v>1.8413422372438371</v>
      </c>
      <c r="P58" s="151"/>
    </row>
    <row r="59" spans="1:16" x14ac:dyDescent="0.2">
      <c r="A59" s="147" t="s">
        <v>219</v>
      </c>
      <c r="B59" s="151">
        <v>97.848305767211684</v>
      </c>
      <c r="C59" s="151"/>
      <c r="D59" s="286">
        <f t="shared" si="0"/>
        <v>1.4653278901840538</v>
      </c>
      <c r="E59" s="286">
        <f t="shared" si="2"/>
        <v>1.2171175134018997</v>
      </c>
      <c r="F59" s="286">
        <f t="shared" si="4"/>
        <v>0.96400050075524657</v>
      </c>
      <c r="G59" s="286">
        <f t="shared" si="6"/>
        <v>1.716526369736493</v>
      </c>
      <c r="H59" s="286">
        <f t="shared" si="8"/>
        <v>1.9051729106964066</v>
      </c>
      <c r="I59" s="271">
        <v>99.26088135349876</v>
      </c>
      <c r="J59" s="286"/>
      <c r="K59" s="286">
        <f t="shared" si="1"/>
        <v>1.1627399177034592</v>
      </c>
      <c r="L59" s="286">
        <f t="shared" si="3"/>
        <v>0.77529292061158106</v>
      </c>
      <c r="M59" s="286">
        <f t="shared" si="5"/>
        <v>0.45551296476524783</v>
      </c>
      <c r="N59" s="286">
        <f t="shared" si="7"/>
        <v>1.4779046780826866</v>
      </c>
      <c r="O59" s="286">
        <f t="shared" si="9"/>
        <v>1.7700252533919159</v>
      </c>
      <c r="P59" s="151"/>
    </row>
    <row r="60" spans="1:16" x14ac:dyDescent="0.2">
      <c r="A60" s="152">
        <v>2015</v>
      </c>
      <c r="B60" s="151">
        <v>98.342237268430623</v>
      </c>
      <c r="C60" s="151"/>
      <c r="D60" s="286">
        <f t="shared" si="0"/>
        <v>1.5375014304342072</v>
      </c>
      <c r="E60" s="286">
        <f t="shared" si="2"/>
        <v>1.1268278340656135</v>
      </c>
      <c r="F60" s="286">
        <f t="shared" si="4"/>
        <v>0.83238028003642661</v>
      </c>
      <c r="G60" s="286">
        <f t="shared" si="6"/>
        <v>1.6639132741033569</v>
      </c>
      <c r="H60" s="286">
        <f t="shared" si="8"/>
        <v>1.8163788193884978</v>
      </c>
      <c r="I60" s="271">
        <v>99.290334772712157</v>
      </c>
      <c r="J60" s="286"/>
      <c r="K60" s="286">
        <f t="shared" si="1"/>
        <v>1.1619389820709092</v>
      </c>
      <c r="L60" s="286">
        <f t="shared" si="3"/>
        <v>0.70626435816385502</v>
      </c>
      <c r="M60" s="286">
        <f t="shared" si="5"/>
        <v>0.32799313081925963</v>
      </c>
      <c r="N60" s="286">
        <f t="shared" si="7"/>
        <v>1.4028578628269006</v>
      </c>
      <c r="O60" s="286">
        <f t="shared" si="9"/>
        <v>1.6580345771663785</v>
      </c>
      <c r="P60" s="151"/>
    </row>
    <row r="61" spans="1:16" x14ac:dyDescent="0.2">
      <c r="A61" s="288">
        <v>2016</v>
      </c>
      <c r="B61" s="289">
        <v>98.994560176467601</v>
      </c>
      <c r="C61" s="289"/>
      <c r="D61" s="286">
        <f t="shared" si="0"/>
        <v>1.0798167581916873</v>
      </c>
      <c r="E61" s="286">
        <f t="shared" si="2"/>
        <v>1.1118838428751054</v>
      </c>
      <c r="F61" s="286">
        <f t="shared" si="4"/>
        <v>0.59514268531126735</v>
      </c>
      <c r="G61" s="286">
        <f t="shared" si="6"/>
        <v>1.5998212966896741</v>
      </c>
      <c r="H61" s="286">
        <f t="shared" si="8"/>
        <v>1.8452493494410138</v>
      </c>
      <c r="I61" s="271">
        <v>99.362719493274639</v>
      </c>
      <c r="J61" s="286"/>
      <c r="K61" s="286">
        <f t="shared" si="1"/>
        <v>0.59749562765452069</v>
      </c>
      <c r="L61" s="286">
        <f t="shared" si="3"/>
        <v>0.71668397196666955</v>
      </c>
      <c r="M61" s="286">
        <f t="shared" si="5"/>
        <v>7.7817166273819183E-2</v>
      </c>
      <c r="N61" s="286">
        <f t="shared" si="7"/>
        <v>1.2977022786329728</v>
      </c>
      <c r="O61" s="286">
        <f t="shared" si="9"/>
        <v>1.6562467863018071</v>
      </c>
      <c r="P61" s="151"/>
    </row>
    <row r="62" spans="1:16" x14ac:dyDescent="0.2">
      <c r="A62" s="288">
        <v>2017</v>
      </c>
      <c r="B62" s="289">
        <v>100</v>
      </c>
      <c r="C62" s="289"/>
      <c r="D62" s="286">
        <f t="shared" si="0"/>
        <v>0.72769515568362753</v>
      </c>
      <c r="E62" s="286">
        <f t="shared" si="2"/>
        <v>1.2576552624336657</v>
      </c>
      <c r="F62" s="286">
        <f t="shared" si="4"/>
        <v>0.65268460478939971</v>
      </c>
      <c r="G62" s="286">
        <f t="shared" si="6"/>
        <v>1.3922409895722909</v>
      </c>
      <c r="H62" s="286">
        <f t="shared" si="8"/>
        <v>1.7851227830520511</v>
      </c>
      <c r="I62" s="271">
        <v>100</v>
      </c>
      <c r="J62" s="290"/>
      <c r="K62" s="286">
        <f t="shared" si="1"/>
        <v>0.24759389624693373</v>
      </c>
      <c r="L62" s="286">
        <f t="shared" si="3"/>
        <v>0.83908399272001333</v>
      </c>
      <c r="M62" s="286">
        <f t="shared" si="5"/>
        <v>0.16962410228305025</v>
      </c>
      <c r="N62" s="286">
        <f t="shared" si="7"/>
        <v>1.0631879070016392</v>
      </c>
      <c r="O62" s="286">
        <f t="shared" si="9"/>
        <v>1.5752120559559879</v>
      </c>
      <c r="P62" s="151"/>
    </row>
    <row r="63" spans="1:16" x14ac:dyDescent="0.2">
      <c r="A63" s="288">
        <v>2018</v>
      </c>
      <c r="B63" s="289">
        <v>101.3439405985897</v>
      </c>
      <c r="C63" s="289"/>
      <c r="D63" s="290">
        <f>100*((B63/B60)^(1/3)-1)</f>
        <v>1.007254740242236</v>
      </c>
      <c r="E63" s="290">
        <f>100*((B63/B58)^(1/5)-1)</f>
        <v>1.1197434048351607</v>
      </c>
      <c r="F63" s="290">
        <f t="shared" si="4"/>
        <v>0.71494456482903423</v>
      </c>
      <c r="G63" s="290">
        <f t="shared" si="6"/>
        <v>1.3799802950368534</v>
      </c>
      <c r="H63" s="322">
        <f>100*((B63/B33)^(1/30)-1)</f>
        <v>1.6693200032563915</v>
      </c>
      <c r="I63" s="289">
        <v>101.09608299943537</v>
      </c>
      <c r="J63" s="290"/>
      <c r="K63" s="290">
        <f>100*((I63/I60)^(1/3)-1)</f>
        <v>0.60257987695144788</v>
      </c>
      <c r="L63" s="290">
        <f>100*((I63/I58)^(1/5)-1)</f>
        <v>0.70579758449462737</v>
      </c>
      <c r="M63" s="290">
        <f>100*((I63/I53)^(1/10)-1)</f>
        <v>0.27063077116837864</v>
      </c>
      <c r="N63" s="290">
        <f t="shared" si="7"/>
        <v>1.0323606598496182</v>
      </c>
      <c r="O63" s="290">
        <f t="shared" si="9"/>
        <v>1.4370255573213031</v>
      </c>
      <c r="P63" s="151"/>
    </row>
    <row r="64" spans="1:16" x14ac:dyDescent="0.2">
      <c r="A64" s="288">
        <v>2019</v>
      </c>
      <c r="B64" s="289">
        <v>102.10954294550241</v>
      </c>
      <c r="C64" s="289"/>
      <c r="D64" s="290">
        <f>100*((B64/B61)^(1/3)-1)</f>
        <v>1.0380604003248584</v>
      </c>
      <c r="E64" s="290">
        <f>100*((B64/B59)^(1/5)-1)</f>
        <v>0.85620077732886379</v>
      </c>
      <c r="F64" s="290">
        <f t="shared" ref="F64" si="10">100*((B64/B54)^(1/10)-1)</f>
        <v>1.0364979897569127</v>
      </c>
      <c r="G64" s="290">
        <f t="shared" ref="G64" si="11">100*((B64/B44)^(1/20)-1)</f>
        <v>1.3565935946083796</v>
      </c>
      <c r="H64" s="322">
        <f>100*((B64/B34)^(1/30)-1)</f>
        <v>1.5982712790288511</v>
      </c>
      <c r="I64" s="289">
        <v>101.38997466197381</v>
      </c>
      <c r="J64" s="290"/>
      <c r="K64" s="290">
        <f>100*((I64/I61)^(1/3)-1)</f>
        <v>0.67551233294249613</v>
      </c>
      <c r="L64" s="290">
        <f>100*((I64/I59)^(1/5)-1)</f>
        <v>0.42535543303139356</v>
      </c>
      <c r="M64" s="290">
        <f>100*((I64/I54)^(1/10)-1)</f>
        <v>0.6001720198343774</v>
      </c>
      <c r="N64" s="290">
        <f t="shared" ref="N64" si="12">100*((I64/I44)^(1/20)-1)</f>
        <v>0.98061283245172159</v>
      </c>
      <c r="O64" s="290">
        <f t="shared" ref="O64" si="13">100*((I64/I34)^(1/30)-1)</f>
        <v>1.3510179308745984</v>
      </c>
      <c r="P64" s="151"/>
    </row>
    <row r="65" spans="1:16" x14ac:dyDescent="0.2">
      <c r="A65" s="288">
        <v>2020</v>
      </c>
      <c r="B65" s="289">
        <v>92.288945026872454</v>
      </c>
      <c r="C65" s="289"/>
      <c r="D65" s="327">
        <f>100*((B65/B62)^(1/3)-1)</f>
        <v>-2.6394032435512305</v>
      </c>
      <c r="E65" s="327">
        <f>100*((B65/B60)^(1/5)-1)</f>
        <v>-1.2625471457930915</v>
      </c>
      <c r="F65" s="327">
        <f t="shared" ref="F65" si="14">100*((B65/B55)^(1/10)-1)</f>
        <v>-7.5001148053288613E-2</v>
      </c>
      <c r="G65" s="327">
        <f t="shared" ref="G65" si="15">100*((B65/B45)^(1/20)-1)</f>
        <v>0.67714507533371826</v>
      </c>
      <c r="H65" s="323">
        <f>100*((B65/B35)^(1/30)-1)</f>
        <v>1.1933672616948332</v>
      </c>
      <c r="I65" s="289">
        <v>91.6167823778095</v>
      </c>
      <c r="J65" s="290"/>
      <c r="K65" s="290">
        <f>100*((I65/I62)^(1/3)-1)</f>
        <v>-2.8763463198458794</v>
      </c>
      <c r="L65" s="290">
        <f>100*((I65/I60)^(1/5)-1)</f>
        <v>-1.5958052057001737</v>
      </c>
      <c r="M65" s="290">
        <f>100*((I65/I55)^(1/10)-1)</f>
        <v>-0.45142464652239145</v>
      </c>
      <c r="N65" s="290">
        <f t="shared" ref="N65" si="16">100*((I65/I45)^(1/20)-1)</f>
        <v>0.29357491667112434</v>
      </c>
      <c r="O65" s="290">
        <f t="shared" ref="O65" si="17">100*((I65/I35)^(1/30)-1)</f>
        <v>0.94833896914370275</v>
      </c>
      <c r="P65" s="151"/>
    </row>
    <row r="66" spans="1:16" ht="44.25" customHeight="1" x14ac:dyDescent="0.2">
      <c r="A66" s="383" t="s">
        <v>252</v>
      </c>
      <c r="B66" s="383"/>
      <c r="C66" s="383"/>
      <c r="D66" s="383"/>
      <c r="E66" s="383"/>
      <c r="F66" s="383"/>
      <c r="G66" s="383"/>
      <c r="H66" s="383"/>
      <c r="I66" s="383"/>
      <c r="J66" s="383"/>
      <c r="K66" s="383"/>
      <c r="L66" s="383"/>
      <c r="M66" s="383"/>
      <c r="N66" s="383"/>
      <c r="O66" s="383"/>
    </row>
    <row r="67" spans="1:16" ht="13.5" customHeight="1" x14ac:dyDescent="0.2">
      <c r="A67" s="273"/>
      <c r="B67" s="273"/>
      <c r="C67" s="273"/>
      <c r="D67" s="273"/>
      <c r="E67" s="273"/>
      <c r="F67" s="273"/>
      <c r="G67" s="273"/>
      <c r="H67" s="273"/>
      <c r="I67" s="273"/>
      <c r="J67" s="273"/>
      <c r="K67" s="273"/>
      <c r="L67" s="273"/>
      <c r="M67" s="273"/>
      <c r="N67" s="273"/>
      <c r="O67" s="273"/>
    </row>
    <row r="68" spans="1:16" x14ac:dyDescent="0.2">
      <c r="A68" s="273"/>
      <c r="B68" s="273"/>
      <c r="C68" s="273"/>
      <c r="D68" s="273"/>
      <c r="E68" s="273"/>
      <c r="F68" s="273"/>
      <c r="G68" s="273"/>
      <c r="H68" s="273"/>
      <c r="I68" s="273"/>
      <c r="J68" s="273"/>
      <c r="K68" s="273"/>
      <c r="L68" s="273"/>
      <c r="M68" s="273"/>
      <c r="N68" s="273"/>
      <c r="O68" s="273"/>
    </row>
    <row r="69" spans="1:16" x14ac:dyDescent="0.2">
      <c r="A69" s="273"/>
      <c r="B69" s="273"/>
      <c r="C69" s="273"/>
      <c r="D69" s="273"/>
      <c r="E69" s="273"/>
      <c r="F69" s="273"/>
      <c r="G69" s="273"/>
      <c r="H69" s="273"/>
      <c r="I69" s="273"/>
      <c r="J69" s="273"/>
      <c r="K69" s="273"/>
      <c r="L69" s="273"/>
      <c r="M69" s="273"/>
      <c r="N69" s="273"/>
      <c r="O69" s="273"/>
    </row>
    <row r="70" spans="1:16" ht="12.75" customHeight="1" x14ac:dyDescent="0.2">
      <c r="A70" s="273"/>
      <c r="B70" s="273"/>
      <c r="C70" s="273"/>
      <c r="D70" s="273"/>
      <c r="E70" s="273"/>
      <c r="F70" s="273"/>
      <c r="G70" s="273"/>
      <c r="H70" s="273"/>
      <c r="I70" s="273"/>
      <c r="J70" s="273"/>
      <c r="K70" s="273"/>
      <c r="L70" s="273"/>
      <c r="M70" s="273"/>
      <c r="N70" s="273"/>
      <c r="O70" s="273"/>
    </row>
    <row r="71" spans="1:16" x14ac:dyDescent="0.2">
      <c r="A71" s="273"/>
      <c r="B71" s="273"/>
      <c r="C71" s="273"/>
      <c r="D71" s="273"/>
      <c r="E71" s="273"/>
      <c r="F71" s="273"/>
      <c r="G71" s="273"/>
      <c r="H71" s="273"/>
      <c r="I71" s="273"/>
      <c r="J71" s="273"/>
      <c r="K71" s="273"/>
      <c r="L71" s="273"/>
      <c r="M71" s="273"/>
      <c r="N71" s="273"/>
      <c r="O71" s="273"/>
    </row>
    <row r="72" spans="1:16" ht="12.75" customHeight="1" x14ac:dyDescent="0.2">
      <c r="A72" s="273"/>
      <c r="B72" s="273"/>
      <c r="C72" s="273"/>
      <c r="D72" s="273"/>
      <c r="I72" s="273"/>
    </row>
    <row r="73" spans="1:16" ht="12.75" customHeight="1" x14ac:dyDescent="0.2">
      <c r="A73" s="273"/>
      <c r="B73" s="273"/>
      <c r="C73" s="273"/>
      <c r="D73" s="273"/>
      <c r="I73" s="273"/>
    </row>
    <row r="74" spans="1:16" ht="12.75" customHeight="1" x14ac:dyDescent="0.2">
      <c r="A74" s="273"/>
      <c r="B74" s="273"/>
      <c r="C74" s="273"/>
      <c r="D74" s="273"/>
      <c r="I74" s="273"/>
    </row>
    <row r="75" spans="1:16" ht="12.75" customHeight="1" x14ac:dyDescent="0.2">
      <c r="A75" s="273"/>
      <c r="B75" s="273"/>
      <c r="C75" s="273"/>
      <c r="D75" s="273"/>
      <c r="I75" s="273"/>
    </row>
    <row r="76" spans="1:16" ht="12.75" customHeight="1" x14ac:dyDescent="0.2">
      <c r="A76" s="273"/>
      <c r="B76" s="273"/>
      <c r="C76" s="273"/>
      <c r="D76" s="273"/>
      <c r="I76" s="273"/>
    </row>
    <row r="77" spans="1:16" ht="12.75" customHeight="1" x14ac:dyDescent="0.2">
      <c r="A77" s="273"/>
      <c r="B77" s="273"/>
      <c r="C77" s="273"/>
      <c r="D77" s="273"/>
      <c r="I77" s="273"/>
    </row>
    <row r="78" spans="1:16" ht="12.75" customHeight="1" x14ac:dyDescent="0.2">
      <c r="A78" s="273"/>
      <c r="B78" s="273"/>
      <c r="C78" s="273"/>
      <c r="D78" s="273"/>
      <c r="I78" s="273"/>
    </row>
  </sheetData>
  <mergeCells count="3">
    <mergeCell ref="D6:H6"/>
    <mergeCell ref="K6:O6"/>
    <mergeCell ref="A66:O66"/>
  </mergeCells>
  <pageMargins left="0.70866141732283472" right="0.70866141732283472" top="0.74803149606299213" bottom="0.74803149606299213" header="0.31496062992125984" footer="0.31496062992125984"/>
  <pageSetup paperSize="9" scale="4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93"/>
  <sheetViews>
    <sheetView view="pageBreakPreview" zoomScale="80" zoomScaleNormal="70" zoomScaleSheetLayoutView="80" workbookViewId="0">
      <pane ySplit="11" topLeftCell="A12" activePane="bottomLeft" state="frozen"/>
      <selection activeCell="E32" sqref="E32"/>
      <selection pane="bottomLeft" activeCell="A9" sqref="A9"/>
    </sheetView>
  </sheetViews>
  <sheetFormatPr defaultRowHeight="12.75" customHeight="1" x14ac:dyDescent="0.2"/>
  <cols>
    <col min="1" max="1" width="9.28515625" style="90" customWidth="1"/>
    <col min="2" max="2" width="15" style="90" bestFit="1" customWidth="1"/>
    <col min="3" max="3" width="11.5703125" style="90" customWidth="1"/>
    <col min="4" max="4" width="15.42578125" style="90" bestFit="1" customWidth="1"/>
    <col min="5" max="5" width="15.42578125" style="90" customWidth="1"/>
    <col min="6" max="6" width="17" style="90" bestFit="1" customWidth="1"/>
    <col min="7" max="7" width="11" style="90" customWidth="1"/>
    <col min="8" max="9" width="12.140625" style="90" customWidth="1"/>
    <col min="10" max="10" width="13" style="90" customWidth="1"/>
    <col min="11" max="11" width="17.140625" style="90" bestFit="1" customWidth="1"/>
    <col min="12" max="12" width="10.28515625" style="90" bestFit="1" customWidth="1"/>
    <col min="13" max="13" width="12.42578125" style="90" customWidth="1"/>
    <col min="14" max="14" width="16.28515625" style="90" bestFit="1" customWidth="1"/>
    <col min="15" max="15" width="11.140625" style="90" bestFit="1" customWidth="1"/>
    <col min="16" max="16" width="13.140625" style="90" bestFit="1" customWidth="1"/>
    <col min="17" max="17" width="18.7109375" style="90" customWidth="1"/>
    <col min="18" max="16384" width="9.140625" style="90"/>
  </cols>
  <sheetData>
    <row r="1" spans="1:17" s="215" customFormat="1" ht="56.25" customHeight="1" x14ac:dyDescent="0.2">
      <c r="A1" s="369" t="s">
        <v>255</v>
      </c>
      <c r="B1" s="370"/>
      <c r="C1" s="370"/>
      <c r="D1" s="370"/>
      <c r="E1" s="370"/>
      <c r="F1" s="370"/>
      <c r="G1" s="370"/>
      <c r="H1" s="370"/>
      <c r="I1" s="370"/>
      <c r="J1" s="370"/>
      <c r="K1" s="370"/>
      <c r="L1" s="370"/>
      <c r="M1" s="370"/>
      <c r="N1" s="370"/>
      <c r="O1" s="370"/>
      <c r="P1" s="370"/>
      <c r="Q1" s="178"/>
    </row>
    <row r="2" spans="1:17" s="215" customFormat="1" ht="9" customHeight="1" thickBot="1" x14ac:dyDescent="0.25">
      <c r="A2" s="186"/>
      <c r="B2" s="187"/>
      <c r="C2" s="187"/>
      <c r="D2" s="187"/>
      <c r="E2" s="187"/>
      <c r="F2" s="187"/>
      <c r="G2" s="187"/>
      <c r="H2" s="187"/>
      <c r="I2" s="187"/>
      <c r="J2" s="187"/>
      <c r="K2" s="187"/>
      <c r="L2" s="187"/>
      <c r="M2" s="187"/>
      <c r="N2" s="187"/>
      <c r="O2" s="187"/>
      <c r="P2" s="187"/>
      <c r="Q2" s="178"/>
    </row>
    <row r="3" spans="1:17" ht="21.75" customHeight="1" thickTop="1" thickBot="1" x14ac:dyDescent="0.35">
      <c r="A3" s="103"/>
      <c r="B3" s="384" t="s">
        <v>294</v>
      </c>
      <c r="C3" s="385"/>
      <c r="D3" s="385"/>
      <c r="E3" s="385"/>
      <c r="F3" s="385"/>
      <c r="G3" s="385"/>
      <c r="H3" s="385"/>
      <c r="I3" s="385"/>
      <c r="J3" s="385"/>
      <c r="K3" s="385"/>
      <c r="L3" s="385"/>
      <c r="M3" s="385"/>
      <c r="N3" s="385"/>
      <c r="O3" s="385"/>
      <c r="P3" s="386"/>
      <c r="Q3" s="102"/>
    </row>
    <row r="4" spans="1:17" ht="10.5" customHeight="1" thickTop="1" x14ac:dyDescent="0.3">
      <c r="A4" s="103"/>
      <c r="B4" s="274"/>
      <c r="C4" s="274"/>
      <c r="D4" s="274"/>
      <c r="E4" s="274"/>
      <c r="F4" s="274"/>
      <c r="G4" s="274"/>
      <c r="H4" s="274"/>
      <c r="I4" s="274"/>
      <c r="J4" s="274"/>
      <c r="K4" s="274"/>
      <c r="L4" s="274"/>
      <c r="M4" s="274"/>
      <c r="N4" s="274"/>
      <c r="O4" s="274"/>
      <c r="P4" s="274"/>
      <c r="Q4" s="102"/>
    </row>
    <row r="5" spans="1:17" ht="18" customHeight="1" thickBot="1" x14ac:dyDescent="0.3">
      <c r="A5" s="375" t="s">
        <v>302</v>
      </c>
      <c r="B5" s="375"/>
      <c r="C5" s="375"/>
      <c r="Q5" s="135" t="s">
        <v>283</v>
      </c>
    </row>
    <row r="6" spans="1:17" s="99" customFormat="1" ht="63.75" x14ac:dyDescent="0.2">
      <c r="A6" s="100"/>
      <c r="B6" s="100"/>
      <c r="C6" s="276" t="s">
        <v>101</v>
      </c>
      <c r="D6" s="256" t="s">
        <v>259</v>
      </c>
      <c r="E6" s="256" t="s">
        <v>20</v>
      </c>
      <c r="F6" s="196" t="s">
        <v>5</v>
      </c>
      <c r="G6" s="197"/>
      <c r="H6" s="197"/>
      <c r="I6" s="196"/>
      <c r="J6" s="196"/>
      <c r="K6" s="198" t="s">
        <v>0</v>
      </c>
      <c r="L6" s="196" t="s">
        <v>6</v>
      </c>
      <c r="M6" s="196"/>
      <c r="N6" s="196"/>
      <c r="O6" s="196"/>
      <c r="P6" s="196"/>
      <c r="Q6" s="272" t="s">
        <v>245</v>
      </c>
    </row>
    <row r="7" spans="1:17" s="99" customFormat="1" ht="61.5" customHeight="1" x14ac:dyDescent="0.2">
      <c r="A7" s="200"/>
      <c r="B7" s="200"/>
      <c r="C7" s="253"/>
      <c r="D7" s="253"/>
      <c r="E7" s="253" t="s">
        <v>10</v>
      </c>
      <c r="F7" s="253" t="s">
        <v>10</v>
      </c>
      <c r="G7" s="219" t="s">
        <v>19</v>
      </c>
      <c r="H7" s="219" t="s">
        <v>21</v>
      </c>
      <c r="I7" s="219" t="s">
        <v>35</v>
      </c>
      <c r="J7" s="219" t="s">
        <v>36</v>
      </c>
      <c r="K7" s="219" t="s">
        <v>10</v>
      </c>
      <c r="L7" s="219" t="s">
        <v>10</v>
      </c>
      <c r="M7" s="219" t="s">
        <v>22</v>
      </c>
      <c r="N7" s="219" t="s">
        <v>23</v>
      </c>
      <c r="O7" s="219" t="s">
        <v>24</v>
      </c>
      <c r="P7" s="219" t="s">
        <v>25</v>
      </c>
      <c r="Q7" s="201"/>
    </row>
    <row r="8" spans="1:17" s="99" customFormat="1" x14ac:dyDescent="0.2">
      <c r="A8" s="200"/>
      <c r="B8" s="200"/>
      <c r="C8" s="253"/>
      <c r="D8" s="253"/>
      <c r="E8" s="253"/>
      <c r="F8" s="253"/>
      <c r="G8" s="219"/>
      <c r="H8" s="219"/>
      <c r="I8" s="219"/>
      <c r="J8" s="219"/>
      <c r="K8" s="219"/>
      <c r="L8" s="219"/>
      <c r="M8" s="219"/>
      <c r="N8" s="219"/>
      <c r="O8" s="219"/>
      <c r="P8" s="219"/>
      <c r="Q8" s="201"/>
    </row>
    <row r="9" spans="1:17" s="99" customFormat="1" ht="13.5" thickBot="1" x14ac:dyDescent="0.25">
      <c r="A9" s="93" t="s">
        <v>44</v>
      </c>
      <c r="B9" s="202"/>
      <c r="C9" s="254" t="s">
        <v>239</v>
      </c>
      <c r="D9" s="275" t="s">
        <v>256</v>
      </c>
      <c r="E9" s="254" t="s">
        <v>45</v>
      </c>
      <c r="F9" s="254" t="s">
        <v>46</v>
      </c>
      <c r="G9" s="223" t="s">
        <v>39</v>
      </c>
      <c r="H9" s="223" t="s">
        <v>12</v>
      </c>
      <c r="I9" s="223" t="s">
        <v>14</v>
      </c>
      <c r="J9" s="223" t="s">
        <v>13</v>
      </c>
      <c r="K9" s="223" t="s">
        <v>30</v>
      </c>
      <c r="L9" s="223" t="s">
        <v>178</v>
      </c>
      <c r="M9" s="223" t="s">
        <v>47</v>
      </c>
      <c r="N9" s="223" t="s">
        <v>48</v>
      </c>
      <c r="O9" s="223" t="s">
        <v>49</v>
      </c>
      <c r="P9" s="223" t="s">
        <v>240</v>
      </c>
      <c r="Q9" s="203"/>
    </row>
    <row r="10" spans="1:17" ht="12.75" customHeight="1" x14ac:dyDescent="0.2">
      <c r="A10" s="193"/>
      <c r="B10" s="193"/>
      <c r="C10" s="255"/>
      <c r="D10" s="222"/>
      <c r="E10" s="222"/>
      <c r="F10" s="222"/>
      <c r="G10" s="222"/>
      <c r="H10" s="222"/>
      <c r="I10" s="222"/>
      <c r="J10" s="222"/>
      <c r="K10" s="222"/>
      <c r="L10" s="222"/>
      <c r="M10" s="222"/>
      <c r="N10" s="222"/>
      <c r="O10" s="222"/>
      <c r="P10" s="222"/>
      <c r="Q10" s="204"/>
    </row>
    <row r="11" spans="1:17" ht="12.75" customHeight="1" x14ac:dyDescent="0.2">
      <c r="A11" s="105" t="s">
        <v>284</v>
      </c>
      <c r="B11" s="199"/>
      <c r="C11" s="158">
        <v>1000</v>
      </c>
      <c r="D11" s="158">
        <v>991</v>
      </c>
      <c r="E11" s="158">
        <v>6</v>
      </c>
      <c r="F11" s="158">
        <v>139</v>
      </c>
      <c r="G11" s="158">
        <v>11</v>
      </c>
      <c r="H11" s="158">
        <v>101</v>
      </c>
      <c r="I11" s="158">
        <v>14</v>
      </c>
      <c r="J11" s="158">
        <v>13</v>
      </c>
      <c r="K11" s="158">
        <v>64</v>
      </c>
      <c r="L11" s="158">
        <v>790</v>
      </c>
      <c r="M11" s="158">
        <v>134</v>
      </c>
      <c r="N11" s="158">
        <v>106</v>
      </c>
      <c r="O11" s="158">
        <v>332</v>
      </c>
      <c r="P11" s="158">
        <v>218</v>
      </c>
      <c r="Q11" s="159"/>
    </row>
    <row r="12" spans="1:17" ht="27" customHeight="1" x14ac:dyDescent="0.2">
      <c r="A12" s="105" t="s">
        <v>257</v>
      </c>
      <c r="B12" s="199"/>
      <c r="C12" s="158" t="s">
        <v>102</v>
      </c>
      <c r="D12" s="158" t="s">
        <v>69</v>
      </c>
      <c r="E12" s="158" t="s">
        <v>50</v>
      </c>
      <c r="F12" s="158" t="s">
        <v>51</v>
      </c>
      <c r="G12" s="158" t="s">
        <v>52</v>
      </c>
      <c r="H12" s="158" t="s">
        <v>53</v>
      </c>
      <c r="I12" s="158" t="s">
        <v>54</v>
      </c>
      <c r="J12" s="158" t="s">
        <v>55</v>
      </c>
      <c r="K12" s="158" t="s">
        <v>56</v>
      </c>
      <c r="L12" s="158" t="s">
        <v>57</v>
      </c>
      <c r="M12" s="158" t="s">
        <v>58</v>
      </c>
      <c r="N12" s="158" t="s">
        <v>59</v>
      </c>
      <c r="O12" s="158" t="s">
        <v>60</v>
      </c>
      <c r="P12" s="158" t="s">
        <v>61</v>
      </c>
      <c r="Q12" s="159" t="s">
        <v>260</v>
      </c>
    </row>
    <row r="13" spans="1:17" ht="12.75" customHeight="1" x14ac:dyDescent="0.2">
      <c r="C13" s="160"/>
      <c r="D13" s="160"/>
      <c r="E13" s="160"/>
      <c r="F13" s="160"/>
      <c r="G13" s="160"/>
      <c r="H13" s="160"/>
      <c r="I13" s="160"/>
      <c r="J13" s="160"/>
      <c r="K13" s="160"/>
      <c r="L13" s="160"/>
      <c r="M13" s="160"/>
      <c r="N13" s="160"/>
      <c r="O13" s="160"/>
      <c r="P13" s="160"/>
      <c r="Q13" s="161"/>
    </row>
    <row r="14" spans="1:17" ht="12.75" customHeight="1" x14ac:dyDescent="0.2">
      <c r="A14" s="124">
        <v>1998</v>
      </c>
      <c r="C14" s="162">
        <v>68.900000000000006</v>
      </c>
      <c r="D14" s="162">
        <v>66.400000000000006</v>
      </c>
      <c r="E14" s="162">
        <v>83.7</v>
      </c>
      <c r="F14" s="162">
        <v>103.5</v>
      </c>
      <c r="G14" s="162">
        <v>213.8</v>
      </c>
      <c r="H14" s="162">
        <v>98.6</v>
      </c>
      <c r="I14" s="162">
        <v>85</v>
      </c>
      <c r="J14" s="162">
        <v>73.2</v>
      </c>
      <c r="K14" s="162">
        <v>74.599999999999994</v>
      </c>
      <c r="L14" s="162">
        <v>61.6</v>
      </c>
      <c r="M14" s="162">
        <v>69.099999999999994</v>
      </c>
      <c r="N14" s="162">
        <v>48.6</v>
      </c>
      <c r="O14" s="162">
        <v>54.9</v>
      </c>
      <c r="P14" s="293">
        <v>76.7</v>
      </c>
      <c r="Q14" s="162">
        <v>78.3</v>
      </c>
    </row>
    <row r="15" spans="1:17" ht="12.75" customHeight="1" x14ac:dyDescent="0.2">
      <c r="A15" s="124">
        <v>1999</v>
      </c>
      <c r="C15" s="162">
        <v>71.2</v>
      </c>
      <c r="D15" s="162">
        <v>68.3</v>
      </c>
      <c r="E15" s="162">
        <v>89.4</v>
      </c>
      <c r="F15" s="162">
        <v>104.6</v>
      </c>
      <c r="G15" s="162">
        <v>227.6</v>
      </c>
      <c r="H15" s="162">
        <v>99</v>
      </c>
      <c r="I15" s="162">
        <v>88.9</v>
      </c>
      <c r="J15" s="162">
        <v>73.7</v>
      </c>
      <c r="K15" s="162">
        <v>75.5</v>
      </c>
      <c r="L15" s="162">
        <v>63.8</v>
      </c>
      <c r="M15" s="162">
        <v>69.7</v>
      </c>
      <c r="N15" s="162">
        <v>54.4</v>
      </c>
      <c r="O15" s="162">
        <v>56.9</v>
      </c>
      <c r="P15" s="293">
        <v>77.8</v>
      </c>
      <c r="Q15" s="162">
        <v>80.599999999999994</v>
      </c>
    </row>
    <row r="16" spans="1:17" ht="12.75" customHeight="1" x14ac:dyDescent="0.2">
      <c r="A16" s="124">
        <v>2000</v>
      </c>
      <c r="C16" s="162">
        <v>73.7</v>
      </c>
      <c r="D16" s="162">
        <v>71.099999999999994</v>
      </c>
      <c r="E16" s="162">
        <v>90.7</v>
      </c>
      <c r="F16" s="162">
        <v>106.4</v>
      </c>
      <c r="G16" s="162">
        <v>226.3</v>
      </c>
      <c r="H16" s="162">
        <v>100.7</v>
      </c>
      <c r="I16" s="162">
        <v>92.9</v>
      </c>
      <c r="J16" s="162">
        <v>74.2</v>
      </c>
      <c r="K16" s="162">
        <v>76.2</v>
      </c>
      <c r="L16" s="162">
        <v>66.900000000000006</v>
      </c>
      <c r="M16" s="162">
        <v>69.400000000000006</v>
      </c>
      <c r="N16" s="162">
        <v>62.8</v>
      </c>
      <c r="O16" s="162">
        <v>59.5</v>
      </c>
      <c r="P16" s="293">
        <v>80.2</v>
      </c>
      <c r="Q16" s="162">
        <v>83.1</v>
      </c>
    </row>
    <row r="17" spans="1:17" ht="12.75" customHeight="1" x14ac:dyDescent="0.2">
      <c r="A17" s="124">
        <v>2001</v>
      </c>
      <c r="C17" s="162">
        <v>75.7</v>
      </c>
      <c r="D17" s="162">
        <v>73.3</v>
      </c>
      <c r="E17" s="162">
        <v>85.5</v>
      </c>
      <c r="F17" s="162">
        <v>104.8</v>
      </c>
      <c r="G17" s="162">
        <v>212.8</v>
      </c>
      <c r="H17" s="162">
        <v>99.3</v>
      </c>
      <c r="I17" s="162">
        <v>95.1</v>
      </c>
      <c r="J17" s="162">
        <v>75.3</v>
      </c>
      <c r="K17" s="162">
        <v>77.5</v>
      </c>
      <c r="L17" s="162">
        <v>69.599999999999994</v>
      </c>
      <c r="M17" s="162">
        <v>72.5</v>
      </c>
      <c r="N17" s="162">
        <v>66.099999999999994</v>
      </c>
      <c r="O17" s="162">
        <v>62.2</v>
      </c>
      <c r="P17" s="293">
        <v>82.2</v>
      </c>
      <c r="Q17" s="162">
        <v>85.1</v>
      </c>
    </row>
    <row r="18" spans="1:17" ht="12.75" customHeight="1" x14ac:dyDescent="0.2">
      <c r="A18" s="124">
        <v>2002</v>
      </c>
      <c r="C18" s="162">
        <v>77.3</v>
      </c>
      <c r="D18" s="162">
        <v>74.900000000000006</v>
      </c>
      <c r="E18" s="162">
        <v>96.5</v>
      </c>
      <c r="F18" s="162">
        <v>103.3</v>
      </c>
      <c r="G18" s="162">
        <v>211.1</v>
      </c>
      <c r="H18" s="162">
        <v>96.8</v>
      </c>
      <c r="I18" s="162">
        <v>98</v>
      </c>
      <c r="J18" s="162">
        <v>78.8</v>
      </c>
      <c r="K18" s="162">
        <v>82</v>
      </c>
      <c r="L18" s="162">
        <v>71.400000000000006</v>
      </c>
      <c r="M18" s="162">
        <v>76.099999999999994</v>
      </c>
      <c r="N18" s="162">
        <v>68.3</v>
      </c>
      <c r="O18" s="162">
        <v>62.9</v>
      </c>
      <c r="P18" s="293">
        <v>84.5</v>
      </c>
      <c r="Q18" s="162">
        <v>86.6</v>
      </c>
    </row>
    <row r="19" spans="1:17" ht="12.75" customHeight="1" x14ac:dyDescent="0.2">
      <c r="A19" s="124">
        <v>2003</v>
      </c>
      <c r="C19" s="162">
        <v>79.900000000000006</v>
      </c>
      <c r="D19" s="162">
        <v>77.7</v>
      </c>
      <c r="E19" s="162">
        <v>92.6</v>
      </c>
      <c r="F19" s="162">
        <v>103</v>
      </c>
      <c r="G19" s="162">
        <v>200.1</v>
      </c>
      <c r="H19" s="162">
        <v>96.5</v>
      </c>
      <c r="I19" s="162">
        <v>101</v>
      </c>
      <c r="J19" s="162">
        <v>81.8</v>
      </c>
      <c r="K19" s="162">
        <v>85.9</v>
      </c>
      <c r="L19" s="162">
        <v>74.5</v>
      </c>
      <c r="M19" s="162">
        <v>77.900000000000006</v>
      </c>
      <c r="N19" s="162">
        <v>71.900000000000006</v>
      </c>
      <c r="O19" s="162">
        <v>66.5</v>
      </c>
      <c r="P19" s="293">
        <v>86.9</v>
      </c>
      <c r="Q19" s="162">
        <v>89</v>
      </c>
    </row>
    <row r="20" spans="1:17" ht="12.75" customHeight="1" x14ac:dyDescent="0.2">
      <c r="A20" s="124">
        <v>2004</v>
      </c>
      <c r="C20" s="162">
        <v>81.7</v>
      </c>
      <c r="D20" s="162">
        <v>79.7</v>
      </c>
      <c r="E20" s="162">
        <v>90.4</v>
      </c>
      <c r="F20" s="162">
        <v>103.9</v>
      </c>
      <c r="G20" s="162">
        <v>186.1</v>
      </c>
      <c r="H20" s="162">
        <v>98.3</v>
      </c>
      <c r="I20" s="162">
        <v>101.9</v>
      </c>
      <c r="J20" s="162">
        <v>83</v>
      </c>
      <c r="K20" s="162">
        <v>90.5</v>
      </c>
      <c r="L20" s="162">
        <v>76.3</v>
      </c>
      <c r="M20" s="162">
        <v>80.2</v>
      </c>
      <c r="N20" s="162">
        <v>74.099999999999994</v>
      </c>
      <c r="O20" s="162">
        <v>68.7</v>
      </c>
      <c r="P20" s="293">
        <v>87.6</v>
      </c>
      <c r="Q20" s="162">
        <v>90.6</v>
      </c>
    </row>
    <row r="21" spans="1:17" ht="12.75" customHeight="1" x14ac:dyDescent="0.2">
      <c r="A21" s="124">
        <v>2005</v>
      </c>
      <c r="C21" s="162">
        <v>84.2</v>
      </c>
      <c r="D21" s="162">
        <v>82.7</v>
      </c>
      <c r="E21" s="162">
        <v>97.5</v>
      </c>
      <c r="F21" s="162">
        <v>103.3</v>
      </c>
      <c r="G21" s="162">
        <v>174.4</v>
      </c>
      <c r="H21" s="162">
        <v>98.4</v>
      </c>
      <c r="I21" s="162">
        <v>97.5</v>
      </c>
      <c r="J21" s="162">
        <v>85.7</v>
      </c>
      <c r="K21" s="162">
        <v>88.3</v>
      </c>
      <c r="L21" s="162">
        <v>80</v>
      </c>
      <c r="M21" s="162">
        <v>80.099999999999994</v>
      </c>
      <c r="N21" s="162">
        <v>78.099999999999994</v>
      </c>
      <c r="O21" s="162">
        <v>73.5</v>
      </c>
      <c r="P21" s="293">
        <v>91.6</v>
      </c>
      <c r="Q21" s="162">
        <v>92.5</v>
      </c>
    </row>
    <row r="22" spans="1:17" ht="12.75" customHeight="1" x14ac:dyDescent="0.2">
      <c r="A22" s="124">
        <v>2006</v>
      </c>
      <c r="C22" s="162">
        <v>86.4</v>
      </c>
      <c r="D22" s="162">
        <v>85.1</v>
      </c>
      <c r="E22" s="162">
        <v>91.5</v>
      </c>
      <c r="F22" s="162">
        <v>104.4</v>
      </c>
      <c r="G22" s="162">
        <v>163.80000000000001</v>
      </c>
      <c r="H22" s="162">
        <v>100.8</v>
      </c>
      <c r="I22" s="162">
        <v>100.1</v>
      </c>
      <c r="J22" s="162">
        <v>84.2</v>
      </c>
      <c r="K22" s="162">
        <v>89</v>
      </c>
      <c r="L22" s="162">
        <v>82.5</v>
      </c>
      <c r="M22" s="162">
        <v>83.2</v>
      </c>
      <c r="N22" s="162">
        <v>79.8</v>
      </c>
      <c r="O22" s="162">
        <v>76.900000000000006</v>
      </c>
      <c r="P22" s="293">
        <v>92.5</v>
      </c>
      <c r="Q22" s="162">
        <v>94.4</v>
      </c>
    </row>
    <row r="23" spans="1:17" ht="12.75" customHeight="1" x14ac:dyDescent="0.2">
      <c r="A23" s="124">
        <v>2007</v>
      </c>
      <c r="C23" s="162">
        <v>88.5</v>
      </c>
      <c r="D23" s="162">
        <v>87.1</v>
      </c>
      <c r="E23" s="162">
        <v>87.8</v>
      </c>
      <c r="F23" s="162">
        <v>105.2</v>
      </c>
      <c r="G23" s="162">
        <v>158.4</v>
      </c>
      <c r="H23" s="162">
        <v>101.3</v>
      </c>
      <c r="I23" s="162">
        <v>105.8</v>
      </c>
      <c r="J23" s="162">
        <v>86.7</v>
      </c>
      <c r="K23" s="162">
        <v>90.9</v>
      </c>
      <c r="L23" s="162">
        <v>84.7</v>
      </c>
      <c r="M23" s="162">
        <v>86</v>
      </c>
      <c r="N23" s="162">
        <v>82.8</v>
      </c>
      <c r="O23" s="162">
        <v>80.7</v>
      </c>
      <c r="P23" s="293">
        <v>90.9</v>
      </c>
      <c r="Q23" s="162">
        <v>95.8</v>
      </c>
    </row>
    <row r="24" spans="1:17" ht="12.75" customHeight="1" x14ac:dyDescent="0.2">
      <c r="A24" s="124">
        <v>2008</v>
      </c>
      <c r="C24" s="162">
        <v>88.2</v>
      </c>
      <c r="D24" s="162">
        <v>87.1</v>
      </c>
      <c r="E24" s="162">
        <v>94</v>
      </c>
      <c r="F24" s="162">
        <v>102.7</v>
      </c>
      <c r="G24" s="162">
        <v>151.9</v>
      </c>
      <c r="H24" s="162">
        <v>98.5</v>
      </c>
      <c r="I24" s="162">
        <v>104.5</v>
      </c>
      <c r="J24" s="162">
        <v>88.5</v>
      </c>
      <c r="K24" s="162">
        <v>88.5</v>
      </c>
      <c r="L24" s="162">
        <v>85.1</v>
      </c>
      <c r="M24" s="162">
        <v>83.8</v>
      </c>
      <c r="N24" s="162">
        <v>82.9</v>
      </c>
      <c r="O24" s="162">
        <v>82</v>
      </c>
      <c r="P24" s="293">
        <v>91.7</v>
      </c>
      <c r="Q24" s="162">
        <v>94.8</v>
      </c>
    </row>
    <row r="25" spans="1:17" ht="12.75" customHeight="1" x14ac:dyDescent="0.2">
      <c r="A25" s="124">
        <v>2009</v>
      </c>
      <c r="C25" s="162">
        <v>84.6</v>
      </c>
      <c r="D25" s="162">
        <v>83.6</v>
      </c>
      <c r="E25" s="162">
        <v>88.6</v>
      </c>
      <c r="F25" s="162">
        <v>94.7</v>
      </c>
      <c r="G25" s="162">
        <v>135.80000000000001</v>
      </c>
      <c r="H25" s="162">
        <v>90</v>
      </c>
      <c r="I25" s="162">
        <v>106.6</v>
      </c>
      <c r="J25" s="162">
        <v>80.599999999999994</v>
      </c>
      <c r="K25" s="162">
        <v>76.8</v>
      </c>
      <c r="L25" s="162">
        <v>83</v>
      </c>
      <c r="M25" s="162">
        <v>79.099999999999994</v>
      </c>
      <c r="N25" s="162">
        <v>77.7</v>
      </c>
      <c r="O25" s="162">
        <v>80.099999999999994</v>
      </c>
      <c r="P25" s="293">
        <v>92.6</v>
      </c>
      <c r="Q25" s="162">
        <v>90.3</v>
      </c>
    </row>
    <row r="26" spans="1:17" ht="12.75" customHeight="1" x14ac:dyDescent="0.2">
      <c r="A26" s="124">
        <v>2010</v>
      </c>
      <c r="C26" s="162">
        <v>86.3</v>
      </c>
      <c r="D26" s="162">
        <v>85.7</v>
      </c>
      <c r="E26" s="162">
        <v>88.2</v>
      </c>
      <c r="F26" s="162">
        <v>98.1</v>
      </c>
      <c r="G26" s="162">
        <v>132.5</v>
      </c>
      <c r="H26" s="162">
        <v>94.2</v>
      </c>
      <c r="I26" s="162">
        <v>110.3</v>
      </c>
      <c r="J26" s="162">
        <v>82</v>
      </c>
      <c r="K26" s="162">
        <v>83.4</v>
      </c>
      <c r="L26" s="162">
        <v>84.4</v>
      </c>
      <c r="M26" s="162">
        <v>80.2</v>
      </c>
      <c r="N26" s="162">
        <v>79.900000000000006</v>
      </c>
      <c r="O26" s="162">
        <v>81.7</v>
      </c>
      <c r="P26" s="293">
        <v>93.4</v>
      </c>
      <c r="Q26" s="162">
        <v>91.4</v>
      </c>
    </row>
    <row r="27" spans="1:17" ht="12.75" customHeight="1" x14ac:dyDescent="0.2">
      <c r="A27" s="124">
        <v>2011</v>
      </c>
      <c r="C27" s="162">
        <v>87.4</v>
      </c>
      <c r="D27" s="162">
        <v>87.2</v>
      </c>
      <c r="E27" s="162">
        <v>98.9</v>
      </c>
      <c r="F27" s="162">
        <v>97.9</v>
      </c>
      <c r="G27" s="162">
        <v>114.4</v>
      </c>
      <c r="H27" s="162">
        <v>96.3</v>
      </c>
      <c r="I27" s="162">
        <v>103.5</v>
      </c>
      <c r="J27" s="162">
        <v>87</v>
      </c>
      <c r="K27" s="162">
        <v>84.2</v>
      </c>
      <c r="L27" s="162">
        <v>85.9</v>
      </c>
      <c r="M27" s="162">
        <v>81.5</v>
      </c>
      <c r="N27" s="162">
        <v>82.2</v>
      </c>
      <c r="O27" s="162">
        <v>83.8</v>
      </c>
      <c r="P27" s="293">
        <v>93.8</v>
      </c>
      <c r="Q27" s="162">
        <v>91.8</v>
      </c>
    </row>
    <row r="28" spans="1:17" ht="12.75" customHeight="1" x14ac:dyDescent="0.2">
      <c r="A28" s="124">
        <v>2012</v>
      </c>
      <c r="C28" s="162">
        <v>88.7</v>
      </c>
      <c r="D28" s="162">
        <v>88.7</v>
      </c>
      <c r="E28" s="162">
        <v>90.4</v>
      </c>
      <c r="F28" s="162">
        <v>95.6</v>
      </c>
      <c r="G28" s="162">
        <v>100.6</v>
      </c>
      <c r="H28" s="162">
        <v>95.2</v>
      </c>
      <c r="I28" s="162">
        <v>102.7</v>
      </c>
      <c r="J28" s="162">
        <v>86.7</v>
      </c>
      <c r="K28" s="162">
        <v>78.099999999999994</v>
      </c>
      <c r="L28" s="162">
        <v>88.4</v>
      </c>
      <c r="M28" s="162">
        <v>82.8</v>
      </c>
      <c r="N28" s="162">
        <v>83.6</v>
      </c>
      <c r="O28" s="162">
        <v>87.6</v>
      </c>
      <c r="P28" s="293">
        <v>95.8</v>
      </c>
      <c r="Q28" s="162">
        <v>92.5</v>
      </c>
    </row>
    <row r="29" spans="1:17" ht="12.75" customHeight="1" x14ac:dyDescent="0.2">
      <c r="A29" s="124">
        <v>2013</v>
      </c>
      <c r="C29" s="162">
        <v>90.6</v>
      </c>
      <c r="D29" s="162">
        <v>90.7</v>
      </c>
      <c r="E29" s="162">
        <v>91</v>
      </c>
      <c r="F29" s="162">
        <v>94.6</v>
      </c>
      <c r="G29" s="162">
        <v>95.1</v>
      </c>
      <c r="H29" s="162">
        <v>94.2</v>
      </c>
      <c r="I29" s="162">
        <v>102.1</v>
      </c>
      <c r="J29" s="162">
        <v>90.2</v>
      </c>
      <c r="K29" s="162">
        <v>79.400000000000006</v>
      </c>
      <c r="L29" s="162">
        <v>91</v>
      </c>
      <c r="M29" s="162">
        <v>86.1</v>
      </c>
      <c r="N29" s="162">
        <v>86.1</v>
      </c>
      <c r="O29" s="162">
        <v>90.9</v>
      </c>
      <c r="P29" s="293">
        <v>96.9</v>
      </c>
      <c r="Q29" s="162">
        <v>93.9</v>
      </c>
    </row>
    <row r="30" spans="1:17" ht="12.75" customHeight="1" x14ac:dyDescent="0.2">
      <c r="A30" s="124">
        <v>2014</v>
      </c>
      <c r="C30" s="162">
        <v>93.2</v>
      </c>
      <c r="D30" s="162">
        <v>93.4</v>
      </c>
      <c r="E30" s="162">
        <v>103.4</v>
      </c>
      <c r="F30" s="162">
        <v>96</v>
      </c>
      <c r="G30" s="162">
        <v>94.4</v>
      </c>
      <c r="H30" s="162">
        <v>96.8</v>
      </c>
      <c r="I30" s="162">
        <v>97.6</v>
      </c>
      <c r="J30" s="162">
        <v>90.6</v>
      </c>
      <c r="K30" s="162">
        <v>87.2</v>
      </c>
      <c r="L30" s="162">
        <v>93.3</v>
      </c>
      <c r="M30" s="162">
        <v>89.3</v>
      </c>
      <c r="N30" s="162">
        <v>87.9</v>
      </c>
      <c r="O30" s="162">
        <v>93.5</v>
      </c>
      <c r="P30" s="293">
        <v>98.4</v>
      </c>
      <c r="Q30" s="162">
        <v>95.9</v>
      </c>
    </row>
    <row r="31" spans="1:17" ht="12.75" customHeight="1" x14ac:dyDescent="0.2">
      <c r="A31" s="124">
        <v>2015</v>
      </c>
      <c r="C31" s="162">
        <v>95.4</v>
      </c>
      <c r="D31" s="162">
        <v>95.5</v>
      </c>
      <c r="E31" s="162">
        <v>103.4</v>
      </c>
      <c r="F31" s="162">
        <v>96.3</v>
      </c>
      <c r="G31" s="162">
        <v>96.5</v>
      </c>
      <c r="H31" s="162">
        <v>96.4</v>
      </c>
      <c r="I31" s="162">
        <v>99.7</v>
      </c>
      <c r="J31" s="162">
        <v>93.3</v>
      </c>
      <c r="K31" s="162">
        <v>90.6</v>
      </c>
      <c r="L31" s="162">
        <v>95.6</v>
      </c>
      <c r="M31" s="162">
        <v>92.7</v>
      </c>
      <c r="N31" s="162">
        <v>91.6</v>
      </c>
      <c r="O31" s="162">
        <v>95.6</v>
      </c>
      <c r="P31" s="293">
        <v>99.5</v>
      </c>
      <c r="Q31" s="162">
        <v>97.4</v>
      </c>
    </row>
    <row r="32" spans="1:17" ht="12.75" customHeight="1" x14ac:dyDescent="0.2">
      <c r="A32" s="124">
        <v>2016</v>
      </c>
      <c r="C32" s="162">
        <v>97.1</v>
      </c>
      <c r="D32" s="162">
        <v>97</v>
      </c>
      <c r="E32" s="162">
        <v>97.2</v>
      </c>
      <c r="F32" s="162">
        <v>97.3</v>
      </c>
      <c r="G32" s="162">
        <v>94.3</v>
      </c>
      <c r="H32" s="162">
        <v>96.6</v>
      </c>
      <c r="I32" s="162">
        <v>103.3</v>
      </c>
      <c r="J32" s="162">
        <v>99.2</v>
      </c>
      <c r="K32" s="162">
        <v>94.2</v>
      </c>
      <c r="L32" s="162">
        <v>97.1</v>
      </c>
      <c r="M32" s="162">
        <v>95.5</v>
      </c>
      <c r="N32" s="162">
        <v>93.8</v>
      </c>
      <c r="O32" s="162">
        <v>97.9</v>
      </c>
      <c r="P32" s="293">
        <v>98.7</v>
      </c>
      <c r="Q32" s="162">
        <v>98.2</v>
      </c>
    </row>
    <row r="33" spans="1:17" ht="12.75" customHeight="1" x14ac:dyDescent="0.2">
      <c r="A33" s="124">
        <v>2017</v>
      </c>
      <c r="C33" s="162">
        <v>98.8</v>
      </c>
      <c r="D33" s="162">
        <v>98.7</v>
      </c>
      <c r="E33" s="162">
        <v>103.4</v>
      </c>
      <c r="F33" s="162">
        <v>99.1</v>
      </c>
      <c r="G33" s="162">
        <v>95</v>
      </c>
      <c r="H33" s="162">
        <v>98.9</v>
      </c>
      <c r="I33" s="162">
        <v>101.2</v>
      </c>
      <c r="J33" s="162">
        <v>101.5</v>
      </c>
      <c r="K33" s="162">
        <v>100</v>
      </c>
      <c r="L33" s="162">
        <v>98.5</v>
      </c>
      <c r="M33" s="162">
        <v>97.3</v>
      </c>
      <c r="N33" s="162">
        <v>96.7</v>
      </c>
      <c r="O33" s="162">
        <v>98.9</v>
      </c>
      <c r="P33" s="293">
        <v>99.4</v>
      </c>
      <c r="Q33" s="162">
        <v>99.4</v>
      </c>
    </row>
    <row r="34" spans="1:17" ht="12.75" customHeight="1" x14ac:dyDescent="0.2">
      <c r="A34" s="124">
        <v>2018</v>
      </c>
      <c r="C34" s="162">
        <v>100</v>
      </c>
      <c r="D34" s="162">
        <v>100</v>
      </c>
      <c r="E34" s="162">
        <v>100</v>
      </c>
      <c r="F34" s="162">
        <v>100</v>
      </c>
      <c r="G34" s="162">
        <v>100</v>
      </c>
      <c r="H34" s="162">
        <v>100</v>
      </c>
      <c r="I34" s="162">
        <v>100</v>
      </c>
      <c r="J34" s="162">
        <v>100</v>
      </c>
      <c r="K34" s="162">
        <v>100</v>
      </c>
      <c r="L34" s="162">
        <v>100</v>
      </c>
      <c r="M34" s="162">
        <v>100</v>
      </c>
      <c r="N34" s="162">
        <v>100</v>
      </c>
      <c r="O34" s="162">
        <v>100</v>
      </c>
      <c r="P34" s="293">
        <v>100</v>
      </c>
      <c r="Q34" s="162">
        <v>100</v>
      </c>
    </row>
    <row r="35" spans="1:17" ht="12.75" customHeight="1" x14ac:dyDescent="0.2">
      <c r="A35" s="124">
        <v>2019</v>
      </c>
      <c r="C35" s="162">
        <v>101.4</v>
      </c>
      <c r="D35" s="162">
        <v>101.6</v>
      </c>
      <c r="E35" s="162">
        <v>106.3</v>
      </c>
      <c r="F35" s="162">
        <v>98.8</v>
      </c>
      <c r="G35" s="162">
        <v>99.1</v>
      </c>
      <c r="H35" s="162">
        <v>98.2</v>
      </c>
      <c r="I35" s="162">
        <v>101.1</v>
      </c>
      <c r="J35" s="162">
        <v>100.4</v>
      </c>
      <c r="K35" s="162">
        <v>101.8</v>
      </c>
      <c r="L35" s="162">
        <v>101.8</v>
      </c>
      <c r="M35" s="162">
        <v>102.5</v>
      </c>
      <c r="N35" s="162">
        <v>105.2</v>
      </c>
      <c r="O35" s="162">
        <v>100.6</v>
      </c>
      <c r="P35" s="162">
        <v>101.7</v>
      </c>
      <c r="Q35" s="162">
        <v>100.9</v>
      </c>
    </row>
    <row r="36" spans="1:17" ht="12.75" customHeight="1" x14ac:dyDescent="0.2">
      <c r="A36" s="124">
        <v>2020</v>
      </c>
      <c r="C36" s="162">
        <v>91.4</v>
      </c>
      <c r="D36" s="294">
        <v>91.5</v>
      </c>
      <c r="E36" s="162">
        <v>96.4</v>
      </c>
      <c r="F36" s="294">
        <v>90.9</v>
      </c>
      <c r="G36" s="162">
        <v>91.6</v>
      </c>
      <c r="H36" s="294">
        <v>88.9</v>
      </c>
      <c r="I36" s="294">
        <v>97.1</v>
      </c>
      <c r="J36" s="294">
        <v>99.1</v>
      </c>
      <c r="K36" s="294">
        <v>87.5</v>
      </c>
      <c r="L36" s="294">
        <v>92.7</v>
      </c>
      <c r="M36" s="294">
        <v>87.6</v>
      </c>
      <c r="N36" s="294">
        <v>95.5</v>
      </c>
      <c r="O36" s="294">
        <v>95.3</v>
      </c>
      <c r="P36" s="294">
        <v>90.5</v>
      </c>
      <c r="Q36" s="295">
        <v>90.6</v>
      </c>
    </row>
    <row r="37" spans="1:17" ht="12.75" customHeight="1" x14ac:dyDescent="0.2">
      <c r="A37" s="124"/>
      <c r="C37" s="162"/>
      <c r="D37" s="294"/>
      <c r="E37" s="162"/>
      <c r="F37" s="294"/>
      <c r="G37" s="162"/>
      <c r="H37" s="294"/>
      <c r="I37" s="294"/>
      <c r="J37" s="294"/>
      <c r="K37" s="294"/>
      <c r="L37" s="294"/>
      <c r="M37" s="294"/>
      <c r="N37" s="294"/>
      <c r="O37" s="294"/>
      <c r="P37" s="294"/>
      <c r="Q37" s="295"/>
    </row>
    <row r="38" spans="1:17" ht="12.75" customHeight="1" x14ac:dyDescent="0.2">
      <c r="A38" s="124" t="s">
        <v>17</v>
      </c>
      <c r="C38" s="162"/>
      <c r="D38" s="162"/>
      <c r="E38" s="162"/>
      <c r="F38" s="162"/>
      <c r="G38" s="162"/>
      <c r="H38" s="162"/>
      <c r="I38" s="162"/>
      <c r="J38" s="162"/>
      <c r="K38" s="162"/>
      <c r="L38" s="162"/>
      <c r="M38" s="162"/>
      <c r="N38" s="162"/>
      <c r="O38" s="162"/>
      <c r="P38" s="162"/>
      <c r="Q38" s="296"/>
    </row>
    <row r="39" spans="1:17" ht="20.25" customHeight="1" x14ac:dyDescent="0.2">
      <c r="A39" s="124">
        <v>1998</v>
      </c>
      <c r="B39" s="90" t="s">
        <v>3</v>
      </c>
      <c r="C39" s="162">
        <v>68</v>
      </c>
      <c r="D39" s="162">
        <v>65.599999999999994</v>
      </c>
      <c r="E39" s="162">
        <v>82.9</v>
      </c>
      <c r="F39" s="162">
        <v>103.9</v>
      </c>
      <c r="G39" s="162">
        <v>212.7</v>
      </c>
      <c r="H39" s="162">
        <v>99.4</v>
      </c>
      <c r="I39" s="162">
        <v>81.7</v>
      </c>
      <c r="J39" s="162">
        <v>74.5</v>
      </c>
      <c r="K39" s="162">
        <v>76</v>
      </c>
      <c r="L39" s="162">
        <v>60.4</v>
      </c>
      <c r="M39" s="162">
        <v>67.599999999999994</v>
      </c>
      <c r="N39" s="162">
        <v>46.4</v>
      </c>
      <c r="O39" s="162">
        <v>53.9</v>
      </c>
      <c r="P39" s="293">
        <v>76.099999999999994</v>
      </c>
      <c r="Q39" s="162">
        <v>77.400000000000006</v>
      </c>
    </row>
    <row r="40" spans="1:17" ht="12.75" customHeight="1" x14ac:dyDescent="0.2">
      <c r="A40" s="124"/>
      <c r="B40" s="90" t="s">
        <v>4</v>
      </c>
      <c r="C40" s="162">
        <v>68.7</v>
      </c>
      <c r="D40" s="162">
        <v>66.099999999999994</v>
      </c>
      <c r="E40" s="162">
        <v>83.8</v>
      </c>
      <c r="F40" s="162">
        <v>103.7</v>
      </c>
      <c r="G40" s="162">
        <v>215.2</v>
      </c>
      <c r="H40" s="162">
        <v>98.8</v>
      </c>
      <c r="I40" s="162">
        <v>84.5</v>
      </c>
      <c r="J40" s="162">
        <v>73.7</v>
      </c>
      <c r="K40" s="162">
        <v>73.900000000000006</v>
      </c>
      <c r="L40" s="162">
        <v>61.2</v>
      </c>
      <c r="M40" s="162">
        <v>68.400000000000006</v>
      </c>
      <c r="N40" s="162">
        <v>47.8</v>
      </c>
      <c r="O40" s="162">
        <v>55</v>
      </c>
      <c r="P40" s="293">
        <v>75.8</v>
      </c>
      <c r="Q40" s="162">
        <v>78.099999999999994</v>
      </c>
    </row>
    <row r="41" spans="1:17" ht="12.75" customHeight="1" x14ac:dyDescent="0.2">
      <c r="A41" s="124"/>
      <c r="B41" s="90" t="s">
        <v>1</v>
      </c>
      <c r="C41" s="162">
        <v>69.2</v>
      </c>
      <c r="D41" s="162">
        <v>66.7</v>
      </c>
      <c r="E41" s="162">
        <v>84.1</v>
      </c>
      <c r="F41" s="162">
        <v>103.2</v>
      </c>
      <c r="G41" s="162">
        <v>212.5</v>
      </c>
      <c r="H41" s="162">
        <v>98.4</v>
      </c>
      <c r="I41" s="162">
        <v>86.3</v>
      </c>
      <c r="J41" s="162">
        <v>71.7</v>
      </c>
      <c r="K41" s="162">
        <v>73.8</v>
      </c>
      <c r="L41" s="162">
        <v>62</v>
      </c>
      <c r="M41" s="162">
        <v>69.400000000000006</v>
      </c>
      <c r="N41" s="162">
        <v>48.9</v>
      </c>
      <c r="O41" s="162">
        <v>55.3</v>
      </c>
      <c r="P41" s="293">
        <v>77.2</v>
      </c>
      <c r="Q41" s="162">
        <v>78.5</v>
      </c>
    </row>
    <row r="42" spans="1:17" ht="12.75" customHeight="1" x14ac:dyDescent="0.2">
      <c r="A42" s="124"/>
      <c r="B42" s="90" t="s">
        <v>2</v>
      </c>
      <c r="C42" s="162">
        <v>69.8</v>
      </c>
      <c r="D42" s="162">
        <v>67.400000000000006</v>
      </c>
      <c r="E42" s="162">
        <v>84</v>
      </c>
      <c r="F42" s="162">
        <v>103.1</v>
      </c>
      <c r="G42" s="162">
        <v>214.7</v>
      </c>
      <c r="H42" s="162">
        <v>97.9</v>
      </c>
      <c r="I42" s="162">
        <v>87.6</v>
      </c>
      <c r="J42" s="162">
        <v>72.8</v>
      </c>
      <c r="K42" s="162">
        <v>74.599999999999994</v>
      </c>
      <c r="L42" s="162">
        <v>62.8</v>
      </c>
      <c r="M42" s="162">
        <v>70.900000000000006</v>
      </c>
      <c r="N42" s="162">
        <v>51.1</v>
      </c>
      <c r="O42" s="162">
        <v>55.5</v>
      </c>
      <c r="P42" s="293">
        <v>77.599999999999994</v>
      </c>
      <c r="Q42" s="162">
        <v>79.2</v>
      </c>
    </row>
    <row r="43" spans="1:17" ht="20.25" customHeight="1" x14ac:dyDescent="0.2">
      <c r="A43" s="124">
        <v>1999</v>
      </c>
      <c r="B43" s="90" t="s">
        <v>3</v>
      </c>
      <c r="C43" s="162">
        <v>70.2</v>
      </c>
      <c r="D43" s="162">
        <v>67.599999999999994</v>
      </c>
      <c r="E43" s="162">
        <v>88.4</v>
      </c>
      <c r="F43" s="162">
        <v>103.1</v>
      </c>
      <c r="G43" s="162">
        <v>220.7</v>
      </c>
      <c r="H43" s="162">
        <v>97.7</v>
      </c>
      <c r="I43" s="162">
        <v>87.7</v>
      </c>
      <c r="J43" s="162">
        <v>71.599999999999994</v>
      </c>
      <c r="K43" s="162">
        <v>74.900000000000006</v>
      </c>
      <c r="L43" s="162">
        <v>63.2</v>
      </c>
      <c r="M43" s="162">
        <v>70.400000000000006</v>
      </c>
      <c r="N43" s="162">
        <v>51.9</v>
      </c>
      <c r="O43" s="162">
        <v>56.1</v>
      </c>
      <c r="P43" s="293">
        <v>77.7</v>
      </c>
      <c r="Q43" s="162">
        <v>79.599999999999994</v>
      </c>
    </row>
    <row r="44" spans="1:17" ht="12.75" customHeight="1" x14ac:dyDescent="0.2">
      <c r="A44" s="124"/>
      <c r="B44" s="90" t="s">
        <v>4</v>
      </c>
      <c r="C44" s="162">
        <v>70.3</v>
      </c>
      <c r="D44" s="162">
        <v>67.599999999999994</v>
      </c>
      <c r="E44" s="162">
        <v>89.2</v>
      </c>
      <c r="F44" s="162">
        <v>103.5</v>
      </c>
      <c r="G44" s="162">
        <v>222.6</v>
      </c>
      <c r="H44" s="162">
        <v>97.9</v>
      </c>
      <c r="I44" s="162">
        <v>88</v>
      </c>
      <c r="J44" s="162">
        <v>73.2</v>
      </c>
      <c r="K44" s="162">
        <v>74.900000000000006</v>
      </c>
      <c r="L44" s="162">
        <v>63.2</v>
      </c>
      <c r="M44" s="162">
        <v>69.5</v>
      </c>
      <c r="N44" s="162">
        <v>53.1</v>
      </c>
      <c r="O44" s="162">
        <v>56.1</v>
      </c>
      <c r="P44" s="293">
        <v>77.5</v>
      </c>
      <c r="Q44" s="162">
        <v>79.7</v>
      </c>
    </row>
    <row r="45" spans="1:17" ht="12.75" customHeight="1" x14ac:dyDescent="0.2">
      <c r="A45" s="124"/>
      <c r="B45" s="90" t="s">
        <v>1</v>
      </c>
      <c r="C45" s="162">
        <v>71.599999999999994</v>
      </c>
      <c r="D45" s="162">
        <v>68.599999999999994</v>
      </c>
      <c r="E45" s="162">
        <v>89.9</v>
      </c>
      <c r="F45" s="162">
        <v>105.7</v>
      </c>
      <c r="G45" s="162">
        <v>231.9</v>
      </c>
      <c r="H45" s="162">
        <v>99.9</v>
      </c>
      <c r="I45" s="162">
        <v>89.6</v>
      </c>
      <c r="J45" s="162">
        <v>74.400000000000006</v>
      </c>
      <c r="K45" s="162">
        <v>76.2</v>
      </c>
      <c r="L45" s="162">
        <v>64</v>
      </c>
      <c r="M45" s="162">
        <v>69</v>
      </c>
      <c r="N45" s="162">
        <v>55.9</v>
      </c>
      <c r="O45" s="162">
        <v>56.9</v>
      </c>
      <c r="P45" s="293">
        <v>77.599999999999994</v>
      </c>
      <c r="Q45" s="162">
        <v>81</v>
      </c>
    </row>
    <row r="46" spans="1:17" ht="12.75" customHeight="1" x14ac:dyDescent="0.2">
      <c r="A46" s="124"/>
      <c r="B46" s="90" t="s">
        <v>2</v>
      </c>
      <c r="C46" s="162">
        <v>72.599999999999994</v>
      </c>
      <c r="D46" s="162">
        <v>69.5</v>
      </c>
      <c r="E46" s="162">
        <v>90.2</v>
      </c>
      <c r="F46" s="162">
        <v>106.3</v>
      </c>
      <c r="G46" s="162">
        <v>235.4</v>
      </c>
      <c r="H46" s="162">
        <v>100.2</v>
      </c>
      <c r="I46" s="162">
        <v>90.2</v>
      </c>
      <c r="J46" s="162">
        <v>75.7</v>
      </c>
      <c r="K46" s="162">
        <v>76.099999999999994</v>
      </c>
      <c r="L46" s="162">
        <v>65.099999999999994</v>
      </c>
      <c r="M46" s="162">
        <v>69.8</v>
      </c>
      <c r="N46" s="162">
        <v>56.8</v>
      </c>
      <c r="O46" s="162">
        <v>58.5</v>
      </c>
      <c r="P46" s="293">
        <v>78.2</v>
      </c>
      <c r="Q46" s="162">
        <v>82.1</v>
      </c>
    </row>
    <row r="47" spans="1:17" ht="21" customHeight="1" x14ac:dyDescent="0.2">
      <c r="A47" s="124">
        <v>2000</v>
      </c>
      <c r="B47" s="90" t="s">
        <v>3</v>
      </c>
      <c r="C47" s="162">
        <v>73.2</v>
      </c>
      <c r="D47" s="162">
        <v>70.2</v>
      </c>
      <c r="E47" s="162">
        <v>90.2</v>
      </c>
      <c r="F47" s="162">
        <v>106.2</v>
      </c>
      <c r="G47" s="162">
        <v>237.5</v>
      </c>
      <c r="H47" s="162">
        <v>100.4</v>
      </c>
      <c r="I47" s="162">
        <v>89.8</v>
      </c>
      <c r="J47" s="162">
        <v>73.2</v>
      </c>
      <c r="K47" s="162">
        <v>77.400000000000006</v>
      </c>
      <c r="L47" s="162">
        <v>65.900000000000006</v>
      </c>
      <c r="M47" s="162">
        <v>69.8</v>
      </c>
      <c r="N47" s="162">
        <v>59.7</v>
      </c>
      <c r="O47" s="162">
        <v>58.7</v>
      </c>
      <c r="P47" s="293">
        <v>79.5</v>
      </c>
      <c r="Q47" s="162">
        <v>82.7</v>
      </c>
    </row>
    <row r="48" spans="1:17" ht="12.75" customHeight="1" x14ac:dyDescent="0.2">
      <c r="A48" s="124"/>
      <c r="B48" s="90" t="s">
        <v>4</v>
      </c>
      <c r="C48" s="162">
        <v>73.599999999999994</v>
      </c>
      <c r="D48" s="162">
        <v>70.900000000000006</v>
      </c>
      <c r="E48" s="162">
        <v>90.5</v>
      </c>
      <c r="F48" s="162">
        <v>106.4</v>
      </c>
      <c r="G48" s="162">
        <v>228.4</v>
      </c>
      <c r="H48" s="162">
        <v>100.6</v>
      </c>
      <c r="I48" s="162">
        <v>94.1</v>
      </c>
      <c r="J48" s="162">
        <v>73.5</v>
      </c>
      <c r="K48" s="162">
        <v>76.5</v>
      </c>
      <c r="L48" s="162">
        <v>66.7</v>
      </c>
      <c r="M48" s="162">
        <v>69.7</v>
      </c>
      <c r="N48" s="162">
        <v>62.2</v>
      </c>
      <c r="O48" s="162">
        <v>59.3</v>
      </c>
      <c r="P48" s="293">
        <v>80</v>
      </c>
      <c r="Q48" s="162">
        <v>83.1</v>
      </c>
    </row>
    <row r="49" spans="1:17" ht="12.75" customHeight="1" x14ac:dyDescent="0.2">
      <c r="A49" s="124"/>
      <c r="B49" s="90" t="s">
        <v>1</v>
      </c>
      <c r="C49" s="162">
        <v>73.900000000000006</v>
      </c>
      <c r="D49" s="162">
        <v>71.400000000000006</v>
      </c>
      <c r="E49" s="162">
        <v>91.4</v>
      </c>
      <c r="F49" s="162">
        <v>106.2</v>
      </c>
      <c r="G49" s="162">
        <v>223.2</v>
      </c>
      <c r="H49" s="162">
        <v>100.4</v>
      </c>
      <c r="I49" s="162">
        <v>94.2</v>
      </c>
      <c r="J49" s="162">
        <v>75</v>
      </c>
      <c r="K49" s="162">
        <v>74.7</v>
      </c>
      <c r="L49" s="162">
        <v>67.3</v>
      </c>
      <c r="M49" s="162">
        <v>69</v>
      </c>
      <c r="N49" s="162">
        <v>64.5</v>
      </c>
      <c r="O49" s="162">
        <v>60</v>
      </c>
      <c r="P49" s="293">
        <v>80.3</v>
      </c>
      <c r="Q49" s="162">
        <v>83.3</v>
      </c>
    </row>
    <row r="50" spans="1:17" ht="12.75" customHeight="1" x14ac:dyDescent="0.2">
      <c r="A50" s="124"/>
      <c r="B50" s="90" t="s">
        <v>2</v>
      </c>
      <c r="C50" s="162">
        <v>74</v>
      </c>
      <c r="D50" s="162">
        <v>71.8</v>
      </c>
      <c r="E50" s="162">
        <v>90.8</v>
      </c>
      <c r="F50" s="162">
        <v>106.7</v>
      </c>
      <c r="G50" s="162">
        <v>216.2</v>
      </c>
      <c r="H50" s="162">
        <v>101.5</v>
      </c>
      <c r="I50" s="162">
        <v>93.2</v>
      </c>
      <c r="J50" s="162">
        <v>75.099999999999994</v>
      </c>
      <c r="K50" s="162">
        <v>76.2</v>
      </c>
      <c r="L50" s="162">
        <v>67.599999999999994</v>
      </c>
      <c r="M50" s="162">
        <v>69.2</v>
      </c>
      <c r="N50" s="162">
        <v>64.900000000000006</v>
      </c>
      <c r="O50" s="162">
        <v>60.1</v>
      </c>
      <c r="P50" s="293">
        <v>80.8</v>
      </c>
      <c r="Q50" s="162">
        <v>83.4</v>
      </c>
    </row>
    <row r="51" spans="1:17" ht="20.25" customHeight="1" x14ac:dyDescent="0.2">
      <c r="A51" s="124">
        <v>2001</v>
      </c>
      <c r="B51" s="90" t="s">
        <v>3</v>
      </c>
      <c r="C51" s="162">
        <v>74.900000000000006</v>
      </c>
      <c r="D51" s="162">
        <v>72.599999999999994</v>
      </c>
      <c r="E51" s="162">
        <v>85.5</v>
      </c>
      <c r="F51" s="162">
        <v>106.2</v>
      </c>
      <c r="G51" s="162">
        <v>210.9</v>
      </c>
      <c r="H51" s="162">
        <v>101</v>
      </c>
      <c r="I51" s="162">
        <v>96.7</v>
      </c>
      <c r="J51" s="162">
        <v>74.7</v>
      </c>
      <c r="K51" s="162">
        <v>75.900000000000006</v>
      </c>
      <c r="L51" s="162">
        <v>68.7</v>
      </c>
      <c r="M51" s="162">
        <v>71</v>
      </c>
      <c r="N51" s="162">
        <v>65.400000000000006</v>
      </c>
      <c r="O51" s="162">
        <v>61.4</v>
      </c>
      <c r="P51" s="293">
        <v>81.400000000000006</v>
      </c>
      <c r="Q51" s="162">
        <v>84.3</v>
      </c>
    </row>
    <row r="52" spans="1:17" ht="12.75" customHeight="1" x14ac:dyDescent="0.2">
      <c r="A52" s="124"/>
      <c r="B52" s="90" t="s">
        <v>4</v>
      </c>
      <c r="C52" s="162">
        <v>75.5</v>
      </c>
      <c r="D52" s="162">
        <v>73.099999999999994</v>
      </c>
      <c r="E52" s="162">
        <v>84.3</v>
      </c>
      <c r="F52" s="162">
        <v>105</v>
      </c>
      <c r="G52" s="162">
        <v>214.1</v>
      </c>
      <c r="H52" s="162">
        <v>99.3</v>
      </c>
      <c r="I52" s="162">
        <v>95.6</v>
      </c>
      <c r="J52" s="162">
        <v>75.7</v>
      </c>
      <c r="K52" s="162">
        <v>77.7</v>
      </c>
      <c r="L52" s="162">
        <v>69.400000000000006</v>
      </c>
      <c r="M52" s="162">
        <v>71.5</v>
      </c>
      <c r="N52" s="162">
        <v>66</v>
      </c>
      <c r="O52" s="162">
        <v>62.2</v>
      </c>
      <c r="P52" s="293">
        <v>82.1</v>
      </c>
      <c r="Q52" s="162">
        <v>84.9</v>
      </c>
    </row>
    <row r="53" spans="1:17" ht="12.75" customHeight="1" x14ac:dyDescent="0.2">
      <c r="A53" s="124"/>
      <c r="B53" s="90" t="s">
        <v>1</v>
      </c>
      <c r="C53" s="162">
        <v>76.099999999999994</v>
      </c>
      <c r="D53" s="162">
        <v>73.599999999999994</v>
      </c>
      <c r="E53" s="162">
        <v>86.5</v>
      </c>
      <c r="F53" s="162">
        <v>104.8</v>
      </c>
      <c r="G53" s="162">
        <v>214.3</v>
      </c>
      <c r="H53" s="162">
        <v>99.3</v>
      </c>
      <c r="I53" s="162">
        <v>95.1</v>
      </c>
      <c r="J53" s="162">
        <v>74.7</v>
      </c>
      <c r="K53" s="162">
        <v>77.5</v>
      </c>
      <c r="L53" s="162">
        <v>70</v>
      </c>
      <c r="M53" s="162">
        <v>73</v>
      </c>
      <c r="N53" s="162">
        <v>66.3</v>
      </c>
      <c r="O53" s="162">
        <v>62.8</v>
      </c>
      <c r="P53" s="293">
        <v>82.2</v>
      </c>
      <c r="Q53" s="162">
        <v>85.4</v>
      </c>
    </row>
    <row r="54" spans="1:17" ht="12.75" customHeight="1" x14ac:dyDescent="0.2">
      <c r="A54" s="124"/>
      <c r="B54" s="90" t="s">
        <v>2</v>
      </c>
      <c r="C54" s="162">
        <v>76.400000000000006</v>
      </c>
      <c r="D54" s="162">
        <v>73.900000000000006</v>
      </c>
      <c r="E54" s="162">
        <v>85.8</v>
      </c>
      <c r="F54" s="162">
        <v>103.3</v>
      </c>
      <c r="G54" s="162">
        <v>211.8</v>
      </c>
      <c r="H54" s="162">
        <v>97.6</v>
      </c>
      <c r="I54" s="162">
        <v>92.8</v>
      </c>
      <c r="J54" s="162">
        <v>76.099999999999994</v>
      </c>
      <c r="K54" s="162">
        <v>79</v>
      </c>
      <c r="L54" s="162">
        <v>70.400000000000006</v>
      </c>
      <c r="M54" s="162">
        <v>74.7</v>
      </c>
      <c r="N54" s="162">
        <v>66.599999999999994</v>
      </c>
      <c r="O54" s="162">
        <v>62.4</v>
      </c>
      <c r="P54" s="293">
        <v>83.1</v>
      </c>
      <c r="Q54" s="162">
        <v>85.7</v>
      </c>
    </row>
    <row r="55" spans="1:17" ht="20.25" customHeight="1" x14ac:dyDescent="0.2">
      <c r="A55" s="124">
        <v>2002</v>
      </c>
      <c r="B55" s="90" t="s">
        <v>3</v>
      </c>
      <c r="C55" s="162">
        <v>76.7</v>
      </c>
      <c r="D55" s="162">
        <v>74.3</v>
      </c>
      <c r="E55" s="162">
        <v>97.4</v>
      </c>
      <c r="F55" s="162">
        <v>103.9</v>
      </c>
      <c r="G55" s="162">
        <v>211.1</v>
      </c>
      <c r="H55" s="162">
        <v>97.9</v>
      </c>
      <c r="I55" s="162">
        <v>95.3</v>
      </c>
      <c r="J55" s="162">
        <v>78.3</v>
      </c>
      <c r="K55" s="162">
        <v>79.900000000000006</v>
      </c>
      <c r="L55" s="162">
        <v>70.599999999999994</v>
      </c>
      <c r="M55" s="162">
        <v>75</v>
      </c>
      <c r="N55" s="162">
        <v>67.8</v>
      </c>
      <c r="O55" s="162">
        <v>62.2</v>
      </c>
      <c r="P55" s="293">
        <v>83.6</v>
      </c>
      <c r="Q55" s="162">
        <v>85.9</v>
      </c>
    </row>
    <row r="56" spans="1:17" ht="12.75" customHeight="1" x14ac:dyDescent="0.2">
      <c r="A56" s="124"/>
      <c r="B56" s="90" t="s">
        <v>4</v>
      </c>
      <c r="C56" s="162">
        <v>77</v>
      </c>
      <c r="D56" s="162">
        <v>74.5</v>
      </c>
      <c r="E56" s="162">
        <v>97.3</v>
      </c>
      <c r="F56" s="162">
        <v>103.2</v>
      </c>
      <c r="G56" s="162">
        <v>219</v>
      </c>
      <c r="H56" s="162">
        <v>96.3</v>
      </c>
      <c r="I56" s="162">
        <v>97.1</v>
      </c>
      <c r="J56" s="162">
        <v>78.5</v>
      </c>
      <c r="K56" s="162">
        <v>80.400000000000006</v>
      </c>
      <c r="L56" s="162">
        <v>71.2</v>
      </c>
      <c r="M56" s="162">
        <v>75.599999999999994</v>
      </c>
      <c r="N56" s="162">
        <v>67.8</v>
      </c>
      <c r="O56" s="162">
        <v>62.8</v>
      </c>
      <c r="P56" s="293">
        <v>84.2</v>
      </c>
      <c r="Q56" s="162">
        <v>86.3</v>
      </c>
    </row>
    <row r="57" spans="1:17" ht="12.75" customHeight="1" x14ac:dyDescent="0.2">
      <c r="A57" s="124"/>
      <c r="B57" s="90" t="s">
        <v>224</v>
      </c>
      <c r="C57" s="162">
        <v>77.5</v>
      </c>
      <c r="D57" s="162">
        <v>75.3</v>
      </c>
      <c r="E57" s="162">
        <v>96.2</v>
      </c>
      <c r="F57" s="162">
        <v>103.4</v>
      </c>
      <c r="G57" s="162">
        <v>201.7</v>
      </c>
      <c r="H57" s="162">
        <v>97.3</v>
      </c>
      <c r="I57" s="162">
        <v>100.1</v>
      </c>
      <c r="J57" s="162">
        <v>78.900000000000006</v>
      </c>
      <c r="K57" s="162">
        <v>83.2</v>
      </c>
      <c r="L57" s="162">
        <v>71.599999999999994</v>
      </c>
      <c r="M57" s="162">
        <v>76.5</v>
      </c>
      <c r="N57" s="162">
        <v>68.400000000000006</v>
      </c>
      <c r="O57" s="162">
        <v>62.9</v>
      </c>
      <c r="P57" s="293">
        <v>84.8</v>
      </c>
      <c r="Q57" s="162">
        <v>86.7</v>
      </c>
    </row>
    <row r="58" spans="1:17" ht="12.75" customHeight="1" x14ac:dyDescent="0.2">
      <c r="A58" s="124"/>
      <c r="B58" s="90" t="s">
        <v>2</v>
      </c>
      <c r="C58" s="162">
        <v>78.2</v>
      </c>
      <c r="D58" s="162">
        <v>75.7</v>
      </c>
      <c r="E58" s="162">
        <v>95</v>
      </c>
      <c r="F58" s="162">
        <v>102.7</v>
      </c>
      <c r="G58" s="162">
        <v>212.4</v>
      </c>
      <c r="H58" s="162">
        <v>95.8</v>
      </c>
      <c r="I58" s="162">
        <v>99.5</v>
      </c>
      <c r="J58" s="162">
        <v>79.3</v>
      </c>
      <c r="K58" s="162">
        <v>84.5</v>
      </c>
      <c r="L58" s="162">
        <v>72.400000000000006</v>
      </c>
      <c r="M58" s="162">
        <v>77.3</v>
      </c>
      <c r="N58" s="162">
        <v>69.099999999999994</v>
      </c>
      <c r="O58" s="162">
        <v>63.7</v>
      </c>
      <c r="P58" s="293">
        <v>85.4</v>
      </c>
      <c r="Q58" s="162">
        <v>87.3</v>
      </c>
    </row>
    <row r="59" spans="1:17" ht="20.25" customHeight="1" x14ac:dyDescent="0.2">
      <c r="A59" s="124">
        <v>2003</v>
      </c>
      <c r="B59" s="90" t="s">
        <v>3</v>
      </c>
      <c r="C59" s="162">
        <v>78.7</v>
      </c>
      <c r="D59" s="162">
        <v>76.400000000000006</v>
      </c>
      <c r="E59" s="162">
        <v>93</v>
      </c>
      <c r="F59" s="162">
        <v>102.6</v>
      </c>
      <c r="G59" s="162">
        <v>212.3</v>
      </c>
      <c r="H59" s="162">
        <v>95.6</v>
      </c>
      <c r="I59" s="162">
        <v>97.2</v>
      </c>
      <c r="J59" s="162">
        <v>81.8</v>
      </c>
      <c r="K59" s="162">
        <v>82.6</v>
      </c>
      <c r="L59" s="162">
        <v>73.3</v>
      </c>
      <c r="M59" s="162">
        <v>76.400000000000006</v>
      </c>
      <c r="N59" s="162">
        <v>71</v>
      </c>
      <c r="O59" s="162">
        <v>65.2</v>
      </c>
      <c r="P59" s="293">
        <v>86.2</v>
      </c>
      <c r="Q59" s="162">
        <v>87.9</v>
      </c>
    </row>
    <row r="60" spans="1:17" ht="12.75" customHeight="1" x14ac:dyDescent="0.2">
      <c r="A60" s="124"/>
      <c r="B60" s="90" t="s">
        <v>4</v>
      </c>
      <c r="C60" s="162">
        <v>79.5</v>
      </c>
      <c r="D60" s="162">
        <v>77.3</v>
      </c>
      <c r="E60" s="162">
        <v>93.1</v>
      </c>
      <c r="F60" s="162">
        <v>102.3</v>
      </c>
      <c r="G60" s="162">
        <v>197.9</v>
      </c>
      <c r="H60" s="162">
        <v>95.9</v>
      </c>
      <c r="I60" s="162">
        <v>99.4</v>
      </c>
      <c r="J60" s="162">
        <v>81.3</v>
      </c>
      <c r="K60" s="162">
        <v>84.8</v>
      </c>
      <c r="L60" s="162">
        <v>74.099999999999994</v>
      </c>
      <c r="M60" s="162">
        <v>77.8</v>
      </c>
      <c r="N60" s="162">
        <v>72.2</v>
      </c>
      <c r="O60" s="162">
        <v>65.900000000000006</v>
      </c>
      <c r="P60" s="293">
        <v>86.5</v>
      </c>
      <c r="Q60" s="162">
        <v>88.6</v>
      </c>
    </row>
    <row r="61" spans="1:17" ht="12.75" customHeight="1" x14ac:dyDescent="0.2">
      <c r="A61" s="124"/>
      <c r="B61" s="90" t="s">
        <v>1</v>
      </c>
      <c r="C61" s="162">
        <v>80.400000000000006</v>
      </c>
      <c r="D61" s="162">
        <v>78.2</v>
      </c>
      <c r="E61" s="162">
        <v>92.4</v>
      </c>
      <c r="F61" s="162">
        <v>103.2</v>
      </c>
      <c r="G61" s="162">
        <v>196.1</v>
      </c>
      <c r="H61" s="162">
        <v>96.7</v>
      </c>
      <c r="I61" s="162">
        <v>103.4</v>
      </c>
      <c r="J61" s="162">
        <v>82.5</v>
      </c>
      <c r="K61" s="162">
        <v>87</v>
      </c>
      <c r="L61" s="162">
        <v>74.900000000000006</v>
      </c>
      <c r="M61" s="162">
        <v>78.8</v>
      </c>
      <c r="N61" s="162">
        <v>71.5</v>
      </c>
      <c r="O61" s="162">
        <v>67.099999999999994</v>
      </c>
      <c r="P61" s="293">
        <v>87.4</v>
      </c>
      <c r="Q61" s="162">
        <v>89.5</v>
      </c>
    </row>
    <row r="62" spans="1:17" ht="12.75" customHeight="1" x14ac:dyDescent="0.2">
      <c r="A62" s="124"/>
      <c r="B62" s="90" t="s">
        <v>2</v>
      </c>
      <c r="C62" s="162">
        <v>81.099999999999994</v>
      </c>
      <c r="D62" s="162">
        <v>78.900000000000006</v>
      </c>
      <c r="E62" s="162">
        <v>91.9</v>
      </c>
      <c r="F62" s="162">
        <v>104</v>
      </c>
      <c r="G62" s="162">
        <v>194.2</v>
      </c>
      <c r="H62" s="162">
        <v>97.8</v>
      </c>
      <c r="I62" s="162">
        <v>104.2</v>
      </c>
      <c r="J62" s="162">
        <v>81.5</v>
      </c>
      <c r="K62" s="162">
        <v>89.3</v>
      </c>
      <c r="L62" s="162">
        <v>75.5</v>
      </c>
      <c r="M62" s="162">
        <v>78.900000000000006</v>
      </c>
      <c r="N62" s="162">
        <v>72.8</v>
      </c>
      <c r="O62" s="162">
        <v>67.900000000000006</v>
      </c>
      <c r="P62" s="293">
        <v>87.4</v>
      </c>
      <c r="Q62" s="162">
        <v>90.2</v>
      </c>
    </row>
    <row r="63" spans="1:17" ht="20.25" customHeight="1" x14ac:dyDescent="0.2">
      <c r="A63" s="124">
        <v>2004</v>
      </c>
      <c r="B63" s="90" t="s">
        <v>3</v>
      </c>
      <c r="C63" s="162">
        <v>81.400000000000006</v>
      </c>
      <c r="D63" s="162">
        <v>79.3</v>
      </c>
      <c r="E63" s="162">
        <v>91.9</v>
      </c>
      <c r="F63" s="162">
        <v>104.2</v>
      </c>
      <c r="G63" s="162">
        <v>188.9</v>
      </c>
      <c r="H63" s="162">
        <v>98.5</v>
      </c>
      <c r="I63" s="162">
        <v>103.6</v>
      </c>
      <c r="J63" s="162">
        <v>81.8</v>
      </c>
      <c r="K63" s="162">
        <v>92.2</v>
      </c>
      <c r="L63" s="162">
        <v>75.599999999999994</v>
      </c>
      <c r="M63" s="162">
        <v>80.099999999999994</v>
      </c>
      <c r="N63" s="162">
        <v>72.900000000000006</v>
      </c>
      <c r="O63" s="162">
        <v>67.7</v>
      </c>
      <c r="P63" s="293">
        <v>87.3</v>
      </c>
      <c r="Q63" s="162">
        <v>90.4</v>
      </c>
    </row>
    <row r="64" spans="1:17" ht="12.75" customHeight="1" x14ac:dyDescent="0.2">
      <c r="A64" s="124"/>
      <c r="B64" s="90" t="s">
        <v>4</v>
      </c>
      <c r="C64" s="162">
        <v>81.7</v>
      </c>
      <c r="D64" s="162">
        <v>79.599999999999994</v>
      </c>
      <c r="E64" s="162">
        <v>90.7</v>
      </c>
      <c r="F64" s="162">
        <v>104.6</v>
      </c>
      <c r="G64" s="162">
        <v>190</v>
      </c>
      <c r="H64" s="162">
        <v>98.7</v>
      </c>
      <c r="I64" s="162">
        <v>102.5</v>
      </c>
      <c r="J64" s="162">
        <v>84.8</v>
      </c>
      <c r="K64" s="162">
        <v>90.6</v>
      </c>
      <c r="L64" s="162">
        <v>76.099999999999994</v>
      </c>
      <c r="M64" s="162">
        <v>80.400000000000006</v>
      </c>
      <c r="N64" s="162">
        <v>73.3</v>
      </c>
      <c r="O64" s="162">
        <v>68.3</v>
      </c>
      <c r="P64" s="293">
        <v>87.5</v>
      </c>
      <c r="Q64" s="162">
        <v>90.6</v>
      </c>
    </row>
    <row r="65" spans="1:17" ht="12.75" customHeight="1" x14ac:dyDescent="0.2">
      <c r="A65" s="124"/>
      <c r="B65" s="90" t="s">
        <v>1</v>
      </c>
      <c r="C65" s="162">
        <v>81.8</v>
      </c>
      <c r="D65" s="162">
        <v>79.900000000000006</v>
      </c>
      <c r="E65" s="162">
        <v>90.6</v>
      </c>
      <c r="F65" s="162">
        <v>102.9</v>
      </c>
      <c r="G65" s="162">
        <v>183.2</v>
      </c>
      <c r="H65" s="162">
        <v>97.4</v>
      </c>
      <c r="I65" s="162">
        <v>101.3</v>
      </c>
      <c r="J65" s="162">
        <v>82.7</v>
      </c>
      <c r="K65" s="162">
        <v>90</v>
      </c>
      <c r="L65" s="162">
        <v>76.599999999999994</v>
      </c>
      <c r="M65" s="162">
        <v>80.3</v>
      </c>
      <c r="N65" s="162">
        <v>74.7</v>
      </c>
      <c r="O65" s="162">
        <v>69.099999999999994</v>
      </c>
      <c r="P65" s="293">
        <v>87.6</v>
      </c>
      <c r="Q65" s="162">
        <v>90.6</v>
      </c>
    </row>
    <row r="66" spans="1:17" ht="12.75" customHeight="1" x14ac:dyDescent="0.2">
      <c r="A66" s="124"/>
      <c r="B66" s="90" t="s">
        <v>2</v>
      </c>
      <c r="C66" s="162">
        <v>82</v>
      </c>
      <c r="D66" s="162">
        <v>80.2</v>
      </c>
      <c r="E66" s="162">
        <v>88.3</v>
      </c>
      <c r="F66" s="162">
        <v>103.9</v>
      </c>
      <c r="G66" s="162">
        <v>182.2</v>
      </c>
      <c r="H66" s="162">
        <v>98.7</v>
      </c>
      <c r="I66" s="162">
        <v>100.2</v>
      </c>
      <c r="J66" s="162">
        <v>82.7</v>
      </c>
      <c r="K66" s="162">
        <v>89.1</v>
      </c>
      <c r="L66" s="162">
        <v>77</v>
      </c>
      <c r="M66" s="162">
        <v>80</v>
      </c>
      <c r="N66" s="162">
        <v>75.7</v>
      </c>
      <c r="O66" s="162">
        <v>69.5</v>
      </c>
      <c r="P66" s="293">
        <v>87.8</v>
      </c>
      <c r="Q66" s="162">
        <v>90.6</v>
      </c>
    </row>
    <row r="67" spans="1:17" ht="20.25" customHeight="1" x14ac:dyDescent="0.2">
      <c r="A67" s="124">
        <v>2005</v>
      </c>
      <c r="B67" s="90" t="s">
        <v>3</v>
      </c>
      <c r="C67" s="162">
        <v>82.7</v>
      </c>
      <c r="D67" s="162">
        <v>81.099999999999994</v>
      </c>
      <c r="E67" s="162">
        <v>98.7</v>
      </c>
      <c r="F67" s="162">
        <v>103</v>
      </c>
      <c r="G67" s="162">
        <v>179</v>
      </c>
      <c r="H67" s="162">
        <v>97.9</v>
      </c>
      <c r="I67" s="162">
        <v>96.7</v>
      </c>
      <c r="J67" s="162">
        <v>84.7</v>
      </c>
      <c r="K67" s="162">
        <v>89.7</v>
      </c>
      <c r="L67" s="162">
        <v>77.900000000000006</v>
      </c>
      <c r="M67" s="162">
        <v>79.7</v>
      </c>
      <c r="N67" s="162">
        <v>76.5</v>
      </c>
      <c r="O67" s="162">
        <v>70.8</v>
      </c>
      <c r="P67" s="293">
        <v>89.3</v>
      </c>
      <c r="Q67" s="162">
        <v>91.2</v>
      </c>
    </row>
    <row r="68" spans="1:17" ht="12.75" customHeight="1" x14ac:dyDescent="0.2">
      <c r="A68" s="124"/>
      <c r="B68" s="90" t="s">
        <v>4</v>
      </c>
      <c r="C68" s="162">
        <v>83.7</v>
      </c>
      <c r="D68" s="162">
        <v>82.1</v>
      </c>
      <c r="E68" s="162">
        <v>97.5</v>
      </c>
      <c r="F68" s="162">
        <v>104</v>
      </c>
      <c r="G68" s="162">
        <v>180</v>
      </c>
      <c r="H68" s="162">
        <v>98.8</v>
      </c>
      <c r="I68" s="162">
        <v>98.2</v>
      </c>
      <c r="J68" s="162">
        <v>85.6</v>
      </c>
      <c r="K68" s="162">
        <v>89.1</v>
      </c>
      <c r="L68" s="162">
        <v>79.099999999999994</v>
      </c>
      <c r="M68" s="162">
        <v>79.8</v>
      </c>
      <c r="N68" s="162">
        <v>76.599999999999994</v>
      </c>
      <c r="O68" s="162">
        <v>72.400000000000006</v>
      </c>
      <c r="P68" s="293">
        <v>91.2</v>
      </c>
      <c r="Q68" s="162">
        <v>92.1</v>
      </c>
    </row>
    <row r="69" spans="1:17" ht="12.75" customHeight="1" x14ac:dyDescent="0.2">
      <c r="A69" s="124"/>
      <c r="B69" s="90" t="s">
        <v>1</v>
      </c>
      <c r="C69" s="162">
        <v>84.5</v>
      </c>
      <c r="D69" s="162">
        <v>83.2</v>
      </c>
      <c r="E69" s="162">
        <v>97.7</v>
      </c>
      <c r="F69" s="162">
        <v>102.9</v>
      </c>
      <c r="G69" s="162">
        <v>168.1</v>
      </c>
      <c r="H69" s="162">
        <v>98.4</v>
      </c>
      <c r="I69" s="162">
        <v>96.5</v>
      </c>
      <c r="J69" s="162">
        <v>86.1</v>
      </c>
      <c r="K69" s="162">
        <v>87.3</v>
      </c>
      <c r="L69" s="162">
        <v>80.599999999999994</v>
      </c>
      <c r="M69" s="162">
        <v>79.8</v>
      </c>
      <c r="N69" s="162">
        <v>78.599999999999994</v>
      </c>
      <c r="O69" s="162">
        <v>74.400000000000006</v>
      </c>
      <c r="P69" s="293">
        <v>92.4</v>
      </c>
      <c r="Q69" s="162">
        <v>92.9</v>
      </c>
    </row>
    <row r="70" spans="1:17" ht="12.75" customHeight="1" x14ac:dyDescent="0.2">
      <c r="A70" s="124"/>
      <c r="B70" s="90" t="s">
        <v>2</v>
      </c>
      <c r="C70" s="162">
        <v>85.7</v>
      </c>
      <c r="D70" s="162">
        <v>84.5</v>
      </c>
      <c r="E70" s="162">
        <v>96.2</v>
      </c>
      <c r="F70" s="162">
        <v>103.3</v>
      </c>
      <c r="G70" s="162">
        <v>170.6</v>
      </c>
      <c r="H70" s="162">
        <v>98.5</v>
      </c>
      <c r="I70" s="162">
        <v>98.6</v>
      </c>
      <c r="J70" s="162">
        <v>86.3</v>
      </c>
      <c r="K70" s="162">
        <v>87.1</v>
      </c>
      <c r="L70" s="162">
        <v>82.2</v>
      </c>
      <c r="M70" s="162">
        <v>81.099999999999994</v>
      </c>
      <c r="N70" s="162">
        <v>80.7</v>
      </c>
      <c r="O70" s="162">
        <v>76.3</v>
      </c>
      <c r="P70" s="293">
        <v>93.3</v>
      </c>
      <c r="Q70" s="162">
        <v>94</v>
      </c>
    </row>
    <row r="71" spans="1:17" ht="20.25" customHeight="1" x14ac:dyDescent="0.2">
      <c r="A71" s="124">
        <v>2006</v>
      </c>
      <c r="B71" s="90" t="s">
        <v>3</v>
      </c>
      <c r="C71" s="162">
        <v>86.1</v>
      </c>
      <c r="D71" s="162">
        <v>84.8</v>
      </c>
      <c r="E71" s="162">
        <v>92.4</v>
      </c>
      <c r="F71" s="162">
        <v>104.4</v>
      </c>
      <c r="G71" s="162">
        <v>175.9</v>
      </c>
      <c r="H71" s="162">
        <v>99.5</v>
      </c>
      <c r="I71" s="162">
        <v>102.2</v>
      </c>
      <c r="J71" s="162">
        <v>83.6</v>
      </c>
      <c r="K71" s="162">
        <v>88</v>
      </c>
      <c r="L71" s="162">
        <v>82.3</v>
      </c>
      <c r="M71" s="162">
        <v>82.6</v>
      </c>
      <c r="N71" s="162">
        <v>79.400000000000006</v>
      </c>
      <c r="O71" s="162">
        <v>76.599999999999994</v>
      </c>
      <c r="P71" s="293">
        <v>92.9</v>
      </c>
      <c r="Q71" s="162">
        <v>94.3</v>
      </c>
    </row>
    <row r="72" spans="1:17" ht="12.75" customHeight="1" x14ac:dyDescent="0.2">
      <c r="A72" s="124"/>
      <c r="B72" s="90" t="s">
        <v>4</v>
      </c>
      <c r="C72" s="162">
        <v>86.3</v>
      </c>
      <c r="D72" s="162">
        <v>85</v>
      </c>
      <c r="E72" s="162">
        <v>91.2</v>
      </c>
      <c r="F72" s="162">
        <v>104.3</v>
      </c>
      <c r="G72" s="162">
        <v>162.80000000000001</v>
      </c>
      <c r="H72" s="162">
        <v>100.6</v>
      </c>
      <c r="I72" s="162">
        <v>99.7</v>
      </c>
      <c r="J72" s="162">
        <v>84.7</v>
      </c>
      <c r="K72" s="162">
        <v>88.6</v>
      </c>
      <c r="L72" s="162">
        <v>82.5</v>
      </c>
      <c r="M72" s="162">
        <v>83.3</v>
      </c>
      <c r="N72" s="162">
        <v>80.099999999999994</v>
      </c>
      <c r="O72" s="162">
        <v>76.8</v>
      </c>
      <c r="P72" s="293">
        <v>92.4</v>
      </c>
      <c r="Q72" s="162">
        <v>94.4</v>
      </c>
    </row>
    <row r="73" spans="1:17" ht="12.75" customHeight="1" x14ac:dyDescent="0.2">
      <c r="A73" s="124"/>
      <c r="B73" s="90" t="s">
        <v>1</v>
      </c>
      <c r="C73" s="162">
        <v>86.4</v>
      </c>
      <c r="D73" s="162">
        <v>85.1</v>
      </c>
      <c r="E73" s="162">
        <v>92.2</v>
      </c>
      <c r="F73" s="162">
        <v>104.5</v>
      </c>
      <c r="G73" s="162">
        <v>160.80000000000001</v>
      </c>
      <c r="H73" s="162">
        <v>101.3</v>
      </c>
      <c r="I73" s="162">
        <v>99.2</v>
      </c>
      <c r="J73" s="162">
        <v>84.1</v>
      </c>
      <c r="K73" s="162">
        <v>88.9</v>
      </c>
      <c r="L73" s="162">
        <v>82.5</v>
      </c>
      <c r="M73" s="162">
        <v>83.2</v>
      </c>
      <c r="N73" s="162">
        <v>79.900000000000006</v>
      </c>
      <c r="O73" s="162">
        <v>76.900000000000006</v>
      </c>
      <c r="P73" s="293">
        <v>92.4</v>
      </c>
      <c r="Q73" s="162">
        <v>94.3</v>
      </c>
    </row>
    <row r="74" spans="1:17" ht="12.75" customHeight="1" x14ac:dyDescent="0.2">
      <c r="A74" s="124"/>
      <c r="B74" s="90" t="s">
        <v>2</v>
      </c>
      <c r="C74" s="162">
        <v>86.8</v>
      </c>
      <c r="D74" s="162">
        <v>85.4</v>
      </c>
      <c r="E74" s="162">
        <v>90.4</v>
      </c>
      <c r="F74" s="162">
        <v>104.5</v>
      </c>
      <c r="G74" s="162">
        <v>155.9</v>
      </c>
      <c r="H74" s="162">
        <v>101.7</v>
      </c>
      <c r="I74" s="162">
        <v>99.2</v>
      </c>
      <c r="J74" s="162">
        <v>84.6</v>
      </c>
      <c r="K74" s="162">
        <v>90.5</v>
      </c>
      <c r="L74" s="162">
        <v>82.7</v>
      </c>
      <c r="M74" s="162">
        <v>83.8</v>
      </c>
      <c r="N74" s="162">
        <v>80</v>
      </c>
      <c r="O74" s="162">
        <v>77.2</v>
      </c>
      <c r="P74" s="293">
        <v>92.1</v>
      </c>
      <c r="Q74" s="162">
        <v>94.5</v>
      </c>
    </row>
    <row r="75" spans="1:17" ht="20.25" customHeight="1" x14ac:dyDescent="0.2">
      <c r="A75" s="124">
        <v>2007</v>
      </c>
      <c r="B75" s="90" t="s">
        <v>3</v>
      </c>
      <c r="C75" s="162">
        <v>87.6</v>
      </c>
      <c r="D75" s="162">
        <v>86.2</v>
      </c>
      <c r="E75" s="162">
        <v>88.2</v>
      </c>
      <c r="F75" s="162">
        <v>105.1</v>
      </c>
      <c r="G75" s="162">
        <v>158.80000000000001</v>
      </c>
      <c r="H75" s="162">
        <v>101.3</v>
      </c>
      <c r="I75" s="162">
        <v>103.6</v>
      </c>
      <c r="J75" s="162">
        <v>87.5</v>
      </c>
      <c r="K75" s="162">
        <v>91.6</v>
      </c>
      <c r="L75" s="162">
        <v>83.5</v>
      </c>
      <c r="M75" s="162">
        <v>85.4</v>
      </c>
      <c r="N75" s="162">
        <v>81.099999999999994</v>
      </c>
      <c r="O75" s="162">
        <v>78.7</v>
      </c>
      <c r="P75" s="293">
        <v>91.1</v>
      </c>
      <c r="Q75" s="162">
        <v>95.2</v>
      </c>
    </row>
    <row r="76" spans="1:17" ht="12.75" customHeight="1" x14ac:dyDescent="0.2">
      <c r="A76" s="124"/>
      <c r="B76" s="90" t="s">
        <v>4</v>
      </c>
      <c r="C76" s="162">
        <v>88.1</v>
      </c>
      <c r="D76" s="162">
        <v>86.7</v>
      </c>
      <c r="E76" s="162">
        <v>87.8</v>
      </c>
      <c r="F76" s="162">
        <v>105.4</v>
      </c>
      <c r="G76" s="162">
        <v>159.19999999999999</v>
      </c>
      <c r="H76" s="162">
        <v>101.4</v>
      </c>
      <c r="I76" s="162">
        <v>106.1</v>
      </c>
      <c r="J76" s="162">
        <v>86.8</v>
      </c>
      <c r="K76" s="162">
        <v>91.2</v>
      </c>
      <c r="L76" s="162">
        <v>84.1</v>
      </c>
      <c r="M76" s="162">
        <v>85.7</v>
      </c>
      <c r="N76" s="162">
        <v>83</v>
      </c>
      <c r="O76" s="162">
        <v>79.900000000000006</v>
      </c>
      <c r="P76" s="293">
        <v>90.4</v>
      </c>
      <c r="Q76" s="162">
        <v>95.6</v>
      </c>
    </row>
    <row r="77" spans="1:17" ht="12.75" customHeight="1" x14ac:dyDescent="0.2">
      <c r="A77" s="124"/>
      <c r="B77" s="90" t="s">
        <v>1</v>
      </c>
      <c r="C77" s="162">
        <v>88.8</v>
      </c>
      <c r="D77" s="162">
        <v>87.5</v>
      </c>
      <c r="E77" s="162">
        <v>87.7</v>
      </c>
      <c r="F77" s="162">
        <v>105.1</v>
      </c>
      <c r="G77" s="162">
        <v>156.69999999999999</v>
      </c>
      <c r="H77" s="162">
        <v>101.2</v>
      </c>
      <c r="I77" s="162">
        <v>107.6</v>
      </c>
      <c r="J77" s="162">
        <v>85.7</v>
      </c>
      <c r="K77" s="162">
        <v>89.8</v>
      </c>
      <c r="L77" s="162">
        <v>85.2</v>
      </c>
      <c r="M77" s="162">
        <v>86.5</v>
      </c>
      <c r="N77" s="162">
        <v>84</v>
      </c>
      <c r="O77" s="162">
        <v>81.5</v>
      </c>
      <c r="P77" s="293">
        <v>90.7</v>
      </c>
      <c r="Q77" s="162">
        <v>96.1</v>
      </c>
    </row>
    <row r="78" spans="1:17" ht="12.75" customHeight="1" x14ac:dyDescent="0.2">
      <c r="A78" s="124"/>
      <c r="B78" s="90" t="s">
        <v>2</v>
      </c>
      <c r="C78" s="162">
        <v>89.3</v>
      </c>
      <c r="D78" s="162">
        <v>88.1</v>
      </c>
      <c r="E78" s="162">
        <v>87.7</v>
      </c>
      <c r="F78" s="162">
        <v>105.2</v>
      </c>
      <c r="G78" s="162">
        <v>159</v>
      </c>
      <c r="H78" s="162">
        <v>101.3</v>
      </c>
      <c r="I78" s="162">
        <v>105.8</v>
      </c>
      <c r="J78" s="162">
        <v>86.7</v>
      </c>
      <c r="K78" s="162">
        <v>90.9</v>
      </c>
      <c r="L78" s="162">
        <v>86</v>
      </c>
      <c r="M78" s="162">
        <v>86.4</v>
      </c>
      <c r="N78" s="162">
        <v>83.3</v>
      </c>
      <c r="O78" s="162">
        <v>82.9</v>
      </c>
      <c r="P78" s="293">
        <v>91.6</v>
      </c>
      <c r="Q78" s="162">
        <v>96.4</v>
      </c>
    </row>
    <row r="79" spans="1:17" ht="20.25" customHeight="1" x14ac:dyDescent="0.2">
      <c r="A79" s="124">
        <v>2008</v>
      </c>
      <c r="B79" s="90" t="s">
        <v>3</v>
      </c>
      <c r="C79" s="162">
        <v>89.7</v>
      </c>
      <c r="D79" s="162">
        <v>88.6</v>
      </c>
      <c r="E79" s="162">
        <v>97.9</v>
      </c>
      <c r="F79" s="162">
        <v>105</v>
      </c>
      <c r="G79" s="162">
        <v>155.1</v>
      </c>
      <c r="H79" s="162">
        <v>101.4</v>
      </c>
      <c r="I79" s="162">
        <v>104.6</v>
      </c>
      <c r="J79" s="162">
        <v>87.9</v>
      </c>
      <c r="K79" s="162">
        <v>91.9</v>
      </c>
      <c r="L79" s="162">
        <v>86.4</v>
      </c>
      <c r="M79" s="162">
        <v>86.8</v>
      </c>
      <c r="N79" s="162">
        <v>84</v>
      </c>
      <c r="O79" s="162">
        <v>83</v>
      </c>
      <c r="P79" s="293">
        <v>92.6</v>
      </c>
      <c r="Q79" s="162">
        <v>96.7</v>
      </c>
    </row>
    <row r="80" spans="1:17" ht="12.75" customHeight="1" x14ac:dyDescent="0.2">
      <c r="A80" s="124"/>
      <c r="B80" s="90" t="s">
        <v>4</v>
      </c>
      <c r="C80" s="162">
        <v>89.2</v>
      </c>
      <c r="D80" s="162">
        <v>88.1</v>
      </c>
      <c r="E80" s="162">
        <v>95.1</v>
      </c>
      <c r="F80" s="162">
        <v>104.2</v>
      </c>
      <c r="G80" s="162">
        <v>156</v>
      </c>
      <c r="H80" s="162">
        <v>99.8</v>
      </c>
      <c r="I80" s="162">
        <v>105.8</v>
      </c>
      <c r="J80" s="162">
        <v>89</v>
      </c>
      <c r="K80" s="162">
        <v>90.9</v>
      </c>
      <c r="L80" s="162">
        <v>86</v>
      </c>
      <c r="M80" s="162">
        <v>86.1</v>
      </c>
      <c r="N80" s="162">
        <v>84.7</v>
      </c>
      <c r="O80" s="162">
        <v>82.3</v>
      </c>
      <c r="P80" s="293">
        <v>92.3</v>
      </c>
      <c r="Q80" s="162">
        <v>96</v>
      </c>
    </row>
    <row r="81" spans="1:17" ht="12.75" customHeight="1" x14ac:dyDescent="0.2">
      <c r="A81" s="124"/>
      <c r="B81" s="90" t="s">
        <v>1</v>
      </c>
      <c r="C81" s="162">
        <v>87.8</v>
      </c>
      <c r="D81" s="162">
        <v>86.6</v>
      </c>
      <c r="E81" s="162">
        <v>92.6</v>
      </c>
      <c r="F81" s="162">
        <v>103</v>
      </c>
      <c r="G81" s="162">
        <v>153.4</v>
      </c>
      <c r="H81" s="162">
        <v>98.4</v>
      </c>
      <c r="I81" s="162">
        <v>102.9</v>
      </c>
      <c r="J81" s="162">
        <v>92</v>
      </c>
      <c r="K81" s="162">
        <v>88.3</v>
      </c>
      <c r="L81" s="162">
        <v>84.5</v>
      </c>
      <c r="M81" s="162">
        <v>82.8</v>
      </c>
      <c r="N81" s="162">
        <v>82.4</v>
      </c>
      <c r="O81" s="162">
        <v>81.5</v>
      </c>
      <c r="P81" s="293">
        <v>91.5</v>
      </c>
      <c r="Q81" s="162">
        <v>94.3</v>
      </c>
    </row>
    <row r="82" spans="1:17" ht="12.75" customHeight="1" x14ac:dyDescent="0.2">
      <c r="A82" s="124"/>
      <c r="B82" s="90" t="s">
        <v>2</v>
      </c>
      <c r="C82" s="162">
        <v>86</v>
      </c>
      <c r="D82" s="162">
        <v>84.9</v>
      </c>
      <c r="E82" s="162">
        <v>90.6</v>
      </c>
      <c r="F82" s="162">
        <v>98.7</v>
      </c>
      <c r="G82" s="162">
        <v>143.19999999999999</v>
      </c>
      <c r="H82" s="162">
        <v>94.4</v>
      </c>
      <c r="I82" s="162">
        <v>104.7</v>
      </c>
      <c r="J82" s="162">
        <v>84.9</v>
      </c>
      <c r="K82" s="162">
        <v>83</v>
      </c>
      <c r="L82" s="162">
        <v>83.4</v>
      </c>
      <c r="M82" s="162">
        <v>79.599999999999994</v>
      </c>
      <c r="N82" s="162">
        <v>80.7</v>
      </c>
      <c r="O82" s="162">
        <v>81.3</v>
      </c>
      <c r="P82" s="293">
        <v>90.4</v>
      </c>
      <c r="Q82" s="162">
        <v>92.2</v>
      </c>
    </row>
    <row r="83" spans="1:17" ht="20.25" customHeight="1" x14ac:dyDescent="0.2">
      <c r="A83" s="124">
        <v>2009</v>
      </c>
      <c r="B83" s="90" t="s">
        <v>3</v>
      </c>
      <c r="C83" s="162">
        <v>84.6</v>
      </c>
      <c r="D83" s="162">
        <v>83.5</v>
      </c>
      <c r="E83" s="162">
        <v>89.7</v>
      </c>
      <c r="F83" s="162">
        <v>94.3</v>
      </c>
      <c r="G83" s="162">
        <v>138.69999999999999</v>
      </c>
      <c r="H83" s="162">
        <v>89.6</v>
      </c>
      <c r="I83" s="162">
        <v>103.6</v>
      </c>
      <c r="J83" s="162">
        <v>80</v>
      </c>
      <c r="K83" s="162">
        <v>77.099999999999994</v>
      </c>
      <c r="L83" s="162">
        <v>82.9</v>
      </c>
      <c r="M83" s="162">
        <v>78.900000000000006</v>
      </c>
      <c r="N83" s="162">
        <v>78.400000000000006</v>
      </c>
      <c r="O83" s="162">
        <v>80.7</v>
      </c>
      <c r="P83" s="293">
        <v>91.2</v>
      </c>
      <c r="Q83" s="162">
        <v>90.5</v>
      </c>
    </row>
    <row r="84" spans="1:17" ht="12.75" customHeight="1" x14ac:dyDescent="0.2">
      <c r="A84" s="124"/>
      <c r="B84" s="90" t="s">
        <v>4</v>
      </c>
      <c r="C84" s="162">
        <v>84.4</v>
      </c>
      <c r="D84" s="162">
        <v>83.4</v>
      </c>
      <c r="E84" s="162">
        <v>88.5</v>
      </c>
      <c r="F84" s="162">
        <v>94.8</v>
      </c>
      <c r="G84" s="162">
        <v>139.4</v>
      </c>
      <c r="H84" s="162">
        <v>89.9</v>
      </c>
      <c r="I84" s="162">
        <v>104.7</v>
      </c>
      <c r="J84" s="162">
        <v>80.7</v>
      </c>
      <c r="K84" s="162">
        <v>76.2</v>
      </c>
      <c r="L84" s="162">
        <v>82.8</v>
      </c>
      <c r="M84" s="162">
        <v>78.8</v>
      </c>
      <c r="N84" s="162">
        <v>76.400000000000006</v>
      </c>
      <c r="O84" s="162">
        <v>80.400000000000006</v>
      </c>
      <c r="P84" s="293">
        <v>92.4</v>
      </c>
      <c r="Q84" s="162">
        <v>90.1</v>
      </c>
    </row>
    <row r="85" spans="1:17" ht="12.75" customHeight="1" x14ac:dyDescent="0.2">
      <c r="A85" s="124"/>
      <c r="B85" s="90" t="s">
        <v>1</v>
      </c>
      <c r="C85" s="162">
        <v>84.5</v>
      </c>
      <c r="D85" s="162">
        <v>83.7</v>
      </c>
      <c r="E85" s="162">
        <v>87.8</v>
      </c>
      <c r="F85" s="162">
        <v>94.5</v>
      </c>
      <c r="G85" s="162">
        <v>133.19999999999999</v>
      </c>
      <c r="H85" s="162">
        <v>89.5</v>
      </c>
      <c r="I85" s="162">
        <v>110.2</v>
      </c>
      <c r="J85" s="162">
        <v>80.5</v>
      </c>
      <c r="K85" s="162">
        <v>77.5</v>
      </c>
      <c r="L85" s="162">
        <v>83</v>
      </c>
      <c r="M85" s="162">
        <v>78.7</v>
      </c>
      <c r="N85" s="162">
        <v>77.2</v>
      </c>
      <c r="O85" s="162">
        <v>79.8</v>
      </c>
      <c r="P85" s="293">
        <v>93.7</v>
      </c>
      <c r="Q85" s="162">
        <v>90.1</v>
      </c>
    </row>
    <row r="86" spans="1:17" ht="12.75" customHeight="1" x14ac:dyDescent="0.2">
      <c r="A86" s="124"/>
      <c r="B86" s="90" t="s">
        <v>2</v>
      </c>
      <c r="C86" s="162">
        <v>84.8</v>
      </c>
      <c r="D86" s="162">
        <v>84</v>
      </c>
      <c r="E86" s="162">
        <v>88.3</v>
      </c>
      <c r="F86" s="162">
        <v>95.3</v>
      </c>
      <c r="G86" s="162">
        <v>132</v>
      </c>
      <c r="H86" s="162">
        <v>91</v>
      </c>
      <c r="I86" s="162">
        <v>107.8</v>
      </c>
      <c r="J86" s="162">
        <v>81.2</v>
      </c>
      <c r="K86" s="162">
        <v>76.599999999999994</v>
      </c>
      <c r="L86" s="162">
        <v>83.2</v>
      </c>
      <c r="M86" s="162">
        <v>80.099999999999994</v>
      </c>
      <c r="N86" s="162">
        <v>79.099999999999994</v>
      </c>
      <c r="O86" s="162">
        <v>79.5</v>
      </c>
      <c r="P86" s="293">
        <v>93.3</v>
      </c>
      <c r="Q86" s="162">
        <v>90.2</v>
      </c>
    </row>
    <row r="87" spans="1:17" ht="20.25" customHeight="1" x14ac:dyDescent="0.2">
      <c r="A87" s="124">
        <v>2010</v>
      </c>
      <c r="B87" s="90" t="s">
        <v>3</v>
      </c>
      <c r="C87" s="162">
        <v>85.4</v>
      </c>
      <c r="D87" s="162">
        <v>84.5</v>
      </c>
      <c r="E87" s="162">
        <v>88.2</v>
      </c>
      <c r="F87" s="162">
        <v>97</v>
      </c>
      <c r="G87" s="162">
        <v>135.5</v>
      </c>
      <c r="H87" s="162">
        <v>92.1</v>
      </c>
      <c r="I87" s="162">
        <v>113.5</v>
      </c>
      <c r="J87" s="162">
        <v>80.7</v>
      </c>
      <c r="K87" s="162">
        <v>80.2</v>
      </c>
      <c r="L87" s="162">
        <v>83.4</v>
      </c>
      <c r="M87" s="162">
        <v>79.599999999999994</v>
      </c>
      <c r="N87" s="162">
        <v>78.8</v>
      </c>
      <c r="O87" s="162">
        <v>80.2</v>
      </c>
      <c r="P87" s="293">
        <v>93.1</v>
      </c>
      <c r="Q87" s="162">
        <v>90.6</v>
      </c>
    </row>
    <row r="88" spans="1:17" ht="12.75" customHeight="1" x14ac:dyDescent="0.2">
      <c r="A88" s="124"/>
      <c r="B88" s="90" t="s">
        <v>4</v>
      </c>
      <c r="C88" s="162">
        <v>86.2</v>
      </c>
      <c r="D88" s="162">
        <v>85.6</v>
      </c>
      <c r="E88" s="162">
        <v>88.3</v>
      </c>
      <c r="F88" s="162">
        <v>98</v>
      </c>
      <c r="G88" s="162">
        <v>134.19999999999999</v>
      </c>
      <c r="H88" s="162">
        <v>93.9</v>
      </c>
      <c r="I88" s="162">
        <v>110</v>
      </c>
      <c r="J88" s="162">
        <v>82</v>
      </c>
      <c r="K88" s="162">
        <v>84.2</v>
      </c>
      <c r="L88" s="162">
        <v>84.2</v>
      </c>
      <c r="M88" s="162">
        <v>79.900000000000006</v>
      </c>
      <c r="N88" s="162">
        <v>79.2</v>
      </c>
      <c r="O88" s="162">
        <v>81.400000000000006</v>
      </c>
      <c r="P88" s="293">
        <v>93.8</v>
      </c>
      <c r="Q88" s="162">
        <v>91.4</v>
      </c>
    </row>
    <row r="89" spans="1:17" ht="12.75" customHeight="1" x14ac:dyDescent="0.2">
      <c r="A89" s="124"/>
      <c r="B89" s="90" t="s">
        <v>1</v>
      </c>
      <c r="C89" s="162">
        <v>86.9</v>
      </c>
      <c r="D89" s="162">
        <v>86.3</v>
      </c>
      <c r="E89" s="162">
        <v>88.5</v>
      </c>
      <c r="F89" s="162">
        <v>98</v>
      </c>
      <c r="G89" s="162">
        <v>132.80000000000001</v>
      </c>
      <c r="H89" s="162">
        <v>94.9</v>
      </c>
      <c r="I89" s="162">
        <v>105.1</v>
      </c>
      <c r="J89" s="162">
        <v>82.4</v>
      </c>
      <c r="K89" s="162">
        <v>85.7</v>
      </c>
      <c r="L89" s="162">
        <v>85</v>
      </c>
      <c r="M89" s="162">
        <v>80.8</v>
      </c>
      <c r="N89" s="162">
        <v>80.7</v>
      </c>
      <c r="O89" s="162">
        <v>82.7</v>
      </c>
      <c r="P89" s="293">
        <v>93.3</v>
      </c>
      <c r="Q89" s="162">
        <v>91.8</v>
      </c>
    </row>
    <row r="90" spans="1:17" ht="12.75" customHeight="1" x14ac:dyDescent="0.2">
      <c r="A90" s="124"/>
      <c r="B90" s="90" t="s">
        <v>2</v>
      </c>
      <c r="C90" s="162">
        <v>86.9</v>
      </c>
      <c r="D90" s="162">
        <v>86.4</v>
      </c>
      <c r="E90" s="162">
        <v>87.7</v>
      </c>
      <c r="F90" s="162">
        <v>99.3</v>
      </c>
      <c r="G90" s="162">
        <v>127.4</v>
      </c>
      <c r="H90" s="162">
        <v>95.8</v>
      </c>
      <c r="I90" s="162">
        <v>112.6</v>
      </c>
      <c r="J90" s="162">
        <v>82.9</v>
      </c>
      <c r="K90" s="162">
        <v>83.4</v>
      </c>
      <c r="L90" s="162">
        <v>85</v>
      </c>
      <c r="M90" s="162">
        <v>80.5</v>
      </c>
      <c r="N90" s="162">
        <v>80.900000000000006</v>
      </c>
      <c r="O90" s="162">
        <v>82.6</v>
      </c>
      <c r="P90" s="293">
        <v>93.6</v>
      </c>
      <c r="Q90" s="162">
        <v>91.7</v>
      </c>
    </row>
    <row r="91" spans="1:17" ht="20.25" customHeight="1" x14ac:dyDescent="0.2">
      <c r="A91" s="124">
        <v>2011</v>
      </c>
      <c r="B91" s="90" t="s">
        <v>3</v>
      </c>
      <c r="C91" s="162">
        <v>87.2</v>
      </c>
      <c r="D91" s="162">
        <v>86.8</v>
      </c>
      <c r="E91" s="162">
        <v>99.2</v>
      </c>
      <c r="F91" s="162">
        <v>98.9</v>
      </c>
      <c r="G91" s="162">
        <v>122.1</v>
      </c>
      <c r="H91" s="162">
        <v>96.3</v>
      </c>
      <c r="I91" s="162">
        <v>105.9</v>
      </c>
      <c r="J91" s="162">
        <v>87.2</v>
      </c>
      <c r="K91" s="162">
        <v>84.7</v>
      </c>
      <c r="L91" s="162">
        <v>85.3</v>
      </c>
      <c r="M91" s="162">
        <v>81.099999999999994</v>
      </c>
      <c r="N91" s="162">
        <v>81.2</v>
      </c>
      <c r="O91" s="162">
        <v>82.7</v>
      </c>
      <c r="P91" s="293">
        <v>94</v>
      </c>
      <c r="Q91" s="162">
        <v>91.8</v>
      </c>
    </row>
    <row r="92" spans="1:17" ht="12.75" customHeight="1" x14ac:dyDescent="0.2">
      <c r="A92" s="124"/>
      <c r="B92" s="90" t="s">
        <v>4</v>
      </c>
      <c r="C92" s="162">
        <v>87.3</v>
      </c>
      <c r="D92" s="162">
        <v>87.1</v>
      </c>
      <c r="E92" s="162">
        <v>99.4</v>
      </c>
      <c r="F92" s="162">
        <v>98</v>
      </c>
      <c r="G92" s="162">
        <v>113.6</v>
      </c>
      <c r="H92" s="162">
        <v>96.7</v>
      </c>
      <c r="I92" s="162">
        <v>102.1</v>
      </c>
      <c r="J92" s="162">
        <v>86.7</v>
      </c>
      <c r="K92" s="162">
        <v>84.7</v>
      </c>
      <c r="L92" s="162">
        <v>85.6</v>
      </c>
      <c r="M92" s="162">
        <v>81.5</v>
      </c>
      <c r="N92" s="162">
        <v>81.900000000000006</v>
      </c>
      <c r="O92" s="162">
        <v>83.3</v>
      </c>
      <c r="P92" s="293">
        <v>93.6</v>
      </c>
      <c r="Q92" s="162">
        <v>91.7</v>
      </c>
    </row>
    <row r="93" spans="1:17" ht="12.75" customHeight="1" x14ac:dyDescent="0.2">
      <c r="A93" s="124"/>
      <c r="B93" s="90" t="s">
        <v>1</v>
      </c>
      <c r="C93" s="162">
        <v>87.6</v>
      </c>
      <c r="D93" s="162">
        <v>87.5</v>
      </c>
      <c r="E93" s="162">
        <v>98.1</v>
      </c>
      <c r="F93" s="162">
        <v>97.7</v>
      </c>
      <c r="G93" s="162">
        <v>110.9</v>
      </c>
      <c r="H93" s="162">
        <v>96.3</v>
      </c>
      <c r="I93" s="162">
        <v>106</v>
      </c>
      <c r="J93" s="162">
        <v>86</v>
      </c>
      <c r="K93" s="162">
        <v>83.7</v>
      </c>
      <c r="L93" s="162">
        <v>86.2</v>
      </c>
      <c r="M93" s="162">
        <v>81.900000000000006</v>
      </c>
      <c r="N93" s="162">
        <v>83</v>
      </c>
      <c r="O93" s="162">
        <v>84.3</v>
      </c>
      <c r="P93" s="293">
        <v>93.5</v>
      </c>
      <c r="Q93" s="162">
        <v>91.9</v>
      </c>
    </row>
    <row r="94" spans="1:17" ht="12.75" customHeight="1" x14ac:dyDescent="0.2">
      <c r="A94" s="124"/>
      <c r="B94" s="90" t="s">
        <v>2</v>
      </c>
      <c r="C94" s="162">
        <v>87.7</v>
      </c>
      <c r="D94" s="162">
        <v>87.7</v>
      </c>
      <c r="E94" s="162">
        <v>98.8</v>
      </c>
      <c r="F94" s="162">
        <v>97.2</v>
      </c>
      <c r="G94" s="162">
        <v>111</v>
      </c>
      <c r="H94" s="162">
        <v>96</v>
      </c>
      <c r="I94" s="162">
        <v>100</v>
      </c>
      <c r="J94" s="162">
        <v>88</v>
      </c>
      <c r="K94" s="162">
        <v>83.8</v>
      </c>
      <c r="L94" s="162">
        <v>86.5</v>
      </c>
      <c r="M94" s="162">
        <v>81.7</v>
      </c>
      <c r="N94" s="162">
        <v>82.7</v>
      </c>
      <c r="O94" s="162">
        <v>84.9</v>
      </c>
      <c r="P94" s="293">
        <v>94.1</v>
      </c>
      <c r="Q94" s="162">
        <v>91.8</v>
      </c>
    </row>
    <row r="95" spans="1:17" ht="26.25" customHeight="1" x14ac:dyDescent="0.2">
      <c r="A95" s="124">
        <v>2012</v>
      </c>
      <c r="B95" s="90" t="s">
        <v>3</v>
      </c>
      <c r="C95" s="162">
        <v>88.3</v>
      </c>
      <c r="D95" s="162">
        <v>88.2</v>
      </c>
      <c r="E95" s="162">
        <v>91.3</v>
      </c>
      <c r="F95" s="162">
        <v>96.6</v>
      </c>
      <c r="G95" s="162">
        <v>107.3</v>
      </c>
      <c r="H95" s="162">
        <v>96.2</v>
      </c>
      <c r="I95" s="162">
        <v>98.6</v>
      </c>
      <c r="J95" s="162">
        <v>86.3</v>
      </c>
      <c r="K95" s="162">
        <v>80.099999999999994</v>
      </c>
      <c r="L95" s="162">
        <v>87.5</v>
      </c>
      <c r="M95" s="162">
        <v>82.1</v>
      </c>
      <c r="N95" s="162">
        <v>84.5</v>
      </c>
      <c r="O95" s="162">
        <v>86.1</v>
      </c>
      <c r="P95" s="293">
        <v>94.9</v>
      </c>
      <c r="Q95" s="162">
        <v>92.3</v>
      </c>
    </row>
    <row r="96" spans="1:17" ht="12.75" customHeight="1" x14ac:dyDescent="0.2">
      <c r="A96" s="124"/>
      <c r="B96" s="90" t="s">
        <v>4</v>
      </c>
      <c r="C96" s="162">
        <v>88.2</v>
      </c>
      <c r="D96" s="162">
        <v>88.1</v>
      </c>
      <c r="E96" s="162">
        <v>89.9</v>
      </c>
      <c r="F96" s="162">
        <v>95.7</v>
      </c>
      <c r="G96" s="162">
        <v>101.6</v>
      </c>
      <c r="H96" s="162">
        <v>95</v>
      </c>
      <c r="I96" s="162">
        <v>105.5</v>
      </c>
      <c r="J96" s="162">
        <v>86.4</v>
      </c>
      <c r="K96" s="162">
        <v>78.099999999999994</v>
      </c>
      <c r="L96" s="162">
        <v>87.7</v>
      </c>
      <c r="M96" s="162">
        <v>82</v>
      </c>
      <c r="N96" s="162">
        <v>82.7</v>
      </c>
      <c r="O96" s="162">
        <v>87</v>
      </c>
      <c r="P96" s="293">
        <v>95.1</v>
      </c>
      <c r="Q96" s="162">
        <v>92</v>
      </c>
    </row>
    <row r="97" spans="1:17" ht="12.75" customHeight="1" x14ac:dyDescent="0.2">
      <c r="A97" s="124"/>
      <c r="B97" s="90" t="s">
        <v>1</v>
      </c>
      <c r="C97" s="162">
        <v>89.2</v>
      </c>
      <c r="D97" s="162">
        <v>89.2</v>
      </c>
      <c r="E97" s="162">
        <v>90</v>
      </c>
      <c r="F97" s="162">
        <v>95.9</v>
      </c>
      <c r="G97" s="162">
        <v>101.3</v>
      </c>
      <c r="H97" s="162">
        <v>95.4</v>
      </c>
      <c r="I97" s="162">
        <v>102.2</v>
      </c>
      <c r="J97" s="162">
        <v>87.1</v>
      </c>
      <c r="K97" s="162">
        <v>76.8</v>
      </c>
      <c r="L97" s="162">
        <v>89.1</v>
      </c>
      <c r="M97" s="162">
        <v>83.6</v>
      </c>
      <c r="N97" s="162">
        <v>83.1</v>
      </c>
      <c r="O97" s="162">
        <v>88.4</v>
      </c>
      <c r="P97" s="293">
        <v>96.8</v>
      </c>
      <c r="Q97" s="162">
        <v>93</v>
      </c>
    </row>
    <row r="98" spans="1:17" ht="12.75" customHeight="1" x14ac:dyDescent="0.2">
      <c r="A98" s="124"/>
      <c r="B98" s="90" t="s">
        <v>2</v>
      </c>
      <c r="C98" s="162">
        <v>89.1</v>
      </c>
      <c r="D98" s="162">
        <v>89.2</v>
      </c>
      <c r="E98" s="162">
        <v>90.6</v>
      </c>
      <c r="F98" s="162">
        <v>94.1</v>
      </c>
      <c r="G98" s="162">
        <v>92</v>
      </c>
      <c r="H98" s="162">
        <v>94.1</v>
      </c>
      <c r="I98" s="162">
        <v>104.3</v>
      </c>
      <c r="J98" s="162">
        <v>87.1</v>
      </c>
      <c r="K98" s="162">
        <v>77.400000000000006</v>
      </c>
      <c r="L98" s="162">
        <v>89.3</v>
      </c>
      <c r="M98" s="162">
        <v>83.6</v>
      </c>
      <c r="N98" s="162">
        <v>84.3</v>
      </c>
      <c r="O98" s="162">
        <v>88.7</v>
      </c>
      <c r="P98" s="293">
        <v>96.3</v>
      </c>
      <c r="Q98" s="162">
        <v>92.6</v>
      </c>
    </row>
    <row r="99" spans="1:17" ht="20.25" customHeight="1" x14ac:dyDescent="0.2">
      <c r="A99" s="124">
        <v>2013</v>
      </c>
      <c r="B99" s="90" t="s">
        <v>3</v>
      </c>
      <c r="C99" s="162">
        <v>89.5</v>
      </c>
      <c r="D99" s="162">
        <v>89.7</v>
      </c>
      <c r="E99" s="162">
        <v>89.5</v>
      </c>
      <c r="F99" s="162">
        <v>94</v>
      </c>
      <c r="G99" s="162">
        <v>94.3</v>
      </c>
      <c r="H99" s="162">
        <v>93.4</v>
      </c>
      <c r="I99" s="162">
        <v>105.7</v>
      </c>
      <c r="J99" s="162">
        <v>86.6</v>
      </c>
      <c r="K99" s="162">
        <v>76.7</v>
      </c>
      <c r="L99" s="162">
        <v>90</v>
      </c>
      <c r="M99" s="162">
        <v>84.7</v>
      </c>
      <c r="N99" s="162">
        <v>85.9</v>
      </c>
      <c r="O99" s="162">
        <v>89.5</v>
      </c>
      <c r="P99" s="293">
        <v>96.4</v>
      </c>
      <c r="Q99" s="162">
        <v>93</v>
      </c>
    </row>
    <row r="100" spans="1:17" ht="12.75" customHeight="1" x14ac:dyDescent="0.2">
      <c r="A100" s="124"/>
      <c r="B100" s="90" t="s">
        <v>4</v>
      </c>
      <c r="C100" s="162">
        <v>90.2</v>
      </c>
      <c r="D100" s="162">
        <v>90.4</v>
      </c>
      <c r="E100" s="162">
        <v>90.2</v>
      </c>
      <c r="F100" s="162">
        <v>94.1</v>
      </c>
      <c r="G100" s="162">
        <v>94.1</v>
      </c>
      <c r="H100" s="162">
        <v>93.6</v>
      </c>
      <c r="I100" s="162">
        <v>104.1</v>
      </c>
      <c r="J100" s="162">
        <v>88.4</v>
      </c>
      <c r="K100" s="162">
        <v>78</v>
      </c>
      <c r="L100" s="162">
        <v>90.7</v>
      </c>
      <c r="M100" s="162">
        <v>85.8</v>
      </c>
      <c r="N100" s="162">
        <v>85.7</v>
      </c>
      <c r="O100" s="162">
        <v>90.4</v>
      </c>
      <c r="P100" s="293">
        <v>96.8</v>
      </c>
      <c r="Q100" s="162">
        <v>93.6</v>
      </c>
    </row>
    <row r="101" spans="1:17" ht="12.75" customHeight="1" x14ac:dyDescent="0.2">
      <c r="A101" s="124"/>
      <c r="B101" s="90" t="s">
        <v>1</v>
      </c>
      <c r="C101" s="162">
        <v>91.1</v>
      </c>
      <c r="D101" s="162">
        <v>91.1</v>
      </c>
      <c r="E101" s="162">
        <v>92.4</v>
      </c>
      <c r="F101" s="162">
        <v>94.9</v>
      </c>
      <c r="G101" s="162">
        <v>96.4</v>
      </c>
      <c r="H101" s="162">
        <v>94.6</v>
      </c>
      <c r="I101" s="162">
        <v>98.3</v>
      </c>
      <c r="J101" s="162">
        <v>92.9</v>
      </c>
      <c r="K101" s="162">
        <v>80.8</v>
      </c>
      <c r="L101" s="162">
        <v>91.3</v>
      </c>
      <c r="M101" s="162">
        <v>86.7</v>
      </c>
      <c r="N101" s="162">
        <v>86.1</v>
      </c>
      <c r="O101" s="162">
        <v>91.5</v>
      </c>
      <c r="P101" s="293">
        <v>96.7</v>
      </c>
      <c r="Q101" s="162">
        <v>94.3</v>
      </c>
    </row>
    <row r="102" spans="1:17" ht="12.75" customHeight="1" x14ac:dyDescent="0.2">
      <c r="A102" s="124"/>
      <c r="B102" s="90" t="s">
        <v>2</v>
      </c>
      <c r="C102" s="162">
        <v>91.7</v>
      </c>
      <c r="D102" s="162">
        <v>91.8</v>
      </c>
      <c r="E102" s="162">
        <v>91.9</v>
      </c>
      <c r="F102" s="162">
        <v>95.3</v>
      </c>
      <c r="G102" s="162">
        <v>95.7</v>
      </c>
      <c r="H102" s="162">
        <v>95</v>
      </c>
      <c r="I102" s="162">
        <v>100.3</v>
      </c>
      <c r="J102" s="162">
        <v>92.9</v>
      </c>
      <c r="K102" s="162">
        <v>81.900000000000006</v>
      </c>
      <c r="L102" s="162">
        <v>91.9</v>
      </c>
      <c r="M102" s="162">
        <v>87</v>
      </c>
      <c r="N102" s="162">
        <v>86.8</v>
      </c>
      <c r="O102" s="162">
        <v>91.9</v>
      </c>
      <c r="P102" s="293">
        <v>97.8</v>
      </c>
      <c r="Q102" s="162">
        <v>94.7</v>
      </c>
    </row>
    <row r="103" spans="1:17" ht="20.25" customHeight="1" x14ac:dyDescent="0.2">
      <c r="A103" s="124">
        <v>2014</v>
      </c>
      <c r="B103" s="90" t="s">
        <v>3</v>
      </c>
      <c r="C103" s="162">
        <v>92.4</v>
      </c>
      <c r="D103" s="162">
        <v>92.5</v>
      </c>
      <c r="E103" s="162">
        <v>101</v>
      </c>
      <c r="F103" s="162">
        <v>95.8</v>
      </c>
      <c r="G103" s="162">
        <v>96.6</v>
      </c>
      <c r="H103" s="162">
        <v>96.2</v>
      </c>
      <c r="I103" s="162">
        <v>95.8</v>
      </c>
      <c r="J103" s="162">
        <v>93.3</v>
      </c>
      <c r="K103" s="162">
        <v>84.3</v>
      </c>
      <c r="L103" s="162">
        <v>92.5</v>
      </c>
      <c r="M103" s="162">
        <v>88.4</v>
      </c>
      <c r="N103" s="162">
        <v>86.5</v>
      </c>
      <c r="O103" s="162">
        <v>92.4</v>
      </c>
      <c r="P103" s="293">
        <v>98.2</v>
      </c>
      <c r="Q103" s="162">
        <v>95.3</v>
      </c>
    </row>
    <row r="104" spans="1:17" x14ac:dyDescent="0.2">
      <c r="A104" s="124"/>
      <c r="B104" s="90" t="s">
        <v>4</v>
      </c>
      <c r="C104" s="162">
        <v>93</v>
      </c>
      <c r="D104" s="162">
        <v>93.1</v>
      </c>
      <c r="E104" s="162">
        <v>103</v>
      </c>
      <c r="F104" s="162">
        <v>95.9</v>
      </c>
      <c r="G104" s="162">
        <v>95.8</v>
      </c>
      <c r="H104" s="162">
        <v>96.7</v>
      </c>
      <c r="I104" s="162">
        <v>96.9</v>
      </c>
      <c r="J104" s="162">
        <v>90</v>
      </c>
      <c r="K104" s="162">
        <v>86.8</v>
      </c>
      <c r="L104" s="162">
        <v>93</v>
      </c>
      <c r="M104" s="162">
        <v>88.9</v>
      </c>
      <c r="N104" s="162">
        <v>87.5</v>
      </c>
      <c r="O104" s="162">
        <v>93.2</v>
      </c>
      <c r="P104" s="293">
        <v>98.2</v>
      </c>
      <c r="Q104" s="162">
        <v>95.7</v>
      </c>
    </row>
    <row r="105" spans="1:17" ht="12" customHeight="1" x14ac:dyDescent="0.2">
      <c r="A105" s="124"/>
      <c r="B105" s="90" t="s">
        <v>1</v>
      </c>
      <c r="C105" s="162">
        <v>93.5</v>
      </c>
      <c r="D105" s="162">
        <v>93.8</v>
      </c>
      <c r="E105" s="162">
        <v>104.1</v>
      </c>
      <c r="F105" s="162">
        <v>96.2</v>
      </c>
      <c r="G105" s="162">
        <v>92.4</v>
      </c>
      <c r="H105" s="162">
        <v>97.2</v>
      </c>
      <c r="I105" s="162">
        <v>100.3</v>
      </c>
      <c r="J105" s="162">
        <v>89</v>
      </c>
      <c r="K105" s="162">
        <v>88.6</v>
      </c>
      <c r="L105" s="162">
        <v>93.6</v>
      </c>
      <c r="M105" s="162">
        <v>89.5</v>
      </c>
      <c r="N105" s="162">
        <v>88.3</v>
      </c>
      <c r="O105" s="162">
        <v>93.8</v>
      </c>
      <c r="P105" s="293">
        <v>98.5</v>
      </c>
      <c r="Q105" s="162">
        <v>96</v>
      </c>
    </row>
    <row r="106" spans="1:17" ht="12" customHeight="1" x14ac:dyDescent="0.2">
      <c r="A106" s="124"/>
      <c r="B106" s="90" t="s">
        <v>2</v>
      </c>
      <c r="C106" s="162">
        <v>94.1</v>
      </c>
      <c r="D106" s="162">
        <v>94.3</v>
      </c>
      <c r="E106" s="162">
        <v>105.7</v>
      </c>
      <c r="F106" s="162">
        <v>96</v>
      </c>
      <c r="G106" s="162">
        <v>92.8</v>
      </c>
      <c r="H106" s="162">
        <v>97.2</v>
      </c>
      <c r="I106" s="162">
        <v>97.6</v>
      </c>
      <c r="J106" s="162">
        <v>90.2</v>
      </c>
      <c r="K106" s="162">
        <v>89.2</v>
      </c>
      <c r="L106" s="162">
        <v>94.2</v>
      </c>
      <c r="M106" s="162">
        <v>90.4</v>
      </c>
      <c r="N106" s="162">
        <v>89.3</v>
      </c>
      <c r="O106" s="162">
        <v>94.5</v>
      </c>
      <c r="P106" s="293">
        <v>98.7</v>
      </c>
      <c r="Q106" s="162">
        <v>96.4</v>
      </c>
    </row>
    <row r="107" spans="1:17" ht="20.25" customHeight="1" x14ac:dyDescent="0.2">
      <c r="A107" s="124">
        <v>2015</v>
      </c>
      <c r="B107" s="90" t="s">
        <v>3</v>
      </c>
      <c r="C107" s="162">
        <v>94.6</v>
      </c>
      <c r="D107" s="162">
        <v>94.7</v>
      </c>
      <c r="E107" s="162">
        <v>102.9</v>
      </c>
      <c r="F107" s="162">
        <v>96.2</v>
      </c>
      <c r="G107" s="162">
        <v>91.6</v>
      </c>
      <c r="H107" s="162">
        <v>97</v>
      </c>
      <c r="I107" s="162">
        <v>100.8</v>
      </c>
      <c r="J107" s="162">
        <v>90.8</v>
      </c>
      <c r="K107" s="162">
        <v>89.9</v>
      </c>
      <c r="L107" s="162">
        <v>94.6</v>
      </c>
      <c r="M107" s="162">
        <v>91.4</v>
      </c>
      <c r="N107" s="162">
        <v>90.4</v>
      </c>
      <c r="O107" s="162">
        <v>94.9</v>
      </c>
      <c r="P107" s="293">
        <v>98.4</v>
      </c>
      <c r="Q107" s="162">
        <v>96.7</v>
      </c>
    </row>
    <row r="108" spans="1:17" ht="12.75" customHeight="1" x14ac:dyDescent="0.2">
      <c r="A108" s="124"/>
      <c r="B108" s="90" t="s">
        <v>4</v>
      </c>
      <c r="C108" s="162">
        <v>95.3</v>
      </c>
      <c r="D108" s="162">
        <v>95.3</v>
      </c>
      <c r="E108" s="162">
        <v>103.8</v>
      </c>
      <c r="F108" s="162">
        <v>97</v>
      </c>
      <c r="G108" s="162">
        <v>101.3</v>
      </c>
      <c r="H108" s="162">
        <v>96.8</v>
      </c>
      <c r="I108" s="162">
        <v>99.1</v>
      </c>
      <c r="J108" s="162">
        <v>93.8</v>
      </c>
      <c r="K108" s="162">
        <v>90.8</v>
      </c>
      <c r="L108" s="162">
        <v>95.3</v>
      </c>
      <c r="M108" s="162">
        <v>92.5</v>
      </c>
      <c r="N108" s="162">
        <v>91.5</v>
      </c>
      <c r="O108" s="162">
        <v>95.1</v>
      </c>
      <c r="P108" s="293">
        <v>99.2</v>
      </c>
      <c r="Q108" s="162">
        <v>97.3</v>
      </c>
    </row>
    <row r="109" spans="1:17" ht="12.75" customHeight="1" x14ac:dyDescent="0.2">
      <c r="A109" s="124"/>
      <c r="B109" s="90" t="s">
        <v>1</v>
      </c>
      <c r="C109" s="162">
        <v>95.6</v>
      </c>
      <c r="D109" s="162">
        <v>95.6</v>
      </c>
      <c r="E109" s="162">
        <v>103.3</v>
      </c>
      <c r="F109" s="162">
        <v>96.3</v>
      </c>
      <c r="G109" s="162">
        <v>98.7</v>
      </c>
      <c r="H109" s="162">
        <v>95.9</v>
      </c>
      <c r="I109" s="162">
        <v>100.2</v>
      </c>
      <c r="J109" s="162">
        <v>94.3</v>
      </c>
      <c r="K109" s="162">
        <v>90</v>
      </c>
      <c r="L109" s="162">
        <v>95.9</v>
      </c>
      <c r="M109" s="162">
        <v>93.1</v>
      </c>
      <c r="N109" s="162">
        <v>92.1</v>
      </c>
      <c r="O109" s="162">
        <v>95.7</v>
      </c>
      <c r="P109" s="293">
        <v>99.9</v>
      </c>
      <c r="Q109" s="162">
        <v>97.4</v>
      </c>
    </row>
    <row r="110" spans="1:17" ht="12" customHeight="1" x14ac:dyDescent="0.2">
      <c r="A110" s="124"/>
      <c r="B110" s="90" t="s">
        <v>2</v>
      </c>
      <c r="C110" s="162">
        <v>96.3</v>
      </c>
      <c r="D110" s="162">
        <v>96.2</v>
      </c>
      <c r="E110" s="162">
        <v>103.5</v>
      </c>
      <c r="F110" s="162">
        <v>95.7</v>
      </c>
      <c r="G110" s="162">
        <v>94.6</v>
      </c>
      <c r="H110" s="162">
        <v>95.7</v>
      </c>
      <c r="I110" s="162">
        <v>98.8</v>
      </c>
      <c r="J110" s="162">
        <v>94.5</v>
      </c>
      <c r="K110" s="162">
        <v>91.5</v>
      </c>
      <c r="L110" s="162">
        <v>96.6</v>
      </c>
      <c r="M110" s="162">
        <v>93.8</v>
      </c>
      <c r="N110" s="162">
        <v>92.3</v>
      </c>
      <c r="O110" s="162">
        <v>96.7</v>
      </c>
      <c r="P110" s="293">
        <v>100.4</v>
      </c>
      <c r="Q110" s="162">
        <v>97.9</v>
      </c>
    </row>
    <row r="111" spans="1:17" ht="20.25" customHeight="1" x14ac:dyDescent="0.2">
      <c r="A111" s="124">
        <v>2016</v>
      </c>
      <c r="B111" s="90" t="s">
        <v>3</v>
      </c>
      <c r="C111" s="162">
        <v>96.5</v>
      </c>
      <c r="D111" s="162">
        <v>96.5</v>
      </c>
      <c r="E111" s="162">
        <v>97.1</v>
      </c>
      <c r="F111" s="162">
        <v>95.8</v>
      </c>
      <c r="G111" s="162">
        <v>90.2</v>
      </c>
      <c r="H111" s="162">
        <v>95.5</v>
      </c>
      <c r="I111" s="162">
        <v>100.3</v>
      </c>
      <c r="J111" s="162">
        <v>97.4</v>
      </c>
      <c r="K111" s="162">
        <v>92.2</v>
      </c>
      <c r="L111" s="162">
        <v>96.9</v>
      </c>
      <c r="M111" s="162">
        <v>94.6</v>
      </c>
      <c r="N111" s="162">
        <v>93.1</v>
      </c>
      <c r="O111" s="162">
        <v>97.5</v>
      </c>
      <c r="P111" s="293">
        <v>99.3</v>
      </c>
      <c r="Q111" s="162">
        <v>97.9</v>
      </c>
    </row>
    <row r="112" spans="1:17" ht="12" customHeight="1" x14ac:dyDescent="0.2">
      <c r="A112" s="124"/>
      <c r="B112" s="90" t="s">
        <v>4</v>
      </c>
      <c r="C112" s="162">
        <v>96.9</v>
      </c>
      <c r="D112" s="162">
        <v>96.9</v>
      </c>
      <c r="E112" s="162">
        <v>96.4</v>
      </c>
      <c r="F112" s="162">
        <v>98.2</v>
      </c>
      <c r="G112" s="162">
        <v>94.4</v>
      </c>
      <c r="H112" s="162">
        <v>97.3</v>
      </c>
      <c r="I112" s="162">
        <v>106.2</v>
      </c>
      <c r="J112" s="162">
        <v>99.3</v>
      </c>
      <c r="K112" s="162">
        <v>94</v>
      </c>
      <c r="L112" s="162">
        <v>96.8</v>
      </c>
      <c r="M112" s="162">
        <v>95.1</v>
      </c>
      <c r="N112" s="162">
        <v>92.9</v>
      </c>
      <c r="O112" s="162">
        <v>97.7</v>
      </c>
      <c r="P112" s="293">
        <v>98.5</v>
      </c>
      <c r="Q112" s="162">
        <v>98.1</v>
      </c>
    </row>
    <row r="113" spans="1:17" ht="12" customHeight="1" x14ac:dyDescent="0.2">
      <c r="A113" s="124"/>
      <c r="B113" s="90" t="s">
        <v>1</v>
      </c>
      <c r="C113" s="162">
        <v>97.2</v>
      </c>
      <c r="D113" s="162">
        <v>97</v>
      </c>
      <c r="E113" s="162">
        <v>96.9</v>
      </c>
      <c r="F113" s="162">
        <v>97.4</v>
      </c>
      <c r="G113" s="162">
        <v>99.6</v>
      </c>
      <c r="H113" s="162">
        <v>96.4</v>
      </c>
      <c r="I113" s="162">
        <v>102.7</v>
      </c>
      <c r="J113" s="162">
        <v>99.3</v>
      </c>
      <c r="K113" s="162">
        <v>94.7</v>
      </c>
      <c r="L113" s="162">
        <v>97.2</v>
      </c>
      <c r="M113" s="162">
        <v>95.4</v>
      </c>
      <c r="N113" s="162">
        <v>94.3</v>
      </c>
      <c r="O113" s="162">
        <v>98.1</v>
      </c>
      <c r="P113" s="293">
        <v>98.4</v>
      </c>
      <c r="Q113" s="162">
        <v>98.3</v>
      </c>
    </row>
    <row r="114" spans="1:17" ht="12" customHeight="1" x14ac:dyDescent="0.2">
      <c r="A114" s="124"/>
      <c r="B114" s="90" t="s">
        <v>2</v>
      </c>
      <c r="C114" s="162">
        <v>97.8</v>
      </c>
      <c r="D114" s="162">
        <v>97.7</v>
      </c>
      <c r="E114" s="162">
        <v>98.6</v>
      </c>
      <c r="F114" s="162">
        <v>98</v>
      </c>
      <c r="G114" s="162">
        <v>93.1</v>
      </c>
      <c r="H114" s="162">
        <v>97.3</v>
      </c>
      <c r="I114" s="162">
        <v>104</v>
      </c>
      <c r="J114" s="162">
        <v>100.6</v>
      </c>
      <c r="K114" s="162">
        <v>96.1</v>
      </c>
      <c r="L114" s="162">
        <v>97.7</v>
      </c>
      <c r="M114" s="162">
        <v>97</v>
      </c>
      <c r="N114" s="162">
        <v>95</v>
      </c>
      <c r="O114" s="162">
        <v>98.2</v>
      </c>
      <c r="P114" s="293">
        <v>98.5</v>
      </c>
      <c r="Q114" s="162">
        <v>98.7</v>
      </c>
    </row>
    <row r="115" spans="1:17" ht="19.5" customHeight="1" x14ac:dyDescent="0.2">
      <c r="A115" s="124">
        <v>2017</v>
      </c>
      <c r="B115" s="118" t="s">
        <v>3</v>
      </c>
      <c r="C115" s="162">
        <v>98.3</v>
      </c>
      <c r="D115" s="162">
        <v>98.1</v>
      </c>
      <c r="E115" s="162">
        <v>101.9</v>
      </c>
      <c r="F115" s="162">
        <v>98.6</v>
      </c>
      <c r="G115" s="162">
        <v>94.6</v>
      </c>
      <c r="H115" s="162">
        <v>98.1</v>
      </c>
      <c r="I115" s="162">
        <v>100</v>
      </c>
      <c r="J115" s="162">
        <v>103.7</v>
      </c>
      <c r="K115" s="162">
        <v>99.1</v>
      </c>
      <c r="L115" s="162">
        <v>97.9</v>
      </c>
      <c r="M115" s="162">
        <v>96.4</v>
      </c>
      <c r="N115" s="162">
        <v>95.3</v>
      </c>
      <c r="O115" s="162">
        <v>98.7</v>
      </c>
      <c r="P115" s="293">
        <v>98.8</v>
      </c>
      <c r="Q115" s="162">
        <v>99.1</v>
      </c>
    </row>
    <row r="116" spans="1:17" x14ac:dyDescent="0.2">
      <c r="A116" s="124"/>
      <c r="B116" s="125" t="s">
        <v>4</v>
      </c>
      <c r="C116" s="162">
        <v>98.5</v>
      </c>
      <c r="D116" s="162">
        <v>98.5</v>
      </c>
      <c r="E116" s="162">
        <v>103.5</v>
      </c>
      <c r="F116" s="162">
        <v>98.3</v>
      </c>
      <c r="G116" s="162">
        <v>95.5</v>
      </c>
      <c r="H116" s="162">
        <v>98.2</v>
      </c>
      <c r="I116" s="162">
        <v>100.3</v>
      </c>
      <c r="J116" s="162">
        <v>99.2</v>
      </c>
      <c r="K116" s="162">
        <v>99.7</v>
      </c>
      <c r="L116" s="162">
        <v>98.3</v>
      </c>
      <c r="M116" s="162">
        <v>97.2</v>
      </c>
      <c r="N116" s="162">
        <v>96.5</v>
      </c>
      <c r="O116" s="162">
        <v>98.8</v>
      </c>
      <c r="P116" s="293">
        <v>99.4</v>
      </c>
      <c r="Q116" s="162">
        <v>99.2</v>
      </c>
    </row>
    <row r="117" spans="1:17" x14ac:dyDescent="0.2">
      <c r="A117" s="124"/>
      <c r="B117" s="132" t="s">
        <v>1</v>
      </c>
      <c r="C117" s="162">
        <v>99</v>
      </c>
      <c r="D117" s="162">
        <v>98.9</v>
      </c>
      <c r="E117" s="162">
        <v>104.2</v>
      </c>
      <c r="F117" s="162">
        <v>99.2</v>
      </c>
      <c r="G117" s="162">
        <v>96.7</v>
      </c>
      <c r="H117" s="162">
        <v>98.9</v>
      </c>
      <c r="I117" s="162">
        <v>102.4</v>
      </c>
      <c r="J117" s="162">
        <v>100.9</v>
      </c>
      <c r="K117" s="162">
        <v>100</v>
      </c>
      <c r="L117" s="162">
        <v>98.7</v>
      </c>
      <c r="M117" s="162">
        <v>97.9</v>
      </c>
      <c r="N117" s="162">
        <v>97</v>
      </c>
      <c r="O117" s="162">
        <v>99</v>
      </c>
      <c r="P117" s="293">
        <v>99.6</v>
      </c>
      <c r="Q117" s="162">
        <v>99.5</v>
      </c>
    </row>
    <row r="118" spans="1:17" x14ac:dyDescent="0.2">
      <c r="A118" s="124"/>
      <c r="B118" s="132" t="s">
        <v>2</v>
      </c>
      <c r="C118" s="162">
        <v>99.3</v>
      </c>
      <c r="D118" s="162">
        <v>99.3</v>
      </c>
      <c r="E118" s="162">
        <v>104</v>
      </c>
      <c r="F118" s="162">
        <v>100.1</v>
      </c>
      <c r="G118" s="162">
        <v>93.2</v>
      </c>
      <c r="H118" s="162">
        <v>100.2</v>
      </c>
      <c r="I118" s="162">
        <v>102.1</v>
      </c>
      <c r="J118" s="162">
        <v>102</v>
      </c>
      <c r="K118" s="162">
        <v>101</v>
      </c>
      <c r="L118" s="162">
        <v>98.9</v>
      </c>
      <c r="M118" s="162">
        <v>97.7</v>
      </c>
      <c r="N118" s="162">
        <v>98</v>
      </c>
      <c r="O118" s="162">
        <v>99.2</v>
      </c>
      <c r="P118" s="293">
        <v>99.8</v>
      </c>
      <c r="Q118" s="162">
        <v>99.7</v>
      </c>
    </row>
    <row r="119" spans="1:17" ht="19.5" customHeight="1" x14ac:dyDescent="0.2">
      <c r="A119" s="124">
        <v>2018</v>
      </c>
      <c r="B119" s="138" t="s">
        <v>3</v>
      </c>
      <c r="C119" s="162">
        <v>99.4</v>
      </c>
      <c r="D119" s="162">
        <v>99.4</v>
      </c>
      <c r="E119" s="162">
        <v>99.6</v>
      </c>
      <c r="F119" s="162">
        <v>100.4</v>
      </c>
      <c r="G119" s="162">
        <v>96.1</v>
      </c>
      <c r="H119" s="162">
        <v>100.4</v>
      </c>
      <c r="I119" s="162">
        <v>103.8</v>
      </c>
      <c r="J119" s="162">
        <v>99.9</v>
      </c>
      <c r="K119" s="162">
        <v>98.7</v>
      </c>
      <c r="L119" s="162">
        <v>99.2</v>
      </c>
      <c r="M119" s="162">
        <v>98</v>
      </c>
      <c r="N119" s="162">
        <v>97.8</v>
      </c>
      <c r="O119" s="162">
        <v>99.8</v>
      </c>
      <c r="P119" s="293">
        <v>99.8</v>
      </c>
      <c r="Q119" s="162">
        <v>99.6</v>
      </c>
    </row>
    <row r="120" spans="1:17" ht="12" customHeight="1" x14ac:dyDescent="0.2">
      <c r="A120" s="124"/>
      <c r="B120" s="178" t="s">
        <v>4</v>
      </c>
      <c r="C120" s="162">
        <v>99.8</v>
      </c>
      <c r="D120" s="297">
        <v>99.7</v>
      </c>
      <c r="E120" s="162">
        <v>99.1</v>
      </c>
      <c r="F120" s="297">
        <v>100.1</v>
      </c>
      <c r="G120" s="297">
        <v>100.2</v>
      </c>
      <c r="H120" s="297">
        <v>100.3</v>
      </c>
      <c r="I120" s="297">
        <v>98.3</v>
      </c>
      <c r="J120" s="297">
        <v>100.1</v>
      </c>
      <c r="K120" s="297">
        <v>99.9</v>
      </c>
      <c r="L120" s="297">
        <v>99.6</v>
      </c>
      <c r="M120" s="297">
        <v>99.7</v>
      </c>
      <c r="N120" s="297">
        <v>99</v>
      </c>
      <c r="O120" s="297">
        <v>99.6</v>
      </c>
      <c r="P120" s="297">
        <v>99.7</v>
      </c>
      <c r="Q120" s="298">
        <v>99.8</v>
      </c>
    </row>
    <row r="121" spans="1:17" x14ac:dyDescent="0.2">
      <c r="A121" s="124"/>
      <c r="B121" s="178" t="s">
        <v>1</v>
      </c>
      <c r="C121" s="162">
        <v>100.4</v>
      </c>
      <c r="D121" s="162">
        <v>100.3</v>
      </c>
      <c r="E121" s="162">
        <v>99.8</v>
      </c>
      <c r="F121" s="162">
        <v>100.4</v>
      </c>
      <c r="G121" s="162">
        <v>103.6</v>
      </c>
      <c r="H121" s="162">
        <v>100.2</v>
      </c>
      <c r="I121" s="162">
        <v>99.6</v>
      </c>
      <c r="J121" s="162">
        <v>100.7</v>
      </c>
      <c r="K121" s="162">
        <v>100.9</v>
      </c>
      <c r="L121" s="162">
        <v>100.3</v>
      </c>
      <c r="M121" s="162">
        <v>100.9</v>
      </c>
      <c r="N121" s="162">
        <v>100.6</v>
      </c>
      <c r="O121" s="162">
        <v>100.1</v>
      </c>
      <c r="P121" s="162">
        <v>100</v>
      </c>
      <c r="Q121" s="296">
        <v>100.3</v>
      </c>
    </row>
    <row r="122" spans="1:17" x14ac:dyDescent="0.2">
      <c r="A122" s="124"/>
      <c r="B122" s="178" t="s">
        <v>2</v>
      </c>
      <c r="C122" s="162">
        <v>100.5</v>
      </c>
      <c r="D122" s="162">
        <v>100.7</v>
      </c>
      <c r="E122" s="162">
        <v>101.5</v>
      </c>
      <c r="F122" s="162">
        <v>99.1</v>
      </c>
      <c r="G122" s="162">
        <v>100.1</v>
      </c>
      <c r="H122" s="162">
        <v>99.1</v>
      </c>
      <c r="I122" s="162">
        <v>98.3</v>
      </c>
      <c r="J122" s="162">
        <v>99.4</v>
      </c>
      <c r="K122" s="162">
        <v>100.5</v>
      </c>
      <c r="L122" s="162">
        <v>100.9</v>
      </c>
      <c r="M122" s="162">
        <v>101.3</v>
      </c>
      <c r="N122" s="162">
        <v>102.5</v>
      </c>
      <c r="O122" s="162">
        <v>100.5</v>
      </c>
      <c r="P122" s="162">
        <v>100.5</v>
      </c>
      <c r="Q122" s="296">
        <v>100.3</v>
      </c>
    </row>
    <row r="123" spans="1:17" ht="21.75" customHeight="1" x14ac:dyDescent="0.2">
      <c r="A123" s="124">
        <v>2019</v>
      </c>
      <c r="B123" s="178" t="s">
        <v>3</v>
      </c>
      <c r="C123" s="162">
        <v>101.1</v>
      </c>
      <c r="D123" s="297">
        <v>101.2</v>
      </c>
      <c r="E123" s="162">
        <v>103.3</v>
      </c>
      <c r="F123" s="297">
        <v>100.3</v>
      </c>
      <c r="G123" s="297">
        <v>99.8</v>
      </c>
      <c r="H123" s="297">
        <v>100.6</v>
      </c>
      <c r="I123" s="297">
        <v>99</v>
      </c>
      <c r="J123" s="297">
        <v>99.5</v>
      </c>
      <c r="K123" s="297">
        <v>102.2</v>
      </c>
      <c r="L123" s="297">
        <v>101.3</v>
      </c>
      <c r="M123" s="297">
        <v>102.2</v>
      </c>
      <c r="N123" s="297">
        <v>104.3</v>
      </c>
      <c r="O123" s="297">
        <v>100.2</v>
      </c>
      <c r="P123" s="297">
        <v>100.8</v>
      </c>
      <c r="Q123" s="298">
        <v>100.7</v>
      </c>
    </row>
    <row r="124" spans="1:17" x14ac:dyDescent="0.2">
      <c r="A124" s="124"/>
      <c r="B124" s="178" t="s">
        <v>4</v>
      </c>
      <c r="C124" s="162">
        <v>101.2</v>
      </c>
      <c r="D124" s="297">
        <v>101.4</v>
      </c>
      <c r="E124" s="162">
        <v>105.2</v>
      </c>
      <c r="F124" s="297">
        <v>98.8</v>
      </c>
      <c r="G124" s="297">
        <v>97.9</v>
      </c>
      <c r="H124" s="297">
        <v>98.1</v>
      </c>
      <c r="I124" s="297">
        <v>102.5</v>
      </c>
      <c r="J124" s="297">
        <v>101.4</v>
      </c>
      <c r="K124" s="297">
        <v>102.1</v>
      </c>
      <c r="L124" s="297">
        <v>101.5</v>
      </c>
      <c r="M124" s="297">
        <v>102.5</v>
      </c>
      <c r="N124" s="297">
        <v>105</v>
      </c>
      <c r="O124" s="297">
        <v>100.2</v>
      </c>
      <c r="P124" s="297">
        <v>101.3</v>
      </c>
      <c r="Q124" s="298">
        <v>100.7</v>
      </c>
    </row>
    <row r="125" spans="1:17" x14ac:dyDescent="0.2">
      <c r="A125" s="124"/>
      <c r="B125" s="178" t="s">
        <v>1</v>
      </c>
      <c r="C125" s="162">
        <v>101.7</v>
      </c>
      <c r="D125" s="297">
        <v>101.9</v>
      </c>
      <c r="E125" s="162">
        <v>107.7</v>
      </c>
      <c r="F125" s="297">
        <v>98.2</v>
      </c>
      <c r="G125" s="297">
        <v>100.3</v>
      </c>
      <c r="H125" s="297">
        <v>97.4</v>
      </c>
      <c r="I125" s="297">
        <v>99.8</v>
      </c>
      <c r="J125" s="297">
        <v>100.9</v>
      </c>
      <c r="K125" s="297">
        <v>102.4</v>
      </c>
      <c r="L125" s="297">
        <v>102.1</v>
      </c>
      <c r="M125" s="297">
        <v>102.6</v>
      </c>
      <c r="N125" s="297">
        <v>105.8</v>
      </c>
      <c r="O125" s="297">
        <v>101</v>
      </c>
      <c r="P125" s="297">
        <v>101.9</v>
      </c>
      <c r="Q125" s="298">
        <v>101.1</v>
      </c>
    </row>
    <row r="126" spans="1:17" x14ac:dyDescent="0.2">
      <c r="A126" s="124"/>
      <c r="B126" s="178" t="s">
        <v>2</v>
      </c>
      <c r="C126" s="162">
        <v>101.7</v>
      </c>
      <c r="D126" s="297">
        <v>101.9</v>
      </c>
      <c r="E126" s="162">
        <v>108.9</v>
      </c>
      <c r="F126" s="297">
        <v>97.9</v>
      </c>
      <c r="G126" s="297">
        <v>98.4</v>
      </c>
      <c r="H126" s="297">
        <v>96.8</v>
      </c>
      <c r="I126" s="297">
        <v>103.2</v>
      </c>
      <c r="J126" s="297">
        <v>99.8</v>
      </c>
      <c r="K126" s="297">
        <v>100.5</v>
      </c>
      <c r="L126" s="297">
        <v>102.3</v>
      </c>
      <c r="M126" s="297">
        <v>102.5</v>
      </c>
      <c r="N126" s="297">
        <v>105.6</v>
      </c>
      <c r="O126" s="297">
        <v>100.9</v>
      </c>
      <c r="P126" s="297">
        <v>102.7</v>
      </c>
      <c r="Q126" s="298">
        <v>101</v>
      </c>
    </row>
    <row r="127" spans="1:17" ht="21.75" customHeight="1" x14ac:dyDescent="0.2">
      <c r="A127" s="124">
        <v>2020</v>
      </c>
      <c r="B127" s="178" t="s">
        <v>3</v>
      </c>
      <c r="C127" s="162">
        <v>98.8</v>
      </c>
      <c r="D127" s="297">
        <v>99</v>
      </c>
      <c r="E127" s="162">
        <v>104.4</v>
      </c>
      <c r="F127" s="297">
        <v>95.9</v>
      </c>
      <c r="G127" s="297">
        <v>94.4</v>
      </c>
      <c r="H127" s="297">
        <v>95.1</v>
      </c>
      <c r="I127" s="297">
        <v>98.5</v>
      </c>
      <c r="J127" s="297">
        <v>100.8</v>
      </c>
      <c r="K127" s="297">
        <v>98.3</v>
      </c>
      <c r="L127" s="297">
        <v>99.5</v>
      </c>
      <c r="M127" s="297">
        <v>97.5</v>
      </c>
      <c r="N127" s="297">
        <v>102.3</v>
      </c>
      <c r="O127" s="297">
        <v>100.1</v>
      </c>
      <c r="P127" s="297">
        <v>98.5</v>
      </c>
      <c r="Q127" s="298">
        <v>98.1</v>
      </c>
    </row>
    <row r="128" spans="1:17" x14ac:dyDescent="0.2">
      <c r="A128" s="124"/>
      <c r="B128" s="178" t="s">
        <v>4</v>
      </c>
      <c r="C128" s="162">
        <v>79.599999999999994</v>
      </c>
      <c r="D128" s="297">
        <v>79.5</v>
      </c>
      <c r="E128" s="162">
        <v>90.2</v>
      </c>
      <c r="F128" s="297">
        <v>80.099999999999994</v>
      </c>
      <c r="G128" s="297">
        <v>92.2</v>
      </c>
      <c r="H128" s="297">
        <v>75.2</v>
      </c>
      <c r="I128" s="297">
        <v>91.8</v>
      </c>
      <c r="J128" s="297">
        <v>95.2</v>
      </c>
      <c r="K128" s="297">
        <v>65.2</v>
      </c>
      <c r="L128" s="297">
        <v>81.599999999999994</v>
      </c>
      <c r="M128" s="297">
        <v>64.900000000000006</v>
      </c>
      <c r="N128" s="297">
        <v>86.2</v>
      </c>
      <c r="O128" s="297">
        <v>90.2</v>
      </c>
      <c r="P128" s="297">
        <v>76.599999999999994</v>
      </c>
      <c r="Q128" s="298">
        <v>78.900000000000006</v>
      </c>
    </row>
    <row r="129" spans="1:17" x14ac:dyDescent="0.2">
      <c r="A129" s="124"/>
      <c r="B129" s="178" t="s">
        <v>1</v>
      </c>
      <c r="C129" s="162">
        <v>93.1</v>
      </c>
      <c r="D129" s="297">
        <v>93.2</v>
      </c>
      <c r="E129" s="162">
        <v>95.1</v>
      </c>
      <c r="F129" s="297">
        <v>92.9</v>
      </c>
      <c r="G129" s="297">
        <v>91.6</v>
      </c>
      <c r="H129" s="297">
        <v>91.2</v>
      </c>
      <c r="I129" s="297">
        <v>99.4</v>
      </c>
      <c r="J129" s="297">
        <v>99.9</v>
      </c>
      <c r="K129" s="297">
        <v>92.1</v>
      </c>
      <c r="L129" s="297">
        <v>94.3</v>
      </c>
      <c r="M129" s="297">
        <v>97.5</v>
      </c>
      <c r="N129" s="297">
        <v>95.5</v>
      </c>
      <c r="O129" s="297">
        <v>94.5</v>
      </c>
      <c r="P129" s="297">
        <v>91.7</v>
      </c>
      <c r="Q129" s="298">
        <v>92.1</v>
      </c>
    </row>
    <row r="130" spans="1:17" x14ac:dyDescent="0.2">
      <c r="A130" s="124"/>
      <c r="B130" s="178" t="s">
        <v>2</v>
      </c>
      <c r="C130" s="162">
        <v>94.3</v>
      </c>
      <c r="D130" s="297">
        <v>94.4</v>
      </c>
      <c r="E130" s="162">
        <v>95.9</v>
      </c>
      <c r="F130" s="297">
        <v>94.8</v>
      </c>
      <c r="G130" s="297">
        <v>88.1</v>
      </c>
      <c r="H130" s="297">
        <v>94.2</v>
      </c>
      <c r="I130" s="297">
        <v>98.6</v>
      </c>
      <c r="J130" s="297">
        <v>100.5</v>
      </c>
      <c r="K130" s="297">
        <v>94.6</v>
      </c>
      <c r="L130" s="297">
        <v>95.3</v>
      </c>
      <c r="M130" s="297">
        <v>90.5</v>
      </c>
      <c r="N130" s="297">
        <v>98</v>
      </c>
      <c r="O130" s="297">
        <v>96.4</v>
      </c>
      <c r="P130" s="297">
        <v>95.4</v>
      </c>
      <c r="Q130" s="298">
        <v>93.1</v>
      </c>
    </row>
    <row r="131" spans="1:17" x14ac:dyDescent="0.2">
      <c r="A131" s="124">
        <v>2021</v>
      </c>
      <c r="B131" s="178" t="s">
        <v>3</v>
      </c>
      <c r="C131" s="162">
        <v>92.8</v>
      </c>
      <c r="D131" s="297">
        <v>92.9</v>
      </c>
      <c r="E131" s="162">
        <v>92.7</v>
      </c>
      <c r="F131" s="297">
        <v>94.3</v>
      </c>
      <c r="G131" s="297">
        <v>85.3</v>
      </c>
      <c r="H131" s="297">
        <v>93.3</v>
      </c>
      <c r="I131" s="297">
        <v>101.1</v>
      </c>
      <c r="J131" s="297">
        <v>102.7</v>
      </c>
      <c r="K131" s="297">
        <v>96.8</v>
      </c>
      <c r="L131" s="297">
        <v>93.3</v>
      </c>
      <c r="M131" s="297">
        <v>83.9</v>
      </c>
      <c r="N131" s="297">
        <v>97.6</v>
      </c>
      <c r="O131" s="297">
        <v>97</v>
      </c>
      <c r="P131" s="297">
        <v>91.5</v>
      </c>
      <c r="Q131" s="298">
        <v>91.5</v>
      </c>
    </row>
    <row r="132" spans="1:17" x14ac:dyDescent="0.2">
      <c r="A132" s="124"/>
      <c r="B132" s="178" t="s">
        <v>4</v>
      </c>
      <c r="C132" s="162">
        <v>97.2</v>
      </c>
      <c r="D132" s="297">
        <v>97.6</v>
      </c>
      <c r="E132" s="162">
        <v>94.8</v>
      </c>
      <c r="F132" s="297">
        <v>94.7</v>
      </c>
      <c r="G132" s="297">
        <v>71.099999999999994</v>
      </c>
      <c r="H132" s="297">
        <v>94.9</v>
      </c>
      <c r="I132" s="297">
        <v>103.7</v>
      </c>
      <c r="J132" s="297">
        <v>104</v>
      </c>
      <c r="K132" s="297">
        <v>99.9</v>
      </c>
      <c r="L132" s="297">
        <v>98.7</v>
      </c>
      <c r="M132" s="297">
        <v>101.6</v>
      </c>
      <c r="N132" s="297">
        <v>99.3</v>
      </c>
      <c r="O132" s="297">
        <v>97.4</v>
      </c>
      <c r="P132" s="297">
        <v>98.6</v>
      </c>
      <c r="Q132" s="298">
        <v>95.7</v>
      </c>
    </row>
    <row r="133" spans="1:17" ht="13.5" thickBot="1" x14ac:dyDescent="0.25">
      <c r="A133" s="124"/>
      <c r="B133" s="178"/>
      <c r="C133" s="162"/>
      <c r="D133" s="297"/>
      <c r="E133" s="162"/>
      <c r="F133" s="297"/>
      <c r="G133" s="297"/>
      <c r="H133" s="297"/>
      <c r="I133" s="297"/>
      <c r="J133" s="297"/>
      <c r="K133" s="297"/>
      <c r="L133" s="297"/>
      <c r="M133" s="297"/>
      <c r="N133" s="297"/>
      <c r="O133" s="297"/>
      <c r="P133" s="297"/>
      <c r="Q133" s="298"/>
    </row>
    <row r="134" spans="1:17" ht="12.75" customHeight="1" x14ac:dyDescent="0.2">
      <c r="A134" s="89" t="s">
        <v>210</v>
      </c>
      <c r="B134" s="88"/>
      <c r="C134" s="163"/>
      <c r="D134" s="299"/>
      <c r="E134" s="299"/>
      <c r="F134" s="299"/>
      <c r="G134" s="299"/>
      <c r="H134" s="299"/>
      <c r="I134" s="299"/>
      <c r="J134" s="299"/>
      <c r="K134" s="299"/>
      <c r="L134" s="299"/>
      <c r="M134" s="299"/>
      <c r="N134" s="299"/>
      <c r="O134" s="299"/>
      <c r="P134" s="299"/>
      <c r="Q134" s="300"/>
    </row>
    <row r="135" spans="1:17" s="99" customFormat="1" ht="18.75" customHeight="1" x14ac:dyDescent="0.2">
      <c r="A135" s="199" t="s">
        <v>257</v>
      </c>
      <c r="C135" s="301" t="s">
        <v>179</v>
      </c>
      <c r="D135" s="301" t="s">
        <v>188</v>
      </c>
      <c r="E135" s="301" t="s">
        <v>190</v>
      </c>
      <c r="F135" s="301" t="s">
        <v>191</v>
      </c>
      <c r="G135" s="301" t="s">
        <v>192</v>
      </c>
      <c r="H135" s="301" t="s">
        <v>193</v>
      </c>
      <c r="I135" s="301" t="s">
        <v>194</v>
      </c>
      <c r="J135" s="301" t="s">
        <v>195</v>
      </c>
      <c r="K135" s="301" t="s">
        <v>196</v>
      </c>
      <c r="L135" s="301" t="s">
        <v>197</v>
      </c>
      <c r="M135" s="301" t="s">
        <v>198</v>
      </c>
      <c r="N135" s="301" t="s">
        <v>182</v>
      </c>
      <c r="O135" s="301" t="s">
        <v>183</v>
      </c>
      <c r="P135" s="301" t="s">
        <v>184</v>
      </c>
      <c r="Q135" s="302" t="s">
        <v>213</v>
      </c>
    </row>
    <row r="136" spans="1:17" ht="12.75" customHeight="1" x14ac:dyDescent="0.2">
      <c r="A136" s="90">
        <v>2016</v>
      </c>
      <c r="C136" s="162">
        <v>1.7</v>
      </c>
      <c r="D136" s="162">
        <v>1.6</v>
      </c>
      <c r="E136" s="162">
        <v>-5.9</v>
      </c>
      <c r="F136" s="162">
        <v>1.1000000000000001</v>
      </c>
      <c r="G136" s="162">
        <v>-2.2999999999999998</v>
      </c>
      <c r="H136" s="162">
        <v>0.3</v>
      </c>
      <c r="I136" s="162">
        <v>3.6</v>
      </c>
      <c r="J136" s="162">
        <v>6.3</v>
      </c>
      <c r="K136" s="162">
        <v>4.0999999999999996</v>
      </c>
      <c r="L136" s="162">
        <v>1.6</v>
      </c>
      <c r="M136" s="162">
        <v>3.1</v>
      </c>
      <c r="N136" s="162">
        <v>2.4</v>
      </c>
      <c r="O136" s="162">
        <v>2.4</v>
      </c>
      <c r="P136" s="293">
        <v>-0.8</v>
      </c>
      <c r="Q136" s="162">
        <v>0</v>
      </c>
    </row>
    <row r="137" spans="1:17" ht="12.75" customHeight="1" x14ac:dyDescent="0.2">
      <c r="A137" s="90">
        <v>2017</v>
      </c>
      <c r="C137" s="162">
        <v>1.7</v>
      </c>
      <c r="D137" s="162">
        <v>1.8</v>
      </c>
      <c r="E137" s="162">
        <v>6.3</v>
      </c>
      <c r="F137" s="162">
        <v>1.8</v>
      </c>
      <c r="G137" s="162">
        <v>0.7</v>
      </c>
      <c r="H137" s="162">
        <v>2.2999999999999998</v>
      </c>
      <c r="I137" s="162">
        <v>-2.1</v>
      </c>
      <c r="J137" s="162">
        <v>2.2999999999999998</v>
      </c>
      <c r="K137" s="162">
        <v>6.1</v>
      </c>
      <c r="L137" s="162">
        <v>1.4</v>
      </c>
      <c r="M137" s="162">
        <v>1.8</v>
      </c>
      <c r="N137" s="162">
        <v>3.1</v>
      </c>
      <c r="O137" s="162">
        <v>1</v>
      </c>
      <c r="P137" s="293">
        <v>0.7</v>
      </c>
      <c r="Q137" s="162">
        <v>0</v>
      </c>
    </row>
    <row r="138" spans="1:17" ht="12.75" customHeight="1" x14ac:dyDescent="0.2">
      <c r="A138" s="90">
        <v>2018</v>
      </c>
      <c r="C138" s="162">
        <v>1.3</v>
      </c>
      <c r="D138" s="162">
        <v>1.3</v>
      </c>
      <c r="E138" s="162">
        <v>-3.3</v>
      </c>
      <c r="F138" s="162">
        <v>0.9</v>
      </c>
      <c r="G138" s="162">
        <v>5.3</v>
      </c>
      <c r="H138" s="162">
        <v>1.1000000000000001</v>
      </c>
      <c r="I138" s="162">
        <v>-1.2</v>
      </c>
      <c r="J138" s="162">
        <v>-1.4</v>
      </c>
      <c r="K138" s="162">
        <v>0</v>
      </c>
      <c r="L138" s="162">
        <v>1.6</v>
      </c>
      <c r="M138" s="162">
        <v>2.8</v>
      </c>
      <c r="N138" s="162">
        <v>3.4</v>
      </c>
      <c r="O138" s="162">
        <v>1.1000000000000001</v>
      </c>
      <c r="P138" s="293">
        <v>0.6</v>
      </c>
      <c r="Q138" s="162">
        <v>0</v>
      </c>
    </row>
    <row r="139" spans="1:17" ht="12.75" customHeight="1" x14ac:dyDescent="0.2">
      <c r="A139" s="90">
        <v>2019</v>
      </c>
      <c r="C139" s="162">
        <v>1.4</v>
      </c>
      <c r="D139" s="162">
        <v>1.6</v>
      </c>
      <c r="E139" s="162">
        <v>6.3</v>
      </c>
      <c r="F139" s="162">
        <v>-1.2</v>
      </c>
      <c r="G139" s="162">
        <v>-0.9</v>
      </c>
      <c r="H139" s="162">
        <v>-1.8</v>
      </c>
      <c r="I139" s="162">
        <v>1.1000000000000001</v>
      </c>
      <c r="J139" s="162">
        <v>0.4</v>
      </c>
      <c r="K139" s="162">
        <v>1.8</v>
      </c>
      <c r="L139" s="162">
        <v>1.8</v>
      </c>
      <c r="M139" s="162">
        <v>2.5</v>
      </c>
      <c r="N139" s="162">
        <v>5.2</v>
      </c>
      <c r="O139" s="162">
        <v>0.6</v>
      </c>
      <c r="P139" s="293">
        <v>1.7</v>
      </c>
      <c r="Q139" s="162">
        <v>6.4</v>
      </c>
    </row>
    <row r="140" spans="1:17" ht="12.75" customHeight="1" x14ac:dyDescent="0.2">
      <c r="A140" s="90">
        <v>2020</v>
      </c>
      <c r="C140" s="162">
        <v>-9.8000000000000007</v>
      </c>
      <c r="D140" s="162">
        <v>-9.9</v>
      </c>
      <c r="E140" s="162">
        <v>-9.3000000000000007</v>
      </c>
      <c r="F140" s="162">
        <v>-8</v>
      </c>
      <c r="G140" s="162">
        <v>-7.6</v>
      </c>
      <c r="H140" s="162">
        <v>-9.5</v>
      </c>
      <c r="I140" s="162">
        <v>-4</v>
      </c>
      <c r="J140" s="162">
        <v>-1.3</v>
      </c>
      <c r="K140" s="162">
        <v>-14</v>
      </c>
      <c r="L140" s="162">
        <v>-9</v>
      </c>
      <c r="M140" s="162">
        <v>-14.5</v>
      </c>
      <c r="N140" s="162">
        <v>-9.1999999999999993</v>
      </c>
      <c r="O140" s="162">
        <v>-5.3</v>
      </c>
      <c r="P140" s="162">
        <v>-11</v>
      </c>
      <c r="Q140" s="162">
        <v>-5.7</v>
      </c>
    </row>
    <row r="141" spans="1:17" ht="12.75" customHeight="1" x14ac:dyDescent="0.2">
      <c r="A141" s="113"/>
      <c r="C141" s="162"/>
      <c r="D141" s="162"/>
      <c r="E141" s="162"/>
      <c r="F141" s="162"/>
      <c r="G141" s="162"/>
      <c r="H141" s="162"/>
      <c r="I141" s="162"/>
      <c r="J141" s="162"/>
      <c r="K141" s="162"/>
      <c r="L141" s="162"/>
      <c r="M141" s="162"/>
      <c r="N141" s="162"/>
      <c r="O141" s="162"/>
      <c r="P141" s="162"/>
      <c r="Q141" s="296"/>
    </row>
    <row r="142" spans="1:17" ht="12.75" customHeight="1" x14ac:dyDescent="0.2">
      <c r="A142" s="113" t="s">
        <v>209</v>
      </c>
      <c r="C142" s="162"/>
      <c r="D142" s="162"/>
      <c r="E142" s="162"/>
      <c r="F142" s="162"/>
      <c r="G142" s="162"/>
      <c r="H142" s="162"/>
      <c r="I142" s="162"/>
      <c r="J142" s="162"/>
      <c r="K142" s="162"/>
      <c r="L142" s="162"/>
      <c r="M142" s="162"/>
      <c r="N142" s="162"/>
      <c r="O142" s="162"/>
      <c r="P142" s="162"/>
      <c r="Q142" s="303"/>
    </row>
    <row r="143" spans="1:17" s="99" customFormat="1" ht="18.75" customHeight="1" x14ac:dyDescent="0.2">
      <c r="A143" s="199" t="s">
        <v>257</v>
      </c>
      <c r="C143" s="301" t="s">
        <v>180</v>
      </c>
      <c r="D143" s="301" t="s">
        <v>188</v>
      </c>
      <c r="E143" s="301" t="s">
        <v>190</v>
      </c>
      <c r="F143" s="301" t="s">
        <v>191</v>
      </c>
      <c r="G143" s="301" t="s">
        <v>192</v>
      </c>
      <c r="H143" s="301" t="s">
        <v>193</v>
      </c>
      <c r="I143" s="301" t="s">
        <v>194</v>
      </c>
      <c r="J143" s="301" t="s">
        <v>195</v>
      </c>
      <c r="K143" s="301" t="s">
        <v>196</v>
      </c>
      <c r="L143" s="301" t="s">
        <v>197</v>
      </c>
      <c r="M143" s="301" t="s">
        <v>198</v>
      </c>
      <c r="N143" s="301" t="s">
        <v>182</v>
      </c>
      <c r="O143" s="301" t="s">
        <v>183</v>
      </c>
      <c r="P143" s="301" t="s">
        <v>184</v>
      </c>
      <c r="Q143" s="302" t="s">
        <v>214</v>
      </c>
    </row>
    <row r="144" spans="1:17" ht="20.25" customHeight="1" x14ac:dyDescent="0.2">
      <c r="A144" s="124">
        <v>2016</v>
      </c>
      <c r="B144" s="90" t="s">
        <v>3</v>
      </c>
      <c r="C144" s="162">
        <v>0.2</v>
      </c>
      <c r="D144" s="162">
        <v>0.3</v>
      </c>
      <c r="E144" s="162">
        <v>-6.2</v>
      </c>
      <c r="F144" s="162">
        <v>0.1</v>
      </c>
      <c r="G144" s="162">
        <v>-4.7</v>
      </c>
      <c r="H144" s="162">
        <v>-0.2</v>
      </c>
      <c r="I144" s="162">
        <v>1.5</v>
      </c>
      <c r="J144" s="162">
        <v>3.1</v>
      </c>
      <c r="K144" s="162">
        <v>0.7</v>
      </c>
      <c r="L144" s="162">
        <v>0.3</v>
      </c>
      <c r="M144" s="162">
        <v>0.9</v>
      </c>
      <c r="N144" s="162">
        <v>0.8</v>
      </c>
      <c r="O144" s="162">
        <v>0.8</v>
      </c>
      <c r="P144" s="162">
        <v>-1</v>
      </c>
      <c r="Q144" s="296">
        <v>0</v>
      </c>
    </row>
    <row r="145" spans="1:17" ht="12.75" customHeight="1" x14ac:dyDescent="0.2">
      <c r="A145" s="124"/>
      <c r="B145" s="90" t="s">
        <v>4</v>
      </c>
      <c r="C145" s="162">
        <v>0.5</v>
      </c>
      <c r="D145" s="162">
        <v>0.4</v>
      </c>
      <c r="E145" s="162">
        <v>-0.7</v>
      </c>
      <c r="F145" s="162">
        <v>2.5</v>
      </c>
      <c r="G145" s="162">
        <v>4.7</v>
      </c>
      <c r="H145" s="162">
        <v>1.9</v>
      </c>
      <c r="I145" s="162">
        <v>6</v>
      </c>
      <c r="J145" s="162">
        <v>2</v>
      </c>
      <c r="K145" s="162">
        <v>2</v>
      </c>
      <c r="L145" s="162">
        <v>0</v>
      </c>
      <c r="M145" s="162">
        <v>0.5</v>
      </c>
      <c r="N145" s="162">
        <v>-0.2</v>
      </c>
      <c r="O145" s="162">
        <v>0.3</v>
      </c>
      <c r="P145" s="162">
        <v>-0.8</v>
      </c>
      <c r="Q145" s="296">
        <v>0.3</v>
      </c>
    </row>
    <row r="146" spans="1:17" ht="12.75" customHeight="1" x14ac:dyDescent="0.2">
      <c r="A146" s="124"/>
      <c r="B146" s="90" t="s">
        <v>1</v>
      </c>
      <c r="C146" s="162">
        <v>0.3</v>
      </c>
      <c r="D146" s="162">
        <v>0.2</v>
      </c>
      <c r="E146" s="162">
        <v>0.6</v>
      </c>
      <c r="F146" s="162">
        <v>-0.8</v>
      </c>
      <c r="G146" s="162">
        <v>5.4</v>
      </c>
      <c r="H146" s="162">
        <v>-1</v>
      </c>
      <c r="I146" s="162">
        <v>-3.3</v>
      </c>
      <c r="J146" s="162">
        <v>0</v>
      </c>
      <c r="K146" s="162">
        <v>0.7</v>
      </c>
      <c r="L146" s="162">
        <v>0.4</v>
      </c>
      <c r="M146" s="162">
        <v>0.4</v>
      </c>
      <c r="N146" s="162">
        <v>1.5</v>
      </c>
      <c r="O146" s="162">
        <v>0.4</v>
      </c>
      <c r="P146" s="162">
        <v>-0.2</v>
      </c>
      <c r="Q146" s="296">
        <v>0.2</v>
      </c>
    </row>
    <row r="147" spans="1:17" ht="12.75" customHeight="1" x14ac:dyDescent="0.2">
      <c r="A147" s="124"/>
      <c r="B147" s="90" t="s">
        <v>2</v>
      </c>
      <c r="C147" s="162">
        <v>0.6</v>
      </c>
      <c r="D147" s="162">
        <v>0.7</v>
      </c>
      <c r="E147" s="162">
        <v>1.8</v>
      </c>
      <c r="F147" s="162">
        <v>0.6</v>
      </c>
      <c r="G147" s="162">
        <v>-6.5</v>
      </c>
      <c r="H147" s="162">
        <v>1</v>
      </c>
      <c r="I147" s="162">
        <v>1.3</v>
      </c>
      <c r="J147" s="162">
        <v>1.3</v>
      </c>
      <c r="K147" s="162">
        <v>1.5</v>
      </c>
      <c r="L147" s="162">
        <v>0.5</v>
      </c>
      <c r="M147" s="162">
        <v>1.6</v>
      </c>
      <c r="N147" s="162">
        <v>0.8</v>
      </c>
      <c r="O147" s="162">
        <v>0.1</v>
      </c>
      <c r="P147" s="162">
        <v>0.2</v>
      </c>
      <c r="Q147" s="296">
        <v>0.4</v>
      </c>
    </row>
    <row r="148" spans="1:17" ht="20.25" customHeight="1" x14ac:dyDescent="0.2">
      <c r="A148" s="124">
        <v>2017</v>
      </c>
      <c r="B148" s="90" t="s">
        <v>3</v>
      </c>
      <c r="C148" s="162">
        <v>0.5</v>
      </c>
      <c r="D148" s="162">
        <v>0.5</v>
      </c>
      <c r="E148" s="162">
        <v>3.3</v>
      </c>
      <c r="F148" s="162">
        <v>0.6</v>
      </c>
      <c r="G148" s="162">
        <v>1.7</v>
      </c>
      <c r="H148" s="162">
        <v>0.9</v>
      </c>
      <c r="I148" s="162">
        <v>-3.9</v>
      </c>
      <c r="J148" s="162">
        <v>3</v>
      </c>
      <c r="K148" s="162">
        <v>3.2</v>
      </c>
      <c r="L148" s="162">
        <v>0.2</v>
      </c>
      <c r="M148" s="162">
        <v>-0.6</v>
      </c>
      <c r="N148" s="162">
        <v>0.3</v>
      </c>
      <c r="O148" s="162">
        <v>0.4</v>
      </c>
      <c r="P148" s="162">
        <v>0.3</v>
      </c>
      <c r="Q148" s="296">
        <v>0.4</v>
      </c>
    </row>
    <row r="149" spans="1:17" ht="12.75" customHeight="1" x14ac:dyDescent="0.2">
      <c r="A149" s="124"/>
      <c r="B149" s="125" t="s">
        <v>4</v>
      </c>
      <c r="C149" s="162">
        <v>0.3</v>
      </c>
      <c r="D149" s="162">
        <v>0.4</v>
      </c>
      <c r="E149" s="162">
        <v>1.5</v>
      </c>
      <c r="F149" s="162">
        <v>-0.3</v>
      </c>
      <c r="G149" s="162">
        <v>0.9</v>
      </c>
      <c r="H149" s="162">
        <v>0.1</v>
      </c>
      <c r="I149" s="162">
        <v>0.3</v>
      </c>
      <c r="J149" s="162">
        <v>-4.3</v>
      </c>
      <c r="K149" s="162">
        <v>0.5</v>
      </c>
      <c r="L149" s="162">
        <v>0.5</v>
      </c>
      <c r="M149" s="162">
        <v>0.7</v>
      </c>
      <c r="N149" s="162">
        <v>1.2</v>
      </c>
      <c r="O149" s="162">
        <v>0.1</v>
      </c>
      <c r="P149" s="162">
        <v>0.5</v>
      </c>
      <c r="Q149" s="296">
        <v>0.1</v>
      </c>
    </row>
    <row r="150" spans="1:17" ht="12.75" customHeight="1" x14ac:dyDescent="0.2">
      <c r="A150" s="124"/>
      <c r="B150" s="132" t="s">
        <v>1</v>
      </c>
      <c r="C150" s="162">
        <v>0.4</v>
      </c>
      <c r="D150" s="162">
        <v>0.4</v>
      </c>
      <c r="E150" s="162">
        <v>0.7</v>
      </c>
      <c r="F150" s="162">
        <v>1</v>
      </c>
      <c r="G150" s="162">
        <v>1.3</v>
      </c>
      <c r="H150" s="162">
        <v>0.7</v>
      </c>
      <c r="I150" s="162">
        <v>2.1</v>
      </c>
      <c r="J150" s="162">
        <v>1.7</v>
      </c>
      <c r="K150" s="162">
        <v>0.4</v>
      </c>
      <c r="L150" s="162">
        <v>0.4</v>
      </c>
      <c r="M150" s="162">
        <v>0.8</v>
      </c>
      <c r="N150" s="162">
        <v>0.6</v>
      </c>
      <c r="O150" s="162">
        <v>0.3</v>
      </c>
      <c r="P150" s="162">
        <v>0.2</v>
      </c>
      <c r="Q150" s="296">
        <v>0.3</v>
      </c>
    </row>
    <row r="151" spans="1:17" ht="12.75" customHeight="1" x14ac:dyDescent="0.2">
      <c r="A151" s="124"/>
      <c r="B151" s="132" t="s">
        <v>2</v>
      </c>
      <c r="C151" s="162">
        <v>0.4</v>
      </c>
      <c r="D151" s="162">
        <v>0.4</v>
      </c>
      <c r="E151" s="162">
        <v>-0.2</v>
      </c>
      <c r="F151" s="162">
        <v>0.9</v>
      </c>
      <c r="G151" s="162">
        <v>-3.6</v>
      </c>
      <c r="H151" s="162">
        <v>1.3</v>
      </c>
      <c r="I151" s="162">
        <v>-0.2</v>
      </c>
      <c r="J151" s="162">
        <v>1.1000000000000001</v>
      </c>
      <c r="K151" s="162">
        <v>1</v>
      </c>
      <c r="L151" s="162">
        <v>0.2</v>
      </c>
      <c r="M151" s="162">
        <v>-0.3</v>
      </c>
      <c r="N151" s="162">
        <v>1</v>
      </c>
      <c r="O151" s="162">
        <v>0.2</v>
      </c>
      <c r="P151" s="162">
        <v>0.2</v>
      </c>
      <c r="Q151" s="296">
        <v>0.2</v>
      </c>
    </row>
    <row r="152" spans="1:17" ht="20.25" customHeight="1" x14ac:dyDescent="0.2">
      <c r="A152" s="124">
        <v>2018</v>
      </c>
      <c r="B152" s="90" t="s">
        <v>3</v>
      </c>
      <c r="C152" s="162">
        <v>0.1</v>
      </c>
      <c r="D152" s="162">
        <v>0</v>
      </c>
      <c r="E152" s="162">
        <v>-4.2</v>
      </c>
      <c r="F152" s="162">
        <v>0.3</v>
      </c>
      <c r="G152" s="162">
        <v>3.1</v>
      </c>
      <c r="H152" s="162">
        <v>0.2</v>
      </c>
      <c r="I152" s="162">
        <v>1.6</v>
      </c>
      <c r="J152" s="162">
        <v>-2.1</v>
      </c>
      <c r="K152" s="162">
        <v>-2.2999999999999998</v>
      </c>
      <c r="L152" s="162">
        <v>0.3</v>
      </c>
      <c r="M152" s="162">
        <v>0.3</v>
      </c>
      <c r="N152" s="162">
        <v>-0.2</v>
      </c>
      <c r="O152" s="162">
        <v>0.6</v>
      </c>
      <c r="P152" s="162">
        <v>0.1</v>
      </c>
      <c r="Q152" s="296">
        <v>-0.1</v>
      </c>
    </row>
    <row r="153" spans="1:17" ht="12.75" customHeight="1" x14ac:dyDescent="0.2">
      <c r="A153" s="124"/>
      <c r="B153" s="178" t="s">
        <v>4</v>
      </c>
      <c r="C153" s="162">
        <v>0.4</v>
      </c>
      <c r="D153" s="162">
        <v>0.3</v>
      </c>
      <c r="E153" s="162">
        <v>-0.5</v>
      </c>
      <c r="F153" s="162">
        <v>-0.3</v>
      </c>
      <c r="G153" s="162">
        <v>4.3</v>
      </c>
      <c r="H153" s="162">
        <v>-0.1</v>
      </c>
      <c r="I153" s="162">
        <v>-5.2</v>
      </c>
      <c r="J153" s="162">
        <v>0.2</v>
      </c>
      <c r="K153" s="162">
        <v>1.3</v>
      </c>
      <c r="L153" s="162">
        <v>0.4</v>
      </c>
      <c r="M153" s="162">
        <v>1.8</v>
      </c>
      <c r="N153" s="162">
        <v>1.3</v>
      </c>
      <c r="O153" s="162">
        <v>-0.1</v>
      </c>
      <c r="P153" s="162">
        <v>-0.1</v>
      </c>
      <c r="Q153" s="296">
        <v>0.2</v>
      </c>
    </row>
    <row r="154" spans="1:17" ht="12.75" customHeight="1" x14ac:dyDescent="0.2">
      <c r="A154" s="124"/>
      <c r="B154" s="178" t="s">
        <v>1</v>
      </c>
      <c r="C154" s="162">
        <v>0.6</v>
      </c>
      <c r="D154" s="162">
        <v>0.6</v>
      </c>
      <c r="E154" s="162">
        <v>0.7</v>
      </c>
      <c r="F154" s="162">
        <v>0.3</v>
      </c>
      <c r="G154" s="162">
        <v>3.3</v>
      </c>
      <c r="H154" s="162">
        <v>-0.1</v>
      </c>
      <c r="I154" s="162">
        <v>1.3</v>
      </c>
      <c r="J154" s="162">
        <v>0.6</v>
      </c>
      <c r="K154" s="162">
        <v>0.9</v>
      </c>
      <c r="L154" s="162">
        <v>0.7</v>
      </c>
      <c r="M154" s="162">
        <v>1.2</v>
      </c>
      <c r="N154" s="162">
        <v>1.6</v>
      </c>
      <c r="O154" s="162">
        <v>0.4</v>
      </c>
      <c r="P154" s="162">
        <v>0.4</v>
      </c>
      <c r="Q154" s="296">
        <v>0.5</v>
      </c>
    </row>
    <row r="155" spans="1:17" ht="12.75" customHeight="1" x14ac:dyDescent="0.2">
      <c r="A155" s="124"/>
      <c r="B155" s="178" t="s">
        <v>2</v>
      </c>
      <c r="C155" s="162">
        <v>0.2</v>
      </c>
      <c r="D155" s="162">
        <v>0.3</v>
      </c>
      <c r="E155" s="162">
        <v>1.8</v>
      </c>
      <c r="F155" s="162">
        <v>-1.3</v>
      </c>
      <c r="G155" s="162">
        <v>-3.3</v>
      </c>
      <c r="H155" s="162">
        <v>-1.1000000000000001</v>
      </c>
      <c r="I155" s="162">
        <v>-1.2</v>
      </c>
      <c r="J155" s="162">
        <v>-1.2</v>
      </c>
      <c r="K155" s="162">
        <v>-0.3</v>
      </c>
      <c r="L155" s="162">
        <v>0.6</v>
      </c>
      <c r="M155" s="162">
        <v>0.4</v>
      </c>
      <c r="N155" s="162">
        <v>1.9</v>
      </c>
      <c r="O155" s="162">
        <v>0.4</v>
      </c>
      <c r="P155" s="162">
        <v>0.4</v>
      </c>
      <c r="Q155" s="296">
        <v>0</v>
      </c>
    </row>
    <row r="156" spans="1:17" ht="20.25" customHeight="1" x14ac:dyDescent="0.2">
      <c r="A156" s="124">
        <v>2019</v>
      </c>
      <c r="B156" s="90" t="s">
        <v>3</v>
      </c>
      <c r="C156" s="162">
        <v>0.6</v>
      </c>
      <c r="D156" s="162">
        <v>0.6</v>
      </c>
      <c r="E156" s="162">
        <v>1.8</v>
      </c>
      <c r="F156" s="162">
        <v>1.2</v>
      </c>
      <c r="G156" s="162">
        <v>-0.3</v>
      </c>
      <c r="H156" s="162">
        <v>1.6</v>
      </c>
      <c r="I156" s="162">
        <v>0.7</v>
      </c>
      <c r="J156" s="162">
        <v>0</v>
      </c>
      <c r="K156" s="162">
        <v>1.6</v>
      </c>
      <c r="L156" s="162">
        <v>0.4</v>
      </c>
      <c r="M156" s="162">
        <v>0.8</v>
      </c>
      <c r="N156" s="162">
        <v>1.8</v>
      </c>
      <c r="O156" s="162">
        <v>-0.3</v>
      </c>
      <c r="P156" s="162">
        <v>0.4</v>
      </c>
      <c r="Q156" s="296">
        <v>0.4</v>
      </c>
    </row>
    <row r="157" spans="1:17" ht="12.75" customHeight="1" x14ac:dyDescent="0.2">
      <c r="A157" s="124"/>
      <c r="B157" s="178" t="s">
        <v>4</v>
      </c>
      <c r="C157" s="162">
        <v>0.1</v>
      </c>
      <c r="D157" s="162">
        <v>0.2</v>
      </c>
      <c r="E157" s="162">
        <v>1.8</v>
      </c>
      <c r="F157" s="162">
        <v>-1.5</v>
      </c>
      <c r="G157" s="162">
        <v>-1.9</v>
      </c>
      <c r="H157" s="162">
        <v>-2.5</v>
      </c>
      <c r="I157" s="162">
        <v>3.6</v>
      </c>
      <c r="J157" s="162">
        <v>1.9</v>
      </c>
      <c r="K157" s="162">
        <v>-0.1</v>
      </c>
      <c r="L157" s="162">
        <v>0.2</v>
      </c>
      <c r="M157" s="162">
        <v>0.3</v>
      </c>
      <c r="N157" s="162">
        <v>0.7</v>
      </c>
      <c r="O157" s="162">
        <v>-0.1</v>
      </c>
      <c r="P157" s="162">
        <v>0.5</v>
      </c>
      <c r="Q157" s="296">
        <v>0</v>
      </c>
    </row>
    <row r="158" spans="1:17" ht="12.75" customHeight="1" x14ac:dyDescent="0.2">
      <c r="A158" s="124"/>
      <c r="B158" s="178" t="s">
        <v>1</v>
      </c>
      <c r="C158" s="162">
        <v>0.5</v>
      </c>
      <c r="D158" s="162">
        <v>0.5</v>
      </c>
      <c r="E158" s="162">
        <v>2.4</v>
      </c>
      <c r="F158" s="162">
        <v>-0.7</v>
      </c>
      <c r="G158" s="162">
        <v>2.4</v>
      </c>
      <c r="H158" s="162">
        <v>-0.7</v>
      </c>
      <c r="I158" s="162">
        <v>-2.7</v>
      </c>
      <c r="J158" s="162">
        <v>-0.5</v>
      </c>
      <c r="K158" s="162">
        <v>0.2</v>
      </c>
      <c r="L158" s="162">
        <v>0.6</v>
      </c>
      <c r="M158" s="162">
        <v>0.1</v>
      </c>
      <c r="N158" s="162">
        <v>0.8</v>
      </c>
      <c r="O158" s="162">
        <v>0.8</v>
      </c>
      <c r="P158" s="162">
        <v>0.5</v>
      </c>
      <c r="Q158" s="296">
        <v>0.3</v>
      </c>
    </row>
    <row r="159" spans="1:17" ht="12.75" customHeight="1" x14ac:dyDescent="0.2">
      <c r="A159" s="124"/>
      <c r="B159" s="178" t="s">
        <v>2</v>
      </c>
      <c r="C159" s="162">
        <v>0</v>
      </c>
      <c r="D159" s="162">
        <v>0</v>
      </c>
      <c r="E159" s="162">
        <v>1.2</v>
      </c>
      <c r="F159" s="162">
        <v>-0.3</v>
      </c>
      <c r="G159" s="162">
        <v>-1.9</v>
      </c>
      <c r="H159" s="162">
        <v>-0.5</v>
      </c>
      <c r="I159" s="162">
        <v>3.4</v>
      </c>
      <c r="J159" s="162">
        <v>-1.1000000000000001</v>
      </c>
      <c r="K159" s="162">
        <v>-1.8</v>
      </c>
      <c r="L159" s="162">
        <v>0.2</v>
      </c>
      <c r="M159" s="162">
        <v>-0.1</v>
      </c>
      <c r="N159" s="162">
        <v>-0.2</v>
      </c>
      <c r="O159" s="162">
        <v>0</v>
      </c>
      <c r="P159" s="162">
        <v>0.8</v>
      </c>
      <c r="Q159" s="296">
        <v>-0.1</v>
      </c>
    </row>
    <row r="160" spans="1:17" ht="20.25" customHeight="1" x14ac:dyDescent="0.2">
      <c r="A160" s="124">
        <v>2020</v>
      </c>
      <c r="B160" s="90" t="s">
        <v>3</v>
      </c>
      <c r="C160" s="162">
        <v>-2.8</v>
      </c>
      <c r="D160" s="162">
        <v>-2.9</v>
      </c>
      <c r="E160" s="162">
        <v>-4.2</v>
      </c>
      <c r="F160" s="162">
        <v>-2</v>
      </c>
      <c r="G160" s="162">
        <v>-4</v>
      </c>
      <c r="H160" s="162">
        <v>-1.8</v>
      </c>
      <c r="I160" s="162">
        <v>-4.5</v>
      </c>
      <c r="J160" s="162">
        <v>1</v>
      </c>
      <c r="K160" s="162">
        <v>-2.2999999999999998</v>
      </c>
      <c r="L160" s="162">
        <v>-2.7</v>
      </c>
      <c r="M160" s="162">
        <v>-4.9000000000000004</v>
      </c>
      <c r="N160" s="162">
        <v>-3.1</v>
      </c>
      <c r="O160" s="162">
        <v>-0.8</v>
      </c>
      <c r="P160" s="162">
        <v>-4.0999999999999996</v>
      </c>
      <c r="Q160" s="296">
        <v>-2.9</v>
      </c>
    </row>
    <row r="161" spans="1:17" ht="12.75" customHeight="1" x14ac:dyDescent="0.2">
      <c r="A161" s="124"/>
      <c r="B161" s="178" t="s">
        <v>4</v>
      </c>
      <c r="C161" s="162">
        <v>-19.5</v>
      </c>
      <c r="D161" s="162">
        <v>-19.7</v>
      </c>
      <c r="E161" s="162">
        <v>-13.6</v>
      </c>
      <c r="F161" s="162">
        <v>-16.5</v>
      </c>
      <c r="G161" s="162">
        <v>-2.4</v>
      </c>
      <c r="H161" s="162">
        <v>-20.9</v>
      </c>
      <c r="I161" s="162">
        <v>-6.8</v>
      </c>
      <c r="J161" s="162">
        <v>-5.5</v>
      </c>
      <c r="K161" s="162">
        <v>-33.700000000000003</v>
      </c>
      <c r="L161" s="162">
        <v>-18</v>
      </c>
      <c r="M161" s="162">
        <v>-33.4</v>
      </c>
      <c r="N161" s="162">
        <v>-15.8</v>
      </c>
      <c r="O161" s="162">
        <v>-9.9</v>
      </c>
      <c r="P161" s="162">
        <v>-22.3</v>
      </c>
      <c r="Q161" s="296">
        <v>-19.600000000000001</v>
      </c>
    </row>
    <row r="162" spans="1:17" ht="12.75" customHeight="1" x14ac:dyDescent="0.2">
      <c r="A162" s="124"/>
      <c r="B162" s="178" t="s">
        <v>1</v>
      </c>
      <c r="C162" s="162">
        <v>16.899999999999999</v>
      </c>
      <c r="D162" s="162">
        <v>17.2</v>
      </c>
      <c r="E162" s="162">
        <v>5.5</v>
      </c>
      <c r="F162" s="162">
        <v>16</v>
      </c>
      <c r="G162" s="162">
        <v>-0.6</v>
      </c>
      <c r="H162" s="162">
        <v>21.3</v>
      </c>
      <c r="I162" s="162">
        <v>8.3000000000000007</v>
      </c>
      <c r="J162" s="162">
        <v>4.9000000000000004</v>
      </c>
      <c r="K162" s="162">
        <v>41.3</v>
      </c>
      <c r="L162" s="162">
        <v>15.6</v>
      </c>
      <c r="M162" s="162">
        <v>50.2</v>
      </c>
      <c r="N162" s="162">
        <v>10.8</v>
      </c>
      <c r="O162" s="162">
        <v>4.8</v>
      </c>
      <c r="P162" s="162">
        <v>19.7</v>
      </c>
      <c r="Q162" s="296">
        <v>16.8</v>
      </c>
    </row>
    <row r="163" spans="1:17" ht="12.75" customHeight="1" x14ac:dyDescent="0.2">
      <c r="A163" s="124"/>
      <c r="B163" s="178" t="s">
        <v>2</v>
      </c>
      <c r="C163" s="162">
        <v>1.3</v>
      </c>
      <c r="D163" s="162">
        <v>1.3</v>
      </c>
      <c r="E163" s="162">
        <v>0.8</v>
      </c>
      <c r="F163" s="162">
        <v>2</v>
      </c>
      <c r="G163" s="162">
        <v>-3.8</v>
      </c>
      <c r="H163" s="162">
        <v>3.3</v>
      </c>
      <c r="I163" s="162">
        <v>-0.8</v>
      </c>
      <c r="J163" s="162">
        <v>0.6</v>
      </c>
      <c r="K163" s="162">
        <v>2.7</v>
      </c>
      <c r="L163" s="162">
        <v>1</v>
      </c>
      <c r="M163" s="162">
        <v>-7.1</v>
      </c>
      <c r="N163" s="162">
        <v>2.6</v>
      </c>
      <c r="O163" s="162">
        <v>2</v>
      </c>
      <c r="P163" s="162">
        <v>4.0999999999999996</v>
      </c>
      <c r="Q163" s="296">
        <v>1.1000000000000001</v>
      </c>
    </row>
    <row r="164" spans="1:17" ht="12.75" customHeight="1" x14ac:dyDescent="0.2">
      <c r="A164" s="124">
        <v>2021</v>
      </c>
      <c r="B164" s="178" t="s">
        <v>3</v>
      </c>
      <c r="C164" s="162">
        <v>-1.6</v>
      </c>
      <c r="D164" s="162">
        <v>-1.5</v>
      </c>
      <c r="E164" s="162">
        <v>-3.3</v>
      </c>
      <c r="F164" s="162">
        <v>-0.5</v>
      </c>
      <c r="G164" s="162">
        <v>-3.2</v>
      </c>
      <c r="H164" s="162">
        <v>-1</v>
      </c>
      <c r="I164" s="162">
        <v>2.5</v>
      </c>
      <c r="J164" s="162">
        <v>2.1</v>
      </c>
      <c r="K164" s="162">
        <v>2.2999999999999998</v>
      </c>
      <c r="L164" s="162">
        <v>-2.1</v>
      </c>
      <c r="M164" s="162">
        <v>-7.4</v>
      </c>
      <c r="N164" s="162">
        <v>-0.4</v>
      </c>
      <c r="O164" s="162">
        <v>0.7</v>
      </c>
      <c r="P164" s="162">
        <v>-4.0999999999999996</v>
      </c>
      <c r="Q164" s="296">
        <v>-1.7</v>
      </c>
    </row>
    <row r="165" spans="1:17" ht="12.75" customHeight="1" x14ac:dyDescent="0.2">
      <c r="A165" s="124"/>
      <c r="B165" s="178" t="s">
        <v>4</v>
      </c>
      <c r="C165" s="162">
        <v>4.8</v>
      </c>
      <c r="D165" s="162">
        <v>5</v>
      </c>
      <c r="E165" s="162">
        <v>2.2000000000000002</v>
      </c>
      <c r="F165" s="162">
        <v>0.5</v>
      </c>
      <c r="G165" s="162">
        <v>-16.600000000000001</v>
      </c>
      <c r="H165" s="162">
        <v>1.8</v>
      </c>
      <c r="I165" s="162">
        <v>2.5</v>
      </c>
      <c r="J165" s="162">
        <v>1.3</v>
      </c>
      <c r="K165" s="162">
        <v>3.3</v>
      </c>
      <c r="L165" s="162">
        <v>5.7</v>
      </c>
      <c r="M165" s="162">
        <v>21.1</v>
      </c>
      <c r="N165" s="162">
        <v>1.8</v>
      </c>
      <c r="O165" s="162">
        <v>0.4</v>
      </c>
      <c r="P165" s="162">
        <v>7.7</v>
      </c>
      <c r="Q165" s="296">
        <v>4.5999999999999996</v>
      </c>
    </row>
    <row r="166" spans="1:17" ht="12.75" customHeight="1" x14ac:dyDescent="0.2">
      <c r="A166" s="124"/>
      <c r="B166" s="178"/>
      <c r="C166" s="162"/>
      <c r="D166" s="162"/>
      <c r="E166" s="162"/>
      <c r="F166" s="162"/>
      <c r="G166" s="162"/>
      <c r="H166" s="162"/>
      <c r="I166" s="162"/>
      <c r="J166" s="162"/>
      <c r="K166" s="162"/>
      <c r="L166" s="162"/>
      <c r="M166" s="162"/>
      <c r="N166" s="162"/>
      <c r="O166" s="162"/>
      <c r="P166" s="162"/>
      <c r="Q166" s="296"/>
    </row>
    <row r="167" spans="1:17" x14ac:dyDescent="0.2">
      <c r="A167" s="85" t="s">
        <v>75</v>
      </c>
      <c r="C167" s="162"/>
      <c r="D167" s="304"/>
      <c r="E167" s="304"/>
      <c r="F167" s="304"/>
      <c r="G167" s="304"/>
      <c r="H167" s="304"/>
      <c r="I167" s="304"/>
      <c r="J167" s="304"/>
      <c r="K167" s="304"/>
      <c r="L167" s="304"/>
      <c r="M167" s="304"/>
      <c r="N167" s="304"/>
      <c r="O167" s="304"/>
      <c r="P167" s="304"/>
      <c r="Q167" s="303"/>
    </row>
    <row r="168" spans="1:17" s="99" customFormat="1" ht="18.75" customHeight="1" x14ac:dyDescent="0.2">
      <c r="A168" s="199" t="s">
        <v>257</v>
      </c>
      <c r="C168" s="301" t="s">
        <v>181</v>
      </c>
      <c r="D168" s="301" t="s">
        <v>189</v>
      </c>
      <c r="E168" s="301" t="s">
        <v>199</v>
      </c>
      <c r="F168" s="301" t="s">
        <v>200</v>
      </c>
      <c r="G168" s="301" t="s">
        <v>201</v>
      </c>
      <c r="H168" s="301" t="s">
        <v>202</v>
      </c>
      <c r="I168" s="301" t="s">
        <v>203</v>
      </c>
      <c r="J168" s="301" t="s">
        <v>204</v>
      </c>
      <c r="K168" s="301" t="s">
        <v>205</v>
      </c>
      <c r="L168" s="301" t="s">
        <v>206</v>
      </c>
      <c r="M168" s="301" t="s">
        <v>207</v>
      </c>
      <c r="N168" s="301" t="s">
        <v>187</v>
      </c>
      <c r="O168" s="301" t="s">
        <v>186</v>
      </c>
      <c r="P168" s="301" t="s">
        <v>185</v>
      </c>
      <c r="Q168" s="302" t="s">
        <v>215</v>
      </c>
    </row>
    <row r="169" spans="1:17" ht="20.25" customHeight="1" x14ac:dyDescent="0.2">
      <c r="A169" s="124">
        <v>2016</v>
      </c>
      <c r="B169" s="90" t="s">
        <v>3</v>
      </c>
      <c r="C169" s="162">
        <v>2</v>
      </c>
      <c r="D169" s="162">
        <v>1.9</v>
      </c>
      <c r="E169" s="162">
        <v>-5.7</v>
      </c>
      <c r="F169" s="162">
        <v>-0.5</v>
      </c>
      <c r="G169" s="162">
        <v>-1.5</v>
      </c>
      <c r="H169" s="162">
        <v>-1.6</v>
      </c>
      <c r="I169" s="162">
        <v>-0.5</v>
      </c>
      <c r="J169" s="162">
        <v>7.3</v>
      </c>
      <c r="K169" s="162">
        <v>2.5</v>
      </c>
      <c r="L169" s="162">
        <v>2.4</v>
      </c>
      <c r="M169" s="162">
        <v>3.5</v>
      </c>
      <c r="N169" s="162">
        <v>3</v>
      </c>
      <c r="O169" s="162">
        <v>2.7</v>
      </c>
      <c r="P169" s="162">
        <v>1</v>
      </c>
      <c r="Q169" s="296">
        <v>1.2</v>
      </c>
    </row>
    <row r="170" spans="1:17" x14ac:dyDescent="0.2">
      <c r="A170" s="124"/>
      <c r="B170" s="90" t="s">
        <v>4</v>
      </c>
      <c r="C170" s="162">
        <v>1.7</v>
      </c>
      <c r="D170" s="162">
        <v>1.7</v>
      </c>
      <c r="E170" s="162">
        <v>-7.2</v>
      </c>
      <c r="F170" s="162">
        <v>1.3</v>
      </c>
      <c r="G170" s="162">
        <v>-6.7</v>
      </c>
      <c r="H170" s="162">
        <v>0.5</v>
      </c>
      <c r="I170" s="162">
        <v>7.3</v>
      </c>
      <c r="J170" s="162">
        <v>5.9</v>
      </c>
      <c r="K170" s="162">
        <v>3.6</v>
      </c>
      <c r="L170" s="162">
        <v>1.6</v>
      </c>
      <c r="M170" s="162">
        <v>2.8</v>
      </c>
      <c r="N170" s="162">
        <v>1.5</v>
      </c>
      <c r="O170" s="162">
        <v>2.8</v>
      </c>
      <c r="P170" s="162">
        <v>-0.7</v>
      </c>
      <c r="Q170" s="296">
        <v>0.9</v>
      </c>
    </row>
    <row r="171" spans="1:17" x14ac:dyDescent="0.2">
      <c r="A171" s="124"/>
      <c r="B171" s="90" t="s">
        <v>1</v>
      </c>
      <c r="C171" s="162">
        <v>1.6</v>
      </c>
      <c r="D171" s="162">
        <v>1.4</v>
      </c>
      <c r="E171" s="162">
        <v>-6.2</v>
      </c>
      <c r="F171" s="162">
        <v>1.1000000000000001</v>
      </c>
      <c r="G171" s="162">
        <v>0.9</v>
      </c>
      <c r="H171" s="162">
        <v>0.5</v>
      </c>
      <c r="I171" s="162">
        <v>2.5</v>
      </c>
      <c r="J171" s="162">
        <v>5.4</v>
      </c>
      <c r="K171" s="162">
        <v>5.2</v>
      </c>
      <c r="L171" s="162">
        <v>1.4</v>
      </c>
      <c r="M171" s="162">
        <v>2.5</v>
      </c>
      <c r="N171" s="162">
        <v>2.2999999999999998</v>
      </c>
      <c r="O171" s="162">
        <v>2.5</v>
      </c>
      <c r="P171" s="162">
        <v>-1.6</v>
      </c>
      <c r="Q171" s="296">
        <v>0.9</v>
      </c>
    </row>
    <row r="172" spans="1:17" x14ac:dyDescent="0.2">
      <c r="A172" s="124"/>
      <c r="B172" s="90" t="s">
        <v>2</v>
      </c>
      <c r="C172" s="162">
        <v>1.6</v>
      </c>
      <c r="D172" s="162">
        <v>1.5</v>
      </c>
      <c r="E172" s="162">
        <v>-4.7</v>
      </c>
      <c r="F172" s="162">
        <v>2.4</v>
      </c>
      <c r="G172" s="162">
        <v>-1.7</v>
      </c>
      <c r="H172" s="162">
        <v>1.7</v>
      </c>
      <c r="I172" s="162">
        <v>5.3</v>
      </c>
      <c r="J172" s="162">
        <v>6.5</v>
      </c>
      <c r="K172" s="162">
        <v>5</v>
      </c>
      <c r="L172" s="162">
        <v>1.1000000000000001</v>
      </c>
      <c r="M172" s="162">
        <v>3.4</v>
      </c>
      <c r="N172" s="162">
        <v>2.9</v>
      </c>
      <c r="O172" s="162">
        <v>1.6</v>
      </c>
      <c r="P172" s="162">
        <v>-1.8</v>
      </c>
      <c r="Q172" s="296">
        <v>0.8</v>
      </c>
    </row>
    <row r="173" spans="1:17" ht="20.25" customHeight="1" x14ac:dyDescent="0.2">
      <c r="A173" s="124">
        <v>2017</v>
      </c>
      <c r="B173" s="90" t="s">
        <v>3</v>
      </c>
      <c r="C173" s="162">
        <v>1.9</v>
      </c>
      <c r="D173" s="162">
        <v>1.7</v>
      </c>
      <c r="E173" s="162">
        <v>5</v>
      </c>
      <c r="F173" s="162">
        <v>2.9</v>
      </c>
      <c r="G173" s="162">
        <v>4.9000000000000004</v>
      </c>
      <c r="H173" s="162">
        <v>2.8</v>
      </c>
      <c r="I173" s="162">
        <v>-0.3</v>
      </c>
      <c r="J173" s="162">
        <v>6.4</v>
      </c>
      <c r="K173" s="162">
        <v>7.6</v>
      </c>
      <c r="L173" s="162">
        <v>1</v>
      </c>
      <c r="M173" s="162">
        <v>1.9</v>
      </c>
      <c r="N173" s="162">
        <v>2.4</v>
      </c>
      <c r="O173" s="162">
        <v>1.2</v>
      </c>
      <c r="P173" s="162">
        <v>-0.5</v>
      </c>
      <c r="Q173" s="296">
        <v>1.2</v>
      </c>
    </row>
    <row r="174" spans="1:17" x14ac:dyDescent="0.2">
      <c r="A174" s="124"/>
      <c r="B174" s="125" t="s">
        <v>4</v>
      </c>
      <c r="C174" s="162">
        <v>1.7</v>
      </c>
      <c r="D174" s="162">
        <v>1.7</v>
      </c>
      <c r="E174" s="162">
        <v>7.4</v>
      </c>
      <c r="F174" s="162">
        <v>0.1</v>
      </c>
      <c r="G174" s="162">
        <v>1.1000000000000001</v>
      </c>
      <c r="H174" s="162">
        <v>0.9</v>
      </c>
      <c r="I174" s="162">
        <v>-5.6</v>
      </c>
      <c r="J174" s="162">
        <v>-0.1</v>
      </c>
      <c r="K174" s="162">
        <v>6</v>
      </c>
      <c r="L174" s="162">
        <v>1.6</v>
      </c>
      <c r="M174" s="162">
        <v>2.2000000000000002</v>
      </c>
      <c r="N174" s="162">
        <v>3.8</v>
      </c>
      <c r="O174" s="162">
        <v>1</v>
      </c>
      <c r="P174" s="162">
        <v>0.9</v>
      </c>
      <c r="Q174" s="296">
        <v>1.1000000000000001</v>
      </c>
    </row>
    <row r="175" spans="1:17" x14ac:dyDescent="0.2">
      <c r="A175" s="124"/>
      <c r="B175" s="132" t="s">
        <v>1</v>
      </c>
      <c r="C175" s="162">
        <v>1.8</v>
      </c>
      <c r="D175" s="162">
        <v>2</v>
      </c>
      <c r="E175" s="162">
        <v>7.5</v>
      </c>
      <c r="F175" s="162">
        <v>1.9</v>
      </c>
      <c r="G175" s="162">
        <v>-2.9</v>
      </c>
      <c r="H175" s="162">
        <v>2.6</v>
      </c>
      <c r="I175" s="162">
        <v>-0.4</v>
      </c>
      <c r="J175" s="162">
        <v>1.6</v>
      </c>
      <c r="K175" s="162">
        <v>5.7</v>
      </c>
      <c r="L175" s="162">
        <v>1.6</v>
      </c>
      <c r="M175" s="162">
        <v>2.6</v>
      </c>
      <c r="N175" s="162">
        <v>3</v>
      </c>
      <c r="O175" s="162">
        <v>0.9</v>
      </c>
      <c r="P175" s="162">
        <v>1.2</v>
      </c>
      <c r="Q175" s="296">
        <v>1.2</v>
      </c>
    </row>
    <row r="176" spans="1:17" s="99" customFormat="1" x14ac:dyDescent="0.2">
      <c r="A176" s="124"/>
      <c r="B176" s="132" t="s">
        <v>2</v>
      </c>
      <c r="C176" s="162">
        <v>1.6</v>
      </c>
      <c r="D176" s="162">
        <v>1.7</v>
      </c>
      <c r="E176" s="162">
        <v>5.4</v>
      </c>
      <c r="F176" s="162">
        <v>2.2000000000000002</v>
      </c>
      <c r="G176" s="162">
        <v>0.1</v>
      </c>
      <c r="H176" s="162">
        <v>3</v>
      </c>
      <c r="I176" s="162">
        <v>-1.8</v>
      </c>
      <c r="J176" s="162">
        <v>1.4</v>
      </c>
      <c r="K176" s="162">
        <v>5.2</v>
      </c>
      <c r="L176" s="162">
        <v>1.3</v>
      </c>
      <c r="M176" s="162">
        <v>0.7</v>
      </c>
      <c r="N176" s="162">
        <v>3.2</v>
      </c>
      <c r="O176" s="162">
        <v>1</v>
      </c>
      <c r="P176" s="162">
        <v>1.2</v>
      </c>
      <c r="Q176" s="296">
        <v>1</v>
      </c>
    </row>
    <row r="177" spans="1:17" ht="20.25" customHeight="1" x14ac:dyDescent="0.2">
      <c r="A177" s="124">
        <v>2018</v>
      </c>
      <c r="B177" s="90" t="s">
        <v>3</v>
      </c>
      <c r="C177" s="162">
        <v>1.1000000000000001</v>
      </c>
      <c r="D177" s="162">
        <v>1.3</v>
      </c>
      <c r="E177" s="162">
        <v>-2.2999999999999998</v>
      </c>
      <c r="F177" s="162">
        <v>1.8</v>
      </c>
      <c r="G177" s="162">
        <v>1.5</v>
      </c>
      <c r="H177" s="162">
        <v>2.2999999999999998</v>
      </c>
      <c r="I177" s="162">
        <v>3.8</v>
      </c>
      <c r="J177" s="162">
        <v>-3.7</v>
      </c>
      <c r="K177" s="162">
        <v>-0.5</v>
      </c>
      <c r="L177" s="162">
        <v>1.4</v>
      </c>
      <c r="M177" s="162">
        <v>1.6</v>
      </c>
      <c r="N177" s="162">
        <v>2.6</v>
      </c>
      <c r="O177" s="162">
        <v>1.1000000000000001</v>
      </c>
      <c r="P177" s="162">
        <v>1</v>
      </c>
      <c r="Q177" s="296">
        <v>0.5</v>
      </c>
    </row>
    <row r="178" spans="1:17" x14ac:dyDescent="0.2">
      <c r="B178" s="178" t="s">
        <v>4</v>
      </c>
      <c r="C178" s="162">
        <v>1.2</v>
      </c>
      <c r="D178" s="162">
        <v>1.2</v>
      </c>
      <c r="E178" s="162">
        <v>-4.2</v>
      </c>
      <c r="F178" s="162">
        <v>1.8</v>
      </c>
      <c r="G178" s="162">
        <v>5</v>
      </c>
      <c r="H178" s="162">
        <v>2.2000000000000002</v>
      </c>
      <c r="I178" s="162">
        <v>-2</v>
      </c>
      <c r="J178" s="162">
        <v>0.8</v>
      </c>
      <c r="K178" s="162">
        <v>0.2</v>
      </c>
      <c r="L178" s="162">
        <v>1.3</v>
      </c>
      <c r="M178" s="162">
        <v>2.7</v>
      </c>
      <c r="N178" s="162">
        <v>2.6</v>
      </c>
      <c r="O178" s="162">
        <v>0.9</v>
      </c>
      <c r="P178" s="162">
        <v>0.3</v>
      </c>
      <c r="Q178" s="296">
        <v>0.6</v>
      </c>
    </row>
    <row r="179" spans="1:17" x14ac:dyDescent="0.2">
      <c r="B179" s="178" t="s">
        <v>1</v>
      </c>
      <c r="C179" s="162">
        <v>1.4</v>
      </c>
      <c r="D179" s="162">
        <v>1.4</v>
      </c>
      <c r="E179" s="162">
        <v>-4.2</v>
      </c>
      <c r="F179" s="162">
        <v>1.2</v>
      </c>
      <c r="G179" s="162">
        <v>7.1</v>
      </c>
      <c r="H179" s="162">
        <v>1.3</v>
      </c>
      <c r="I179" s="162">
        <v>-2.7</v>
      </c>
      <c r="J179" s="162">
        <v>-0.3</v>
      </c>
      <c r="K179" s="162">
        <v>0.8</v>
      </c>
      <c r="L179" s="162">
        <v>1.6</v>
      </c>
      <c r="M179" s="162">
        <v>3</v>
      </c>
      <c r="N179" s="162">
        <v>3.7</v>
      </c>
      <c r="O179" s="162">
        <v>1.1000000000000001</v>
      </c>
      <c r="P179" s="162">
        <v>0.5</v>
      </c>
      <c r="Q179" s="296">
        <v>0.8</v>
      </c>
    </row>
    <row r="180" spans="1:17" x14ac:dyDescent="0.2">
      <c r="B180" s="178" t="s">
        <v>2</v>
      </c>
      <c r="C180" s="162">
        <v>1.2</v>
      </c>
      <c r="D180" s="162">
        <v>1.3</v>
      </c>
      <c r="E180" s="162">
        <v>-2.2999999999999998</v>
      </c>
      <c r="F180" s="162">
        <v>-1</v>
      </c>
      <c r="G180" s="162">
        <v>7.4</v>
      </c>
      <c r="H180" s="162">
        <v>-1.1000000000000001</v>
      </c>
      <c r="I180" s="162">
        <v>-3.7</v>
      </c>
      <c r="J180" s="162">
        <v>-2.6</v>
      </c>
      <c r="K180" s="162">
        <v>-0.5</v>
      </c>
      <c r="L180" s="162">
        <v>2</v>
      </c>
      <c r="M180" s="162">
        <v>3.7</v>
      </c>
      <c r="N180" s="162">
        <v>4.5999999999999996</v>
      </c>
      <c r="O180" s="162">
        <v>1.3</v>
      </c>
      <c r="P180" s="293">
        <v>0.7</v>
      </c>
      <c r="Q180" s="162">
        <v>0.6</v>
      </c>
    </row>
    <row r="181" spans="1:17" ht="20.25" customHeight="1" x14ac:dyDescent="0.2">
      <c r="A181" s="124">
        <v>2019</v>
      </c>
      <c r="B181" s="90" t="s">
        <v>3</v>
      </c>
      <c r="C181" s="162">
        <v>1.7</v>
      </c>
      <c r="D181" s="162">
        <v>1.9</v>
      </c>
      <c r="E181" s="162">
        <v>3.7</v>
      </c>
      <c r="F181" s="162">
        <v>-0.1</v>
      </c>
      <c r="G181" s="162">
        <v>3.9</v>
      </c>
      <c r="H181" s="162">
        <v>0.3</v>
      </c>
      <c r="I181" s="162">
        <v>-4.5999999999999996</v>
      </c>
      <c r="J181" s="162">
        <v>-0.4</v>
      </c>
      <c r="K181" s="162">
        <v>3.6</v>
      </c>
      <c r="L181" s="162">
        <v>2.1</v>
      </c>
      <c r="M181" s="162">
        <v>4.3</v>
      </c>
      <c r="N181" s="162">
        <v>6.7</v>
      </c>
      <c r="O181" s="162">
        <v>0.5</v>
      </c>
      <c r="P181" s="162">
        <v>1</v>
      </c>
      <c r="Q181" s="296">
        <v>1.1000000000000001</v>
      </c>
    </row>
    <row r="182" spans="1:17" x14ac:dyDescent="0.2">
      <c r="A182" s="124"/>
      <c r="B182" s="178" t="s">
        <v>4</v>
      </c>
      <c r="C182" s="162">
        <v>1.5</v>
      </c>
      <c r="D182" s="162">
        <v>1.7</v>
      </c>
      <c r="E182" s="162">
        <v>6.2</v>
      </c>
      <c r="F182" s="162">
        <v>-1.3</v>
      </c>
      <c r="G182" s="162">
        <v>-2.2999999999999998</v>
      </c>
      <c r="H182" s="162">
        <v>-2.2000000000000002</v>
      </c>
      <c r="I182" s="162">
        <v>4.3</v>
      </c>
      <c r="J182" s="162">
        <v>1.3</v>
      </c>
      <c r="K182" s="162">
        <v>2.2000000000000002</v>
      </c>
      <c r="L182" s="162">
        <v>1.9</v>
      </c>
      <c r="M182" s="162">
        <v>2.7</v>
      </c>
      <c r="N182" s="162">
        <v>6.1</v>
      </c>
      <c r="O182" s="162">
        <v>0.5</v>
      </c>
      <c r="P182" s="293">
        <v>1.6</v>
      </c>
      <c r="Q182" s="162">
        <v>0.9</v>
      </c>
    </row>
    <row r="183" spans="1:17" x14ac:dyDescent="0.2">
      <c r="A183" s="124"/>
      <c r="B183" s="178" t="s">
        <v>1</v>
      </c>
      <c r="C183" s="162">
        <v>1.4</v>
      </c>
      <c r="D183" s="162">
        <v>1.6</v>
      </c>
      <c r="E183" s="162">
        <v>8</v>
      </c>
      <c r="F183" s="162">
        <v>-2.2000000000000002</v>
      </c>
      <c r="G183" s="162">
        <v>-3.2</v>
      </c>
      <c r="H183" s="162">
        <v>-2.8</v>
      </c>
      <c r="I183" s="162">
        <v>0.2</v>
      </c>
      <c r="J183" s="162">
        <v>0.3</v>
      </c>
      <c r="K183" s="162">
        <v>1.5</v>
      </c>
      <c r="L183" s="162">
        <v>1.8</v>
      </c>
      <c r="M183" s="162">
        <v>1.7</v>
      </c>
      <c r="N183" s="162">
        <v>5.2</v>
      </c>
      <c r="O183" s="162">
        <v>0.9</v>
      </c>
      <c r="P183" s="293">
        <v>1.8</v>
      </c>
      <c r="Q183" s="162">
        <v>0.8</v>
      </c>
    </row>
    <row r="184" spans="1:17" x14ac:dyDescent="0.2">
      <c r="A184" s="124"/>
      <c r="B184" s="178" t="s">
        <v>2</v>
      </c>
      <c r="C184" s="162">
        <v>1.2</v>
      </c>
      <c r="D184" s="162">
        <v>1.3</v>
      </c>
      <c r="E184" s="162">
        <v>7.3</v>
      </c>
      <c r="F184" s="162">
        <v>-1.2</v>
      </c>
      <c r="G184" s="162">
        <v>-1.7</v>
      </c>
      <c r="H184" s="162">
        <v>-2.2999999999999998</v>
      </c>
      <c r="I184" s="162">
        <v>4.9000000000000004</v>
      </c>
      <c r="J184" s="162">
        <v>0.3</v>
      </c>
      <c r="K184" s="162">
        <v>0</v>
      </c>
      <c r="L184" s="162">
        <v>1.4</v>
      </c>
      <c r="M184" s="162">
        <v>1.2</v>
      </c>
      <c r="N184" s="162">
        <v>3</v>
      </c>
      <c r="O184" s="162">
        <v>0.4</v>
      </c>
      <c r="P184" s="293">
        <v>2.2000000000000002</v>
      </c>
      <c r="Q184" s="162">
        <v>0.6</v>
      </c>
    </row>
    <row r="185" spans="1:17" ht="20.25" customHeight="1" x14ac:dyDescent="0.2">
      <c r="A185" s="124">
        <v>2020</v>
      </c>
      <c r="B185" s="90" t="s">
        <v>3</v>
      </c>
      <c r="C185" s="162">
        <v>-2.2000000000000002</v>
      </c>
      <c r="D185" s="162">
        <v>-2.2000000000000002</v>
      </c>
      <c r="E185" s="162">
        <v>1</v>
      </c>
      <c r="F185" s="162">
        <v>-4.4000000000000004</v>
      </c>
      <c r="G185" s="162">
        <v>-5.4</v>
      </c>
      <c r="H185" s="162">
        <v>-5.6</v>
      </c>
      <c r="I185" s="162">
        <v>-0.5</v>
      </c>
      <c r="J185" s="162">
        <v>1.3</v>
      </c>
      <c r="K185" s="162">
        <v>-3.8</v>
      </c>
      <c r="L185" s="162">
        <v>-1.7</v>
      </c>
      <c r="M185" s="162">
        <v>-4.5999999999999996</v>
      </c>
      <c r="N185" s="162">
        <v>-1.9</v>
      </c>
      <c r="O185" s="162">
        <v>-0.1</v>
      </c>
      <c r="P185" s="293">
        <v>-2.2999999999999998</v>
      </c>
      <c r="Q185" s="162">
        <v>-2.7</v>
      </c>
    </row>
    <row r="186" spans="1:17" x14ac:dyDescent="0.2">
      <c r="A186" s="124"/>
      <c r="B186" s="178" t="s">
        <v>4</v>
      </c>
      <c r="C186" s="162">
        <v>-21.4</v>
      </c>
      <c r="D186" s="162">
        <v>-21.6</v>
      </c>
      <c r="E186" s="162">
        <v>-14.3</v>
      </c>
      <c r="F186" s="162">
        <v>-19</v>
      </c>
      <c r="G186" s="162">
        <v>-5.9</v>
      </c>
      <c r="H186" s="162">
        <v>-23.4</v>
      </c>
      <c r="I186" s="162">
        <v>-10.5</v>
      </c>
      <c r="J186" s="162">
        <v>-6.1</v>
      </c>
      <c r="K186" s="162">
        <v>-36.200000000000003</v>
      </c>
      <c r="L186" s="162">
        <v>-19.600000000000001</v>
      </c>
      <c r="M186" s="162">
        <v>-36.700000000000003</v>
      </c>
      <c r="N186" s="162">
        <v>-18</v>
      </c>
      <c r="O186" s="162">
        <v>-10</v>
      </c>
      <c r="P186" s="162">
        <v>-24.4</v>
      </c>
      <c r="Q186" s="296">
        <v>-21.7</v>
      </c>
    </row>
    <row r="187" spans="1:17" x14ac:dyDescent="0.2">
      <c r="A187" s="124"/>
      <c r="B187" s="178" t="s">
        <v>1</v>
      </c>
      <c r="C187" s="162">
        <v>-8.5</v>
      </c>
      <c r="D187" s="162">
        <v>-8.6</v>
      </c>
      <c r="E187" s="162">
        <v>-11.7</v>
      </c>
      <c r="F187" s="162">
        <v>-5.4</v>
      </c>
      <c r="G187" s="162">
        <v>-8.6</v>
      </c>
      <c r="H187" s="162">
        <v>-6.3</v>
      </c>
      <c r="I187" s="162">
        <v>-0.4</v>
      </c>
      <c r="J187" s="162">
        <v>-1</v>
      </c>
      <c r="K187" s="162">
        <v>-10</v>
      </c>
      <c r="L187" s="162">
        <v>-7.6</v>
      </c>
      <c r="M187" s="162">
        <v>-5</v>
      </c>
      <c r="N187" s="162">
        <v>-9.8000000000000007</v>
      </c>
      <c r="O187" s="162">
        <v>-6.4</v>
      </c>
      <c r="P187" s="293">
        <v>-10</v>
      </c>
      <c r="Q187" s="162">
        <v>-8.9</v>
      </c>
    </row>
    <row r="188" spans="1:17" x14ac:dyDescent="0.2">
      <c r="A188" s="124"/>
      <c r="B188" s="178" t="s">
        <v>2</v>
      </c>
      <c r="C188" s="162">
        <v>-7.3</v>
      </c>
      <c r="D188" s="162">
        <v>-7.4</v>
      </c>
      <c r="E188" s="162">
        <v>-11.9</v>
      </c>
      <c r="F188" s="162">
        <v>-3.2</v>
      </c>
      <c r="G188" s="162">
        <v>-10.4</v>
      </c>
      <c r="H188" s="162">
        <v>-2.7</v>
      </c>
      <c r="I188" s="162">
        <v>-4.4000000000000004</v>
      </c>
      <c r="J188" s="162">
        <v>0.8</v>
      </c>
      <c r="K188" s="162">
        <v>-5.9</v>
      </c>
      <c r="L188" s="162">
        <v>-6.8</v>
      </c>
      <c r="M188" s="162">
        <v>-11.7</v>
      </c>
      <c r="N188" s="162">
        <v>-7.2</v>
      </c>
      <c r="O188" s="162">
        <v>-4.5</v>
      </c>
      <c r="P188" s="293">
        <v>-7.1</v>
      </c>
      <c r="Q188" s="162">
        <v>-7.8</v>
      </c>
    </row>
    <row r="189" spans="1:17" x14ac:dyDescent="0.2">
      <c r="A189" s="124">
        <v>2021</v>
      </c>
      <c r="B189" s="178" t="s">
        <v>3</v>
      </c>
      <c r="C189" s="162">
        <v>-6.1</v>
      </c>
      <c r="D189" s="162">
        <v>-6.2</v>
      </c>
      <c r="E189" s="162">
        <v>-11.2</v>
      </c>
      <c r="F189" s="162">
        <v>-1.7</v>
      </c>
      <c r="G189" s="162">
        <v>-9.6999999999999993</v>
      </c>
      <c r="H189" s="162">
        <v>-1.9</v>
      </c>
      <c r="I189" s="162">
        <v>2.6</v>
      </c>
      <c r="J189" s="162">
        <v>1.9</v>
      </c>
      <c r="K189" s="162">
        <v>-1.5</v>
      </c>
      <c r="L189" s="162">
        <v>-6.2</v>
      </c>
      <c r="M189" s="162">
        <v>-13.9</v>
      </c>
      <c r="N189" s="162">
        <v>-4.5999999999999996</v>
      </c>
      <c r="O189" s="162">
        <v>-3.1</v>
      </c>
      <c r="P189" s="293">
        <v>-7.1</v>
      </c>
      <c r="Q189" s="162">
        <v>-6.7</v>
      </c>
    </row>
    <row r="190" spans="1:17" ht="13.5" thickBot="1" x14ac:dyDescent="0.25">
      <c r="A190" s="316"/>
      <c r="B190" s="212" t="s">
        <v>4</v>
      </c>
      <c r="C190" s="305">
        <v>22.2</v>
      </c>
      <c r="D190" s="305">
        <v>22.8</v>
      </c>
      <c r="E190" s="305">
        <v>5.0999999999999996</v>
      </c>
      <c r="F190" s="305">
        <v>18.3</v>
      </c>
      <c r="G190" s="305">
        <v>-22.8</v>
      </c>
      <c r="H190" s="305">
        <v>26.3</v>
      </c>
      <c r="I190" s="305">
        <v>12.9</v>
      </c>
      <c r="J190" s="305">
        <v>9.1999999999999993</v>
      </c>
      <c r="K190" s="305">
        <v>53.3</v>
      </c>
      <c r="L190" s="305">
        <v>21</v>
      </c>
      <c r="M190" s="305">
        <v>56.5</v>
      </c>
      <c r="N190" s="305">
        <v>15.3</v>
      </c>
      <c r="O190" s="305">
        <v>8</v>
      </c>
      <c r="P190" s="324">
        <v>28.7</v>
      </c>
      <c r="Q190" s="305">
        <v>21.4</v>
      </c>
    </row>
    <row r="191" spans="1:17" x14ac:dyDescent="0.2">
      <c r="A191" s="83" t="s">
        <v>274</v>
      </c>
      <c r="B191" s="98"/>
      <c r="C191" s="116"/>
      <c r="D191" s="116"/>
      <c r="E191" s="116"/>
      <c r="F191" s="116"/>
      <c r="G191" s="116"/>
      <c r="H191" s="116"/>
      <c r="I191" s="116"/>
      <c r="J191" s="116"/>
      <c r="K191" s="116"/>
      <c r="L191" s="116"/>
      <c r="M191" s="116"/>
      <c r="N191" s="116"/>
      <c r="O191" s="116"/>
      <c r="P191" s="116"/>
      <c r="Q191" s="116"/>
    </row>
    <row r="192" spans="1:17" ht="12.75" customHeight="1" x14ac:dyDescent="0.2">
      <c r="A192" s="83" t="s">
        <v>212</v>
      </c>
      <c r="B192" s="98"/>
      <c r="C192" s="116"/>
      <c r="D192" s="116"/>
      <c r="E192" s="116"/>
      <c r="F192" s="116"/>
      <c r="G192" s="116"/>
      <c r="H192" s="116"/>
      <c r="I192" s="116"/>
      <c r="J192" s="116"/>
      <c r="K192" s="116"/>
      <c r="L192" s="116"/>
      <c r="M192" s="116"/>
      <c r="N192" s="116"/>
      <c r="O192" s="116"/>
      <c r="P192" s="116"/>
      <c r="Q192" s="116"/>
    </row>
    <row r="193" spans="1:17" ht="12.75" customHeight="1" x14ac:dyDescent="0.2">
      <c r="A193" s="83" t="s">
        <v>275</v>
      </c>
      <c r="B193" s="98"/>
      <c r="C193" s="116"/>
      <c r="D193" s="116"/>
      <c r="E193" s="116"/>
      <c r="F193" s="116"/>
      <c r="G193" s="116"/>
      <c r="H193" s="116"/>
      <c r="I193" s="116"/>
      <c r="J193" s="116"/>
      <c r="K193" s="116"/>
      <c r="L193" s="116"/>
      <c r="M193" s="116"/>
      <c r="N193" s="116"/>
      <c r="O193" s="116"/>
      <c r="P193" s="116"/>
      <c r="Q193" s="116"/>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rowBreaks count="1" manualBreakCount="1">
    <brk id="1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K2LS and ABMI</vt:lpstr>
      <vt:lpstr>Recession checker</vt:lpstr>
      <vt:lpstr>Ready Reckoner</vt:lpstr>
      <vt:lpstr>Contents</vt:lpstr>
      <vt:lpstr>Table 1.1</vt:lpstr>
      <vt:lpstr>Table 1.2</vt:lpstr>
      <vt:lpstr>Table 1.3</vt:lpstr>
      <vt:lpstr>Table 1.4</vt:lpstr>
      <vt:lpstr>Table 1.5</vt:lpstr>
      <vt:lpstr>Table R1.1</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lpstr>'Table R1.1'!Print_Area</vt:lpstr>
      <vt:lpstr>'Table 1.1'!Print_Titles</vt:lpstr>
      <vt:lpstr>'Table 1.2'!Print_Titles</vt:lpstr>
      <vt:lpstr>'Table 1.3'!Print_Titles</vt:lpstr>
      <vt:lpstr>'Table 1.4'!Print_Titles</vt:lpstr>
      <vt:lpstr>'Table 1.5'!Print_Titles</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Ramsay</dc:creator>
  <cp:lastModifiedBy>u444033</cp:lastModifiedBy>
  <cp:lastPrinted>2020-03-05T10:46:46Z</cp:lastPrinted>
  <dcterms:created xsi:type="dcterms:W3CDTF">2000-04-17T10:56:53Z</dcterms:created>
  <dcterms:modified xsi:type="dcterms:W3CDTF">2021-09-13T13:23:51Z</dcterms:modified>
</cp:coreProperties>
</file>